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4.xml" ContentType="application/vnd.openxmlformats-officedocument.drawing+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11356\Desktop\work\201908\20190819\在留邦人数\ＩＴ広報室\"/>
    </mc:Choice>
  </mc:AlternateContent>
  <bookViews>
    <workbookView xWindow="-15" yWindow="180" windowWidth="18990" windowHeight="11880" tabRatio="938"/>
  </bookViews>
  <sheets>
    <sheet name="0-1 表紙" sheetId="1" r:id="rId1"/>
    <sheet name="0-2 目次" sheetId="3" r:id="rId2"/>
    <sheet name="0-3 利用の手引き" sheetId="153" r:id="rId3"/>
    <sheet name="1. 統計の目的等" sheetId="84" r:id="rId4"/>
    <sheet name="2.1.邦人の動向 (全般)" sheetId="154" r:id="rId5"/>
    <sheet name="2.2.邦人数推移" sheetId="121" r:id="rId6"/>
    <sheet name="2.3.1 地域別邦人数推移" sheetId="161" r:id="rId7"/>
    <sheet name="2.3.2 地域別永住者数推移" sheetId="88" r:id="rId8"/>
    <sheet name="2.3.3 地域別長期滞在者数推移" sheetId="89" r:id="rId9"/>
    <sheet name="2.4 男女別邦人数推移" sheetId="123" r:id="rId10"/>
    <sheet name="2.5 年齢別邦人数" sheetId="124" r:id="rId11"/>
    <sheet name="2.6 長期滞在者の地域別職業構成" sheetId="125" r:id="rId12"/>
    <sheet name="2.7.1 国別邦人数上位５０位推移" sheetId="127" r:id="rId13"/>
    <sheet name="2.7.2 国別永住者数上位５０位推移" sheetId="128" r:id="rId14"/>
    <sheet name="2.7.3 国別長期滞在者数上位５０位推移" sheetId="129" r:id="rId15"/>
    <sheet name="2.8 在外公館別在留邦人数推移" sheetId="130" r:id="rId16"/>
    <sheet name="2.9 就学・地域別子女数" sheetId="104" r:id="rId17"/>
    <sheet name="3.1.日系企業の動向 (全般) " sheetId="110" r:id="rId18"/>
    <sheet name="3.2.(区分別)企業数推移" sheetId="111" r:id="rId19"/>
    <sheet name="3.3 地域別企業数推移" sheetId="132" r:id="rId20"/>
    <sheet name="3.4 国別日系企業数上位５０位推移" sheetId="99" r:id="rId21"/>
    <sheet name="3.5 在外公館別企業数推移" sheetId="101" r:id="rId22"/>
    <sheet name="4. 統計表（在留邦人）（目次）" sheetId="159" r:id="rId23"/>
    <sheet name="4.1 統計表（在留邦人）（全体集計・地域別集計）" sheetId="155" r:id="rId24"/>
    <sheet name="4.2 統計表（在留邦人）（国別・在外公館別）" sheetId="156" r:id="rId25"/>
    <sheet name="5. 統計表（日系企業）（目次）" sheetId="160" r:id="rId26"/>
    <sheet name="5.1 統計表（日系企業）（全体集計・地域別集計）" sheetId="142" r:id="rId27"/>
    <sheet name="5.2 統計表（日系企業）（国別・在外公館別） " sheetId="162" r:id="rId28"/>
    <sheet name="6. 在外公館の管轄区域区分" sheetId="135" r:id="rId29"/>
    <sheet name="7. 裏表紙" sheetId="109" r:id="rId30"/>
  </sheets>
  <definedNames>
    <definedName name="_xlnm.Print_Area" localSheetId="0">'0-1 表紙'!$B$1:$J$24</definedName>
    <definedName name="_xlnm.Print_Area" localSheetId="2">'0-3 利用の手引き'!$A$1:$J$32</definedName>
    <definedName name="_xlnm.Print_Area" localSheetId="3">'1. 統計の目的等'!$A$1:$J$247</definedName>
    <definedName name="_xlnm.Print_Area" localSheetId="4">'2.1.邦人の動向 (全般)'!$A$1:$N$123</definedName>
    <definedName name="_xlnm.Print_Area" localSheetId="5">'2.2.邦人数推移'!$A$1:$N$82</definedName>
    <definedName name="_xlnm.Print_Area" localSheetId="6">'2.3.1 地域別邦人数推移'!$A$1:$N$50</definedName>
    <definedName name="_xlnm.Print_Area" localSheetId="7">'2.3.2 地域別永住者数推移'!$A$1:$N$50</definedName>
    <definedName name="_xlnm.Print_Area" localSheetId="8">'2.3.3 地域別長期滞在者数推移'!$A$1:$N$50</definedName>
    <definedName name="_xlnm.Print_Area" localSheetId="9">'2.4 男女別邦人数推移'!$A$1:$O$58</definedName>
    <definedName name="_xlnm.Print_Area" localSheetId="10">'2.5 年齢別邦人数'!$A$1:$U$68</definedName>
    <definedName name="_xlnm.Print_Area" localSheetId="11">'2.6 長期滞在者の地域別職業構成'!$A$1:$K$59</definedName>
    <definedName name="_xlnm.Print_Area" localSheetId="12">'2.7.1 国別邦人数上位５０位推移'!$A$2:$R$69</definedName>
    <definedName name="_xlnm.Print_Area" localSheetId="13">'2.7.2 国別永住者数上位５０位推移'!$A$2:$R$69</definedName>
    <definedName name="_xlnm.Print_Area" localSheetId="14">'2.7.3 国別長期滞在者数上位５０位推移'!$A$1:$R$69</definedName>
    <definedName name="_xlnm.Print_Area" localSheetId="15">'2.8 在外公館別在留邦人数推移'!$A$1:$R$340</definedName>
    <definedName name="_xlnm.Print_Area" localSheetId="16">'2.9 就学・地域別子女数'!$A$1:$O$177</definedName>
    <definedName name="_xlnm.Print_Area" localSheetId="17">'3.1.日系企業の動向 (全般) '!$A$1:$M$49</definedName>
    <definedName name="_xlnm.Print_Area" localSheetId="18">'3.2.(区分別)企業数推移'!$A$1:$Q$76</definedName>
    <definedName name="_xlnm.Print_Area" localSheetId="19">'3.3 地域別企業数推移'!$A$1:$X$51</definedName>
    <definedName name="_xlnm.Print_Area" localSheetId="20">'3.4 国別日系企業数上位５０位推移'!$A$1:$T$69</definedName>
    <definedName name="_xlnm.Print_Area" localSheetId="21">'3.5 在外公館別企業数推移'!$A$1:$T$310</definedName>
    <definedName name="_xlnm.Print_Area" localSheetId="23">'4.1 統計表（在留邦人）（全体集計・地域別集計）'!$A$1:$DR$18</definedName>
    <definedName name="_xlnm.Print_Area" localSheetId="24">'4.2 統計表（在留邦人）（国別・在外公館別）'!$A$1:$DV$400</definedName>
    <definedName name="_xlnm.Print_Area" localSheetId="28">'6. 在外公館の管轄区域区分'!$A$1:$C$262</definedName>
    <definedName name="_xlnm.Print_Area" localSheetId="29">'7. 裏表紙'!$A$1:$E$65</definedName>
    <definedName name="Z_0524B10C_54A0_4773_8DD3_5C9FBD0D5A65_.wvu.FilterData" localSheetId="23" hidden="1">'4.1 統計表（在留邦人）（全体集計・地域別集計）'!$A$6:$DS$16</definedName>
    <definedName name="Z_0524B10C_54A0_4773_8DD3_5C9FBD0D5A65_.wvu.FilterData" localSheetId="24" hidden="1">'4.2 統計表（在留邦人）（国別・在外公館別）'!$A$6:$DW$400</definedName>
    <definedName name="Z_0524B10C_54A0_4773_8DD3_5C9FBD0D5A65_.wvu.FilterData" localSheetId="27" hidden="1">'5.2 統計表（日系企業）（国別・在外公館別） '!$A$6:$J$400</definedName>
    <definedName name="Z_13EF13FF_581F_4964_8845_9FE198A7AB07_.wvu.FilterData" localSheetId="23" hidden="1">'4.1 統計表（在留邦人）（全体集計・地域別集計）'!$A$6:$DS$16</definedName>
    <definedName name="Z_13EF13FF_581F_4964_8845_9FE198A7AB07_.wvu.FilterData" localSheetId="24" hidden="1">'4.2 統計表（在留邦人）（国別・在外公館別）'!$A$6:$DW$400</definedName>
    <definedName name="Z_13EF13FF_581F_4964_8845_9FE198A7AB07_.wvu.FilterData" localSheetId="27" hidden="1">'5.2 統計表（日系企業）（国別・在外公館別） '!$A$6:$AX$400</definedName>
    <definedName name="Z_53BC2C69_2068_44E3_8737_A247725BF652_.wvu.FilterData" localSheetId="23" hidden="1">'4.1 統計表（在留邦人）（全体集計・地域別集計）'!$A$6:$DS$16</definedName>
    <definedName name="Z_53BC2C69_2068_44E3_8737_A247725BF652_.wvu.FilterData" localSheetId="24" hidden="1">'4.2 統計表（在留邦人）（国別・在外公館別）'!$A$6:$DW$400</definedName>
    <definedName name="Z_53BC2C69_2068_44E3_8737_A247725BF652_.wvu.FilterData" localSheetId="27" hidden="1">'5.2 統計表（日系企業）（国別・在外公館別） '!$A$6:$AX$400</definedName>
    <definedName name="Z_63097636_E979_474E_82E8_C2AA8A2B0B97_.wvu.FilterData" localSheetId="23" hidden="1">'4.1 統計表（在留邦人）（全体集計・地域別集計）'!$A$6:$DS$16</definedName>
    <definedName name="Z_63097636_E979_474E_82E8_C2AA8A2B0B97_.wvu.FilterData" localSheetId="24" hidden="1">'4.2 統計表（在留邦人）（国別・在外公館別）'!$A$6:$DW$400</definedName>
    <definedName name="Z_63097636_E979_474E_82E8_C2AA8A2B0B97_.wvu.FilterData" localSheetId="27" hidden="1">'5.2 統計表（日系企業）（国別・在外公館別） '!$A$6:$J$400</definedName>
    <definedName name="Z_66FE8D60_FCE6_4B1B_9167_A23ACD1C9E23_.wvu.FilterData" localSheetId="23" hidden="1">'4.1 統計表（在留邦人）（全体集計・地域別集計）'!$A$6:$DS$16</definedName>
    <definedName name="Z_66FE8D60_FCE6_4B1B_9167_A23ACD1C9E23_.wvu.FilterData" localSheetId="24" hidden="1">'4.2 統計表（在留邦人）（国別・在外公館別）'!$A$6:$DW$400</definedName>
    <definedName name="Z_66FE8D60_FCE6_4B1B_9167_A23ACD1C9E23_.wvu.FilterData" localSheetId="27" hidden="1">'5.2 統計表（日系企業）（国別・在外公館別） '!$A$6:$AX$400</definedName>
    <definedName name="Z_6804A6CB_8D61_43F0_8C8B_62A059BFEB7F_.wvu.FilterData" localSheetId="23" hidden="1">'4.1 統計表（在留邦人）（全体集計・地域別集計）'!$A$6:$DS$16</definedName>
    <definedName name="Z_6804A6CB_8D61_43F0_8C8B_62A059BFEB7F_.wvu.FilterData" localSheetId="24" hidden="1">'4.2 統計表（在留邦人）（国別・在外公館別）'!$A$6:$DW$400</definedName>
    <definedName name="Z_6804A6CB_8D61_43F0_8C8B_62A059BFEB7F_.wvu.FilterData" localSheetId="27" hidden="1">'5.2 統計表（日系企業）（国別・在外公館別） '!$A$6:$J$400</definedName>
    <definedName name="Z_971AFF35_ECFF_4B3B_ABB3_463382411A51_.wvu.Cols" localSheetId="23" hidden="1">'4.1 統計表（在留邦人）（全体集計・地域別集計）'!$D:$D,'4.1 統計表（在留邦人）（全体集計・地域別集計）'!$F:$I,'4.1 統計表（在留邦人）（全体集計・地域別集計）'!#REF!,'4.1 統計表（在留邦人）（全体集計・地域別集計）'!$Q:$T,'4.1 統計表（在留邦人）（全体集計・地域別集計）'!$AB:$AE,'4.1 統計表（在留邦人）（全体集計・地域別集計）'!$AO:$AQ,'4.1 統計表（在留邦人）（全体集計・地域別集計）'!#REF!,'4.1 統計表（在留邦人）（全体集計・地域別集計）'!#REF!,'4.1 統計表（在留邦人）（全体集計・地域別集計）'!#REF!,'4.1 統計表（在留邦人）（全体集計・地域別集計）'!#REF!,'4.1 統計表（在留邦人）（全体集計・地域別集計）'!$AZ:$BB,'4.1 統計表（在留邦人）（全体集計・地域別集計）'!#REF!,'4.1 統計表（在留邦人）（全体集計・地域別集計）'!#REF!,'4.1 統計表（在留邦人）（全体集計・地域別集計）'!#REF!,'4.1 統計表（在留邦人）（全体集計・地域別集計）'!#REF!,'4.1 統計表（在留邦人）（全体集計・地域別集計）'!$BK:$BM,'4.1 統計表（在留邦人）（全体集計・地域別集計）'!#REF!,'4.1 統計表（在留邦人）（全体集計・地域別集計）'!#REF!,'4.1 統計表（在留邦人）（全体集計・地域別集計）'!#REF!,'4.1 統計表（在留邦人）（全体集計・地域別集計）'!#REF!,'4.1 統計表（在留邦人）（全体集計・地域別集計）'!$BV:$BX,'4.1 統計表（在留邦人）（全体集計・地域別集計）'!#REF!,'4.1 統計表（在留邦人）（全体集計・地域別集計）'!#REF!,'4.1 統計表（在留邦人）（全体集計・地域別集計）'!#REF!,'4.1 統計表（在留邦人）（全体集計・地域別集計）'!#REF!,'4.1 統計表（在留邦人）（全体集計・地域別集計）'!$CG:$CI,'4.1 統計表（在留邦人）（全体集計・地域別集計）'!#REF!,'4.1 統計表（在留邦人）（全体集計・地域別集計）'!#REF!,'4.1 統計表（在留邦人）（全体集計・地域別集計）'!#REF!,'4.1 統計表（在留邦人）（全体集計・地域別集計）'!#REF!,'4.1 統計表（在留邦人）（全体集計・地域別集計）'!$CR:$CT,'4.1 統計表（在留邦人）（全体集計・地域別集計）'!#REF!,'4.1 統計表（在留邦人）（全体集計・地域別集計）'!#REF!,'4.1 統計表（在留邦人）（全体集計・地域別集計）'!#REF!,'4.1 統計表（在留邦人）（全体集計・地域別集計）'!$DS:$DS</definedName>
    <definedName name="Z_971AFF35_ECFF_4B3B_ABB3_463382411A51_.wvu.Cols" localSheetId="24" hidden="1">'4.2 統計表（在留邦人）（国別・在外公館別）'!$DS:$DV,'4.2 統計表（在留邦人）（国別・在外公館別）'!$E:$H,'4.2 統計表（在留邦人）（国別・在外公館別）'!#REF!,'4.2 統計表（在留邦人）（国別・在外公館別）'!$Q:$T,'4.2 統計表（在留邦人）（国別・在外公館別）'!$AB:$AE,'4.2 統計表（在留邦人）（国別・在外公館別）'!$AO:$AQ,'4.2 統計表（在留邦人）（国別・在外公館別）'!#REF!,'4.2 統計表（在留邦人）（国別・在外公館別）'!#REF!,'4.2 統計表（在留邦人）（国別・在外公館別）'!#REF!,'4.2 統計表（在留邦人）（国別・在外公館別）'!#REF!,'4.2 統計表（在留邦人）（国別・在外公館別）'!$AZ:$BB,'4.2 統計表（在留邦人）（国別・在外公館別）'!#REF!,'4.2 統計表（在留邦人）（国別・在外公館別）'!#REF!,'4.2 統計表（在留邦人）（国別・在外公館別）'!#REF!,'4.2 統計表（在留邦人）（国別・在外公館別）'!#REF!,'4.2 統計表（在留邦人）（国別・在外公館別）'!$BK:$BM,'4.2 統計表（在留邦人）（国別・在外公館別）'!#REF!,'4.2 統計表（在留邦人）（国別・在外公館別）'!#REF!,'4.2 統計表（在留邦人）（国別・在外公館別）'!#REF!,'4.2 統計表（在留邦人）（国別・在外公館別）'!#REF!,'4.2 統計表（在留邦人）（国別・在外公館別）'!$BV:$BX,'4.2 統計表（在留邦人）（国別・在外公館別）'!#REF!,'4.2 統計表（在留邦人）（国別・在外公館別）'!#REF!,'4.2 統計表（在留邦人）（国別・在外公館別）'!#REF!,'4.2 統計表（在留邦人）（国別・在外公館別）'!#REF!,'4.2 統計表（在留邦人）（国別・在外公館別）'!$CG:$CI,'4.2 統計表（在留邦人）（国別・在外公館別）'!#REF!,'4.2 統計表（在留邦人）（国別・在外公館別）'!#REF!,'4.2 統計表（在留邦人）（国別・在外公館別）'!#REF!,'4.2 統計表（在留邦人）（国別・在外公館別）'!#REF!,'4.2 統計表（在留邦人）（国別・在外公館別）'!$CR:$CT,'4.2 統計表（在留邦人）（国別・在外公館別）'!#REF!,'4.2 統計表（在留邦人）（国別・在外公館別）'!#REF!,'4.2 統計表（在留邦人）（国別・在外公館別）'!#REF!,'4.2 統計表（在留邦人）（国別・在外公館別）'!$DW:$DW</definedName>
    <definedName name="Z_971AFF35_ECFF_4B3B_ABB3_463382411A51_.wvu.Cols" localSheetId="27" hidden="1">'5.2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'!$A:$AX</definedName>
    <definedName name="Z_971AFF35_ECFF_4B3B_ABB3_463382411A51_.wvu.FilterData" localSheetId="23" hidden="1">'4.1 統計表（在留邦人）（全体集計・地域別集計）'!$A$6:$DS$16</definedName>
    <definedName name="Z_971AFF35_ECFF_4B3B_ABB3_463382411A51_.wvu.FilterData" localSheetId="24" hidden="1">'4.2 統計表（在留邦人）（国別・在外公館別）'!$A$6:$DW$400</definedName>
    <definedName name="Z_971AFF35_ECFF_4B3B_ABB3_463382411A51_.wvu.FilterData" localSheetId="27" hidden="1">'5.2 統計表（日系企業）（国別・在外公館別） '!$A$6:$AX$400</definedName>
    <definedName name="Z_971AFF35_ECFF_4B3B_ABB3_463382411A51_.wvu.PrintTitles" localSheetId="23" hidden="1">'4.1 統計表（在留邦人）（全体集計・地域別集計）'!$A:$C,'4.1 統計表（在留邦人）（全体集計・地域別集計）'!$3:$4</definedName>
    <definedName name="Z_971AFF35_ECFF_4B3B_ABB3_463382411A51_.wvu.PrintTitles" localSheetId="24" hidden="1">'4.2 統計表（在留邦人）（国別・在外公館別）'!$A:$C,'4.2 統計表（在留邦人）（国別・在外公館別）'!$3:$4</definedName>
    <definedName name="Z_971AFF35_ECFF_4B3B_ABB3_463382411A51_.wvu.PrintTitles" localSheetId="27" hidden="1">'5.2 統計表（日系企業）（国別・在外公館別） '!#REF!,'5.2 統計表（日系企業）（国別・在外公館別） '!#REF!</definedName>
    <definedName name="Z_971AFF35_ECFF_4B3B_ABB3_463382411A51_.wvu.Rows" localSheetId="23" hidden="1">'4.1 統計表（在留邦人）（全体集計・地域別集計）'!$2:$2</definedName>
    <definedName name="Z_971AFF35_ECFF_4B3B_ABB3_463382411A51_.wvu.Rows" localSheetId="24" hidden="1">'4.2 統計表（在留邦人）（国別・在外公館別）'!$2:$2</definedName>
    <definedName name="Z_971AFF35_ECFF_4B3B_ABB3_463382411A51_.wvu.Rows" localSheetId="27" hidden="1">'5.2 統計表（日系企業）（国別・在外公館別） '!#REF!</definedName>
    <definedName name="Z_A6420CF8_7431_4CE9_B5F0_BC320869D62E_.wvu.FilterData" localSheetId="23" hidden="1">'4.1 統計表（在留邦人）（全体集計・地域別集計）'!$A$6:$DS$16</definedName>
    <definedName name="Z_A6420CF8_7431_4CE9_B5F0_BC320869D62E_.wvu.FilterData" localSheetId="24" hidden="1">'4.2 統計表（在留邦人）（国別・在外公館別）'!$A$6:$DW$400</definedName>
    <definedName name="Z_A6420CF8_7431_4CE9_B5F0_BC320869D62E_.wvu.FilterData" localSheetId="27" hidden="1">'5.2 統計表（日系企業）（国別・在外公館別） '!$A$6:$J$400</definedName>
    <definedName name="Z_B01D9D1A_F86F_4FDB_81D1_1200230B9744_.wvu.FilterData" localSheetId="23" hidden="1">'4.1 統計表（在留邦人）（全体集計・地域別集計）'!$A$6:$DS$16</definedName>
    <definedName name="Z_B01D9D1A_F86F_4FDB_81D1_1200230B9744_.wvu.FilterData" localSheetId="24" hidden="1">'4.2 統計表（在留邦人）（国別・在外公館別）'!$A$6:$DW$400</definedName>
    <definedName name="Z_B01D9D1A_F86F_4FDB_81D1_1200230B9744_.wvu.FilterData" localSheetId="27" hidden="1">'5.2 統計表（日系企業）（国別・在外公館別） '!$A$6:$AX$400</definedName>
    <definedName name="Z_B69EDB8E_14C5_4EE5_8D7A_814CE208B148_.wvu.FilterData" localSheetId="23" hidden="1">'4.1 統計表（在留邦人）（全体集計・地域別集計）'!$A$6:$DS$16</definedName>
    <definedName name="Z_B69EDB8E_14C5_4EE5_8D7A_814CE208B148_.wvu.FilterData" localSheetId="24" hidden="1">'4.2 統計表（在留邦人）（国別・在外公館別）'!$A$6:$DW$400</definedName>
    <definedName name="Z_B69EDB8E_14C5_4EE5_8D7A_814CE208B148_.wvu.FilterData" localSheetId="27" hidden="1">'5.2 統計表（日系企業）（国別・在外公館別） '!$A$6:$AX$400</definedName>
    <definedName name="Z_C50E4BE8_965D_4FD4_9408_9B1A69155A5F_.wvu.FilterData" localSheetId="23" hidden="1">'4.1 統計表（在留邦人）（全体集計・地域別集計）'!$A$6:$DS$16</definedName>
    <definedName name="Z_C50E4BE8_965D_4FD4_9408_9B1A69155A5F_.wvu.FilterData" localSheetId="24" hidden="1">'4.2 統計表（在留邦人）（国別・在外公館別）'!$A$6:$DW$400</definedName>
    <definedName name="Z_C50E4BE8_965D_4FD4_9408_9B1A69155A5F_.wvu.FilterData" localSheetId="27" hidden="1">'5.2 統計表（日系企業）（国別・在外公館別） '!$A$6:$J$400</definedName>
    <definedName name="Z_D3A6F38C_0374_4C0D_BA84_831DA2994DA1_.wvu.Cols" localSheetId="23" hidden="1">'4.1 統計表（在留邦人）（全体集計・地域別集計）'!$D:$D,'4.1 統計表（在留邦人）（全体集計・地域別集計）'!$F:$I,'4.1 統計表（在留邦人）（全体集計・地域別集計）'!#REF!,'4.1 統計表（在留邦人）（全体集計・地域別集計）'!$Q:$T,'4.1 統計表（在留邦人）（全体集計・地域別集計）'!$AB:$AE,'4.1 統計表（在留邦人）（全体集計・地域別集計）'!$AO:$AQ,'4.1 統計表（在留邦人）（全体集計・地域別集計）'!#REF!,'4.1 統計表（在留邦人）（全体集計・地域別集計）'!#REF!,'4.1 統計表（在留邦人）（全体集計・地域別集計）'!#REF!,'4.1 統計表（在留邦人）（全体集計・地域別集計）'!#REF!,'4.1 統計表（在留邦人）（全体集計・地域別集計）'!$AZ:$BB,'4.1 統計表（在留邦人）（全体集計・地域別集計）'!#REF!,'4.1 統計表（在留邦人）（全体集計・地域別集計）'!#REF!,'4.1 統計表（在留邦人）（全体集計・地域別集計）'!#REF!,'4.1 統計表（在留邦人）（全体集計・地域別集計）'!#REF!,'4.1 統計表（在留邦人）（全体集計・地域別集計）'!$BK:$BM,'4.1 統計表（在留邦人）（全体集計・地域別集計）'!#REF!,'4.1 統計表（在留邦人）（全体集計・地域別集計）'!#REF!,'4.1 統計表（在留邦人）（全体集計・地域別集計）'!#REF!,'4.1 統計表（在留邦人）（全体集計・地域別集計）'!#REF!,'4.1 統計表（在留邦人）（全体集計・地域別集計）'!$BV:$BX,'4.1 統計表（在留邦人）（全体集計・地域別集計）'!#REF!,'4.1 統計表（在留邦人）（全体集計・地域別集計）'!#REF!,'4.1 統計表（在留邦人）（全体集計・地域別集計）'!#REF!,'4.1 統計表（在留邦人）（全体集計・地域別集計）'!#REF!,'4.1 統計表（在留邦人）（全体集計・地域別集計）'!$CG:$CI,'4.1 統計表（在留邦人）（全体集計・地域別集計）'!#REF!,'4.1 統計表（在留邦人）（全体集計・地域別集計）'!#REF!,'4.1 統計表（在留邦人）（全体集計・地域別集計）'!#REF!,'4.1 統計表（在留邦人）（全体集計・地域別集計）'!#REF!,'4.1 統計表（在留邦人）（全体集計・地域別集計）'!$CR:$CT,'4.1 統計表（在留邦人）（全体集計・地域別集計）'!#REF!,'4.1 統計表（在留邦人）（全体集計・地域別集計）'!#REF!,'4.1 統計表（在留邦人）（全体集計・地域別集計）'!#REF!,'4.1 統計表（在留邦人）（全体集計・地域別集計）'!$DS:$DS</definedName>
    <definedName name="Z_D3A6F38C_0374_4C0D_BA84_831DA2994DA1_.wvu.Cols" localSheetId="24" hidden="1">'4.2 統計表（在留邦人）（国別・在外公館別）'!$DS:$DV,'4.2 統計表（在留邦人）（国別・在外公館別）'!$E:$H,'4.2 統計表（在留邦人）（国別・在外公館別）'!#REF!,'4.2 統計表（在留邦人）（国別・在外公館別）'!$Q:$T,'4.2 統計表（在留邦人）（国別・在外公館別）'!$AB:$AE,'4.2 統計表（在留邦人）（国別・在外公館別）'!$AO:$AQ,'4.2 統計表（在留邦人）（国別・在外公館別）'!#REF!,'4.2 統計表（在留邦人）（国別・在外公館別）'!#REF!,'4.2 統計表（在留邦人）（国別・在外公館別）'!#REF!,'4.2 統計表（在留邦人）（国別・在外公館別）'!#REF!,'4.2 統計表（在留邦人）（国別・在外公館別）'!$AZ:$BB,'4.2 統計表（在留邦人）（国別・在外公館別）'!#REF!,'4.2 統計表（在留邦人）（国別・在外公館別）'!#REF!,'4.2 統計表（在留邦人）（国別・在外公館別）'!#REF!,'4.2 統計表（在留邦人）（国別・在外公館別）'!#REF!,'4.2 統計表（在留邦人）（国別・在外公館別）'!$BK:$BM,'4.2 統計表（在留邦人）（国別・在外公館別）'!#REF!,'4.2 統計表（在留邦人）（国別・在外公館別）'!#REF!,'4.2 統計表（在留邦人）（国別・在外公館別）'!#REF!,'4.2 統計表（在留邦人）（国別・在外公館別）'!#REF!,'4.2 統計表（在留邦人）（国別・在外公館別）'!$BV:$BX,'4.2 統計表（在留邦人）（国別・在外公館別）'!#REF!,'4.2 統計表（在留邦人）（国別・在外公館別）'!#REF!,'4.2 統計表（在留邦人）（国別・在外公館別）'!#REF!,'4.2 統計表（在留邦人）（国別・在外公館別）'!#REF!,'4.2 統計表（在留邦人）（国別・在外公館別）'!$CG:$CI,'4.2 統計表（在留邦人）（国別・在外公館別）'!#REF!,'4.2 統計表（在留邦人）（国別・在外公館別）'!#REF!,'4.2 統計表（在留邦人）（国別・在外公館別）'!#REF!,'4.2 統計表（在留邦人）（国別・在外公館別）'!#REF!,'4.2 統計表（在留邦人）（国別・在外公館別）'!$CR:$CT,'4.2 統計表（在留邦人）（国別・在外公館別）'!#REF!,'4.2 統計表（在留邦人）（国別・在外公館別）'!#REF!,'4.2 統計表（在留邦人）（国別・在外公館別）'!#REF!,'4.2 統計表（在留邦人）（国別・在外公館別）'!$DW:$DW</definedName>
    <definedName name="Z_D3A6F38C_0374_4C0D_BA84_831DA2994DA1_.wvu.Cols" localSheetId="27" hidden="1">'5.2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'!#REF!,'5.2 統計表（日系企業）（国別・在外公館別） '!$A:$AX</definedName>
    <definedName name="Z_D3A6F38C_0374_4C0D_BA84_831DA2994DA1_.wvu.FilterData" localSheetId="23" hidden="1">'4.1 統計表（在留邦人）（全体集計・地域別集計）'!$A$6:$DS$16</definedName>
    <definedName name="Z_D3A6F38C_0374_4C0D_BA84_831DA2994DA1_.wvu.FilterData" localSheetId="24" hidden="1">'4.2 統計表（在留邦人）（国別・在外公館別）'!$A$6:$DW$400</definedName>
    <definedName name="Z_D3A6F38C_0374_4C0D_BA84_831DA2994DA1_.wvu.FilterData" localSheetId="27" hidden="1">'5.2 統計表（日系企業）（国別・在外公館別） '!$A$6:$AX$400</definedName>
    <definedName name="Z_D3A6F38C_0374_4C0D_BA84_831DA2994DA1_.wvu.PrintTitles" localSheetId="23" hidden="1">'4.1 統計表（在留邦人）（全体集計・地域別集計）'!$A:$C,'4.1 統計表（在留邦人）（全体集計・地域別集計）'!$3:$4</definedName>
    <definedName name="Z_D3A6F38C_0374_4C0D_BA84_831DA2994DA1_.wvu.PrintTitles" localSheetId="24" hidden="1">'4.2 統計表（在留邦人）（国別・在外公館別）'!$A:$C,'4.2 統計表（在留邦人）（国別・在外公館別）'!$3:$4</definedName>
    <definedName name="Z_D3A6F38C_0374_4C0D_BA84_831DA2994DA1_.wvu.PrintTitles" localSheetId="27" hidden="1">'5.2 統計表（日系企業）（国別・在外公館別） '!#REF!,'5.2 統計表（日系企業）（国別・在外公館別） '!#REF!</definedName>
    <definedName name="Z_D3A6F38C_0374_4C0D_BA84_831DA2994DA1_.wvu.Rows" localSheetId="23" hidden="1">'4.1 統計表（在留邦人）（全体集計・地域別集計）'!$2:$2</definedName>
    <definedName name="Z_D3A6F38C_0374_4C0D_BA84_831DA2994DA1_.wvu.Rows" localSheetId="24" hidden="1">'4.2 統計表（在留邦人）（国別・在外公館別）'!$2:$2</definedName>
    <definedName name="Z_D3A6F38C_0374_4C0D_BA84_831DA2994DA1_.wvu.Rows" localSheetId="27" hidden="1">'5.2 統計表（日系企業）（国別・在外公館別） '!#REF!</definedName>
    <definedName name="Z_E0398E86_F99F_4C2F_9B40_23D9B3D7F20B_.wvu.FilterData" localSheetId="23" hidden="1">'4.1 統計表（在留邦人）（全体集計・地域別集計）'!$A$6:$DS$16</definedName>
    <definedName name="Z_E0398E86_F99F_4C2F_9B40_23D9B3D7F20B_.wvu.FilterData" localSheetId="24" hidden="1">'4.2 統計表（在留邦人）（国別・在外公館別）'!$A$6:$DW$400</definedName>
    <definedName name="Z_E0398E86_F99F_4C2F_9B40_23D9B3D7F20B_.wvu.FilterData" localSheetId="27" hidden="1">'5.2 統計表（日系企業）（国別・在外公館別） '!$A$6:$J$400</definedName>
    <definedName name="Z_E2F7FB39_8A05_4659_BA90_8674C9E3DC0E_.wvu.FilterData" localSheetId="23" hidden="1">'4.1 統計表（在留邦人）（全体集計・地域別集計）'!$A$6:$DS$16</definedName>
    <definedName name="Z_E2F7FB39_8A05_4659_BA90_8674C9E3DC0E_.wvu.FilterData" localSheetId="24" hidden="1">'4.2 統計表（在留邦人）（国別・在外公館別）'!$A$6:$DW$400</definedName>
    <definedName name="Z_E2F7FB39_8A05_4659_BA90_8674C9E3DC0E_.wvu.FilterData" localSheetId="27" hidden="1">'5.2 統計表（日系企業）（国別・在外公館別） '!$A$6:$J$400</definedName>
    <definedName name="Z_E7619D9E_DA6C_463D_BE95_05147E3EBED8_.wvu.FilterData" localSheetId="23" hidden="1">'4.1 統計表（在留邦人）（全体集計・地域別集計）'!$A$6:$DS$16</definedName>
    <definedName name="Z_E7619D9E_DA6C_463D_BE95_05147E3EBED8_.wvu.FilterData" localSheetId="24" hidden="1">'4.2 統計表（在留邦人）（国別・在外公館別）'!$A$6:$DW$400</definedName>
    <definedName name="Z_E7619D9E_DA6C_463D_BE95_05147E3EBED8_.wvu.FilterData" localSheetId="27" hidden="1">'5.2 統計表（日系企業）（国別・在外公館別） '!$A$6:$AX$400</definedName>
    <definedName name="Z_EF3213A5_7162_4F96_A91B_2B3C52265B50_.wvu.FilterData" localSheetId="23" hidden="1">'4.1 統計表（在留邦人）（全体集計・地域別集計）'!$A$6:$DS$16</definedName>
    <definedName name="Z_EF3213A5_7162_4F96_A91B_2B3C52265B50_.wvu.FilterData" localSheetId="24" hidden="1">'4.2 統計表（在留邦人）（国別・在外公館別）'!$A$6:$DW$400</definedName>
    <definedName name="Z_EF3213A5_7162_4F96_A91B_2B3C52265B50_.wvu.FilterData" localSheetId="27" hidden="1">'5.2 統計表（日系企業）（国別・在外公館別） '!$A$6:$AX$400</definedName>
    <definedName name="Z_F7D335C4_378A_40DF_930D_7252471FE5CC_.wvu.FilterData" localSheetId="23" hidden="1">'4.1 統計表（在留邦人）（全体集計・地域別集計）'!$A$6:$DS$16</definedName>
    <definedName name="Z_F7D335C4_378A_40DF_930D_7252471FE5CC_.wvu.FilterData" localSheetId="24" hidden="1">'4.2 統計表（在留邦人）（国別・在外公館別）'!$A$6:$DW$400</definedName>
    <definedName name="Z_F7D335C4_378A_40DF_930D_7252471FE5CC_.wvu.FilterData" localSheetId="27" hidden="1">'5.2 統計表（日系企業）（国別・在外公館別） '!$A$6:$J$400</definedName>
    <definedName name="Z_F7FDA452_40A3_42A2_A437_4834F81F8827_.wvu.FilterData" localSheetId="23" hidden="1">'4.1 統計表（在留邦人）（全体集計・地域別集計）'!$A$6:$DS$16</definedName>
    <definedName name="Z_F7FDA452_40A3_42A2_A437_4834F81F8827_.wvu.FilterData" localSheetId="24" hidden="1">'4.2 統計表（在留邦人）（国別・在外公館別）'!$A$6:$DW$400</definedName>
    <definedName name="Z_F7FDA452_40A3_42A2_A437_4834F81F8827_.wvu.FilterData" localSheetId="27" hidden="1">'5.2 統計表（日系企業）（国別・在外公館別） '!$A$6:$AX$400</definedName>
    <definedName name="Z_FDC85BEB_B4B9_4793_B522_F9B51743DA42_.wvu.FilterData" localSheetId="23" hidden="1">'4.1 統計表（在留邦人）（全体集計・地域別集計）'!$A$6:$DS$16</definedName>
    <definedName name="Z_FDC85BEB_B4B9_4793_B522_F9B51743DA42_.wvu.FilterData" localSheetId="24" hidden="1">'4.2 統計表（在留邦人）（国別・在外公館別）'!$A$6:$DW$400</definedName>
    <definedName name="Z_FDC85BEB_B4B9_4793_B522_F9B51743DA42_.wvu.FilterData" localSheetId="27" hidden="1">'5.2 統計表（日系企業）（国別・在外公館別） '!$A$6:$J$400</definedName>
  </definedNames>
  <calcPr calcId="162913"/>
</workbook>
</file>

<file path=xl/calcChain.xml><?xml version="1.0" encoding="utf-8"?>
<calcChain xmlns="http://schemas.openxmlformats.org/spreadsheetml/2006/main">
  <c r="O55" i="123" l="1"/>
  <c r="O54" i="123"/>
  <c r="O53" i="123"/>
  <c r="O52" i="123"/>
  <c r="O51" i="123"/>
  <c r="O50" i="123"/>
  <c r="O49" i="123"/>
  <c r="O48" i="123"/>
  <c r="O47" i="123"/>
  <c r="O46" i="123"/>
  <c r="O45" i="123"/>
  <c r="O44" i="123"/>
  <c r="O43" i="123"/>
  <c r="O42" i="123"/>
  <c r="O41" i="123"/>
  <c r="O40" i="123"/>
  <c r="O39" i="123"/>
  <c r="O38" i="123"/>
  <c r="O37" i="123"/>
  <c r="O36" i="123"/>
  <c r="N39" i="89"/>
  <c r="P68" i="111" l="1"/>
  <c r="P72" i="111"/>
  <c r="N70" i="154" l="1"/>
  <c r="F82" i="121" l="1"/>
  <c r="F81" i="121"/>
  <c r="G81" i="121"/>
  <c r="G79" i="121"/>
  <c r="H81" i="121" s="1"/>
  <c r="J79" i="121"/>
  <c r="J81" i="121"/>
  <c r="D81" i="121" l="1"/>
  <c r="K81" i="121"/>
  <c r="S64" i="124"/>
  <c r="S55" i="124"/>
  <c r="S63" i="124"/>
  <c r="S62" i="124"/>
  <c r="S61" i="124"/>
  <c r="S60" i="124"/>
  <c r="S59" i="124"/>
  <c r="S58" i="124"/>
  <c r="S57" i="124"/>
  <c r="S56" i="124"/>
  <c r="P64" i="124"/>
  <c r="P63" i="124"/>
  <c r="P62" i="124"/>
  <c r="P61" i="124"/>
  <c r="P60" i="124"/>
  <c r="P59" i="124"/>
  <c r="P58" i="124"/>
  <c r="P57" i="124"/>
  <c r="P56" i="124"/>
  <c r="P55" i="124"/>
  <c r="M64" i="124"/>
  <c r="M63" i="124"/>
  <c r="M62" i="124"/>
  <c r="M61" i="124"/>
  <c r="M60" i="124"/>
  <c r="M59" i="124"/>
  <c r="M58" i="124"/>
  <c r="M57" i="124"/>
  <c r="M56" i="124"/>
  <c r="M55" i="124"/>
  <c r="J64" i="124"/>
  <c r="J63" i="124"/>
  <c r="J62" i="124"/>
  <c r="J61" i="124"/>
  <c r="J60" i="124"/>
  <c r="J59" i="124"/>
  <c r="J58" i="124"/>
  <c r="J57" i="124"/>
  <c r="J56" i="124"/>
  <c r="J55" i="124"/>
  <c r="G64" i="124"/>
  <c r="G63" i="124"/>
  <c r="G62" i="124"/>
  <c r="G61" i="124"/>
  <c r="G60" i="124"/>
  <c r="G59" i="124"/>
  <c r="G58" i="124"/>
  <c r="G57" i="124"/>
  <c r="G56" i="124"/>
  <c r="G55" i="124"/>
  <c r="D56" i="124"/>
  <c r="D57" i="124"/>
  <c r="D58" i="124"/>
  <c r="D59" i="124"/>
  <c r="D60" i="124"/>
  <c r="D61" i="124"/>
  <c r="D62" i="124"/>
  <c r="D63" i="124"/>
  <c r="D64" i="124"/>
  <c r="D55" i="124"/>
  <c r="C55" i="124" l="1"/>
  <c r="F72" i="111"/>
  <c r="I72" i="111"/>
  <c r="P64" i="111"/>
  <c r="I68" i="111"/>
  <c r="F68" i="111"/>
  <c r="AA48" i="132"/>
  <c r="K72" i="111" l="1"/>
  <c r="C68" i="111"/>
  <c r="G72" i="111"/>
  <c r="C72" i="111"/>
  <c r="E72" i="111" s="1"/>
  <c r="K254" i="101" l="1"/>
  <c r="K267" i="101"/>
  <c r="K230" i="101"/>
  <c r="K233" i="101"/>
  <c r="K239" i="101"/>
  <c r="K192" i="101"/>
  <c r="K201" i="101"/>
  <c r="K206" i="101"/>
  <c r="K207" i="101"/>
  <c r="K163" i="101"/>
  <c r="K169" i="101"/>
  <c r="K178" i="101"/>
  <c r="K179" i="101"/>
  <c r="K181" i="101"/>
  <c r="K142" i="101"/>
  <c r="K145" i="101"/>
  <c r="K151" i="101"/>
  <c r="K103" i="101"/>
  <c r="K111" i="101"/>
  <c r="K115" i="101"/>
  <c r="K126" i="101"/>
  <c r="K80" i="101"/>
  <c r="K89" i="101"/>
  <c r="K45" i="101"/>
  <c r="K49" i="101"/>
  <c r="K54" i="101"/>
  <c r="K64" i="101"/>
  <c r="K18" i="101"/>
  <c r="K27" i="101"/>
  <c r="C118" i="104" l="1"/>
  <c r="D118" i="104"/>
  <c r="E118" i="104"/>
  <c r="F118" i="104"/>
  <c r="G118" i="104"/>
  <c r="H118" i="104"/>
  <c r="I118" i="104"/>
  <c r="J118" i="104"/>
  <c r="K118" i="104"/>
  <c r="L118" i="104"/>
  <c r="M118" i="104"/>
  <c r="Q118" i="104"/>
  <c r="E26" i="127" l="1"/>
  <c r="H89" i="125" l="1"/>
  <c r="H87" i="125"/>
  <c r="H85" i="125"/>
  <c r="H83" i="125"/>
  <c r="H81" i="125"/>
  <c r="H79" i="125"/>
  <c r="H77" i="125"/>
  <c r="H75" i="125"/>
  <c r="H73" i="125"/>
  <c r="H71" i="125"/>
  <c r="C89" i="125"/>
  <c r="C87" i="125"/>
  <c r="C85" i="125"/>
  <c r="C83" i="125"/>
  <c r="C81" i="125"/>
  <c r="C79" i="125"/>
  <c r="C77" i="125"/>
  <c r="C75" i="125"/>
  <c r="C73" i="125"/>
  <c r="C71" i="125"/>
  <c r="G89" i="125"/>
  <c r="G87" i="125"/>
  <c r="G85" i="125"/>
  <c r="G83" i="125"/>
  <c r="G81" i="125"/>
  <c r="G79" i="125"/>
  <c r="G77" i="125"/>
  <c r="G75" i="125"/>
  <c r="G73" i="125"/>
  <c r="G71" i="125"/>
  <c r="L57" i="123"/>
  <c r="L56" i="123"/>
  <c r="K57" i="123"/>
  <c r="K56" i="123"/>
  <c r="J57" i="123"/>
  <c r="J56" i="123"/>
  <c r="I57" i="123"/>
  <c r="I56" i="123"/>
  <c r="H57" i="123"/>
  <c r="H56" i="123"/>
  <c r="G57" i="123"/>
  <c r="G56" i="123"/>
  <c r="F57" i="123"/>
  <c r="F56" i="123"/>
  <c r="E57" i="123"/>
  <c r="E56" i="123"/>
  <c r="D57" i="123"/>
  <c r="D56" i="123"/>
  <c r="M56" i="123"/>
  <c r="N40" i="161"/>
  <c r="N39" i="161"/>
  <c r="G91" i="125" l="1"/>
  <c r="C91" i="125"/>
  <c r="H91" i="125"/>
  <c r="O56" i="123"/>
  <c r="G87" i="121" l="1"/>
  <c r="G108" i="121"/>
  <c r="G109" i="121"/>
  <c r="G110" i="121"/>
  <c r="G111" i="121"/>
  <c r="G112" i="121"/>
  <c r="G77" i="121"/>
  <c r="H79" i="121" s="1"/>
  <c r="H77" i="121"/>
  <c r="K75" i="121"/>
  <c r="F80" i="121"/>
  <c r="F79" i="121"/>
  <c r="D79" i="121" l="1"/>
  <c r="K54" i="161"/>
  <c r="I62" i="161"/>
  <c r="G54" i="161"/>
  <c r="E62" i="161"/>
  <c r="C64" i="161"/>
  <c r="L49" i="161"/>
  <c r="K49" i="161"/>
  <c r="K64" i="161" s="1"/>
  <c r="J49" i="161"/>
  <c r="J64" i="161" s="1"/>
  <c r="I49" i="161"/>
  <c r="I64" i="161" s="1"/>
  <c r="H49" i="161"/>
  <c r="H64" i="161" s="1"/>
  <c r="G49" i="161"/>
  <c r="G64" i="161" s="1"/>
  <c r="F49" i="161"/>
  <c r="F64" i="161" s="1"/>
  <c r="E49" i="161"/>
  <c r="E64" i="161" s="1"/>
  <c r="D49" i="161"/>
  <c r="D64" i="161" s="1"/>
  <c r="C49" i="161"/>
  <c r="C58" i="161" s="1"/>
  <c r="N48" i="161"/>
  <c r="N47" i="161"/>
  <c r="N46" i="161"/>
  <c r="N45" i="161"/>
  <c r="N44" i="161"/>
  <c r="N43" i="161"/>
  <c r="N42" i="161"/>
  <c r="N41" i="161"/>
  <c r="L64" i="161" l="1"/>
  <c r="M43" i="161"/>
  <c r="M39" i="161"/>
  <c r="D56" i="161"/>
  <c r="H56" i="161"/>
  <c r="D60" i="161"/>
  <c r="H60" i="161"/>
  <c r="E54" i="161"/>
  <c r="G58" i="161"/>
  <c r="I54" i="161"/>
  <c r="K58" i="161"/>
  <c r="C61" i="161"/>
  <c r="C54" i="161"/>
  <c r="C62" i="161"/>
  <c r="E58" i="161"/>
  <c r="G62" i="161"/>
  <c r="I58" i="161"/>
  <c r="K62" i="161"/>
  <c r="E81" i="121"/>
  <c r="M47" i="161"/>
  <c r="M45" i="161"/>
  <c r="L58" i="161"/>
  <c r="F56" i="161"/>
  <c r="J60" i="161"/>
  <c r="C55" i="161"/>
  <c r="C59" i="161"/>
  <c r="C63" i="161"/>
  <c r="D57" i="161"/>
  <c r="D61" i="161"/>
  <c r="E55" i="161"/>
  <c r="E59" i="161"/>
  <c r="E63" i="161"/>
  <c r="F57" i="161"/>
  <c r="F61" i="161"/>
  <c r="G55" i="161"/>
  <c r="G59" i="161"/>
  <c r="G63" i="161"/>
  <c r="H57" i="161"/>
  <c r="H61" i="161"/>
  <c r="I55" i="161"/>
  <c r="I59" i="161"/>
  <c r="I63" i="161"/>
  <c r="J57" i="161"/>
  <c r="J61" i="161"/>
  <c r="K55" i="161"/>
  <c r="K59" i="161"/>
  <c r="C56" i="161"/>
  <c r="C60" i="161"/>
  <c r="D54" i="161"/>
  <c r="D58" i="161"/>
  <c r="D62" i="161"/>
  <c r="E56" i="161"/>
  <c r="E60" i="161"/>
  <c r="F54" i="161"/>
  <c r="F58" i="161"/>
  <c r="F62" i="161"/>
  <c r="G56" i="161"/>
  <c r="G60" i="161"/>
  <c r="H54" i="161"/>
  <c r="H58" i="161"/>
  <c r="H62" i="161"/>
  <c r="I56" i="161"/>
  <c r="I60" i="161"/>
  <c r="J54" i="161"/>
  <c r="J58" i="161"/>
  <c r="J62" i="161"/>
  <c r="K56" i="161"/>
  <c r="K60" i="161"/>
  <c r="K63" i="161"/>
  <c r="F60" i="161"/>
  <c r="J56" i="161"/>
  <c r="C57" i="161"/>
  <c r="D55" i="161"/>
  <c r="D59" i="161"/>
  <c r="D63" i="161"/>
  <c r="E57" i="161"/>
  <c r="E61" i="161"/>
  <c r="F55" i="161"/>
  <c r="F59" i="161"/>
  <c r="F63" i="161"/>
  <c r="G57" i="161"/>
  <c r="G61" i="161"/>
  <c r="H55" i="161"/>
  <c r="H59" i="161"/>
  <c r="H63" i="161"/>
  <c r="I57" i="161"/>
  <c r="I61" i="161"/>
  <c r="J55" i="161"/>
  <c r="J59" i="161"/>
  <c r="J63" i="161"/>
  <c r="K57" i="161"/>
  <c r="K61" i="161"/>
  <c r="L62" i="161"/>
  <c r="M41" i="161"/>
  <c r="M40" i="161"/>
  <c r="M42" i="161"/>
  <c r="M44" i="161"/>
  <c r="M46" i="161"/>
  <c r="M48" i="161"/>
  <c r="L54" i="161"/>
  <c r="L55" i="161"/>
  <c r="L59" i="161"/>
  <c r="L63" i="161"/>
  <c r="M49" i="161"/>
  <c r="L56" i="161"/>
  <c r="L60" i="161"/>
  <c r="N49" i="161"/>
  <c r="L57" i="161"/>
  <c r="L61" i="161"/>
  <c r="P60" i="111" l="1"/>
  <c r="AL12" i="132" l="1"/>
  <c r="AL5" i="132"/>
  <c r="I64" i="111" l="1"/>
  <c r="F64" i="111"/>
  <c r="G68" i="111" l="1"/>
  <c r="K68" i="111"/>
  <c r="C64" i="111"/>
  <c r="E68" i="111" l="1"/>
  <c r="D71" i="125"/>
  <c r="J64" i="123"/>
  <c r="M57" i="123"/>
  <c r="O57" i="123" l="1"/>
  <c r="N49" i="123"/>
  <c r="N42" i="123"/>
  <c r="N44" i="123"/>
  <c r="N50" i="123"/>
  <c r="N47" i="123"/>
  <c r="N45" i="123"/>
  <c r="N38" i="123"/>
  <c r="N43" i="123"/>
  <c r="N41" i="123"/>
  <c r="N52" i="123"/>
  <c r="N36" i="123"/>
  <c r="N55" i="123"/>
  <c r="N53" i="123"/>
  <c r="N54" i="123"/>
  <c r="N46" i="123"/>
  <c r="N40" i="123"/>
  <c r="N39" i="123"/>
  <c r="N37" i="123"/>
  <c r="N51" i="123"/>
  <c r="N48" i="123"/>
  <c r="K73" i="123"/>
  <c r="E73" i="123"/>
  <c r="J73" i="123"/>
  <c r="N39" i="88"/>
  <c r="F78" i="121" l="1"/>
  <c r="J77" i="121"/>
  <c r="F77" i="121"/>
  <c r="D77" i="121" l="1"/>
  <c r="K79" i="121"/>
  <c r="K77" i="121"/>
  <c r="E77" i="121"/>
  <c r="E79" i="121"/>
  <c r="N76" i="154"/>
  <c r="M76" i="154"/>
  <c r="N75" i="154"/>
  <c r="M75" i="154"/>
  <c r="N74" i="154"/>
  <c r="M74" i="154"/>
  <c r="N73" i="154"/>
  <c r="M73" i="154"/>
  <c r="N72" i="154"/>
  <c r="M72" i="154"/>
  <c r="N71" i="154"/>
  <c r="M71" i="154"/>
  <c r="M70" i="154"/>
  <c r="U48" i="132" l="1"/>
  <c r="V41" i="132" s="1"/>
  <c r="S48" i="132"/>
  <c r="Q48" i="132"/>
  <c r="O48" i="132"/>
  <c r="M48" i="132"/>
  <c r="K48" i="132"/>
  <c r="I48" i="132"/>
  <c r="G48" i="132"/>
  <c r="E48" i="132"/>
  <c r="C48" i="132"/>
  <c r="W46" i="132"/>
  <c r="W45" i="132"/>
  <c r="V45" i="132"/>
  <c r="W44" i="132"/>
  <c r="W43" i="132"/>
  <c r="V43" i="132"/>
  <c r="W42" i="132"/>
  <c r="W41" i="132"/>
  <c r="W40" i="132"/>
  <c r="W39" i="132"/>
  <c r="W38" i="132"/>
  <c r="AJ15" i="132"/>
  <c r="AI15" i="132"/>
  <c r="AI22" i="132" s="1"/>
  <c r="AH15" i="132"/>
  <c r="AH20" i="132" s="1"/>
  <c r="AG15" i="132"/>
  <c r="AG21" i="132" s="1"/>
  <c r="AF15" i="132"/>
  <c r="AF23" i="132" s="1"/>
  <c r="AE15" i="132"/>
  <c r="AE21" i="132" s="1"/>
  <c r="AD15" i="132"/>
  <c r="AD19" i="132" s="1"/>
  <c r="AC15" i="132"/>
  <c r="AC22" i="132" s="1"/>
  <c r="AB15" i="132"/>
  <c r="AB22" i="132" s="1"/>
  <c r="AA15" i="132"/>
  <c r="AA20" i="132" s="1"/>
  <c r="AL13" i="132"/>
  <c r="AL11" i="132"/>
  <c r="AL10" i="132"/>
  <c r="AL9" i="132"/>
  <c r="AL8" i="132"/>
  <c r="AL7" i="132"/>
  <c r="AL6" i="132"/>
  <c r="V39" i="132" l="1"/>
  <c r="V38" i="132"/>
  <c r="V40" i="132"/>
  <c r="V42" i="132"/>
  <c r="AK5" i="132"/>
  <c r="AJ20" i="132"/>
  <c r="AJ19" i="132"/>
  <c r="AI20" i="132"/>
  <c r="AE23" i="132"/>
  <c r="AA22" i="132"/>
  <c r="AA19" i="132"/>
  <c r="AA23" i="132"/>
  <c r="AI25" i="132"/>
  <c r="AE27" i="132"/>
  <c r="AI19" i="132"/>
  <c r="AI23" i="132"/>
  <c r="AH25" i="132"/>
  <c r="AE26" i="132"/>
  <c r="AE20" i="132"/>
  <c r="AA25" i="132"/>
  <c r="AI29" i="132"/>
  <c r="AI21" i="132"/>
  <c r="AH22" i="132"/>
  <c r="AE24" i="132"/>
  <c r="AE19" i="132"/>
  <c r="AA24" i="132"/>
  <c r="AA27" i="132"/>
  <c r="AH21" i="132"/>
  <c r="AI24" i="132"/>
  <c r="AH26" i="132"/>
  <c r="AE29" i="132"/>
  <c r="AE22" i="132"/>
  <c r="AA29" i="132"/>
  <c r="AA21" i="132"/>
  <c r="AI27" i="132"/>
  <c r="AK13" i="132"/>
  <c r="AJ27" i="132"/>
  <c r="AJ23" i="132"/>
  <c r="AJ26" i="132"/>
  <c r="AJ22" i="132"/>
  <c r="AJ29" i="132"/>
  <c r="AJ25" i="132"/>
  <c r="AJ21" i="132"/>
  <c r="AJ24" i="132"/>
  <c r="AH24" i="132"/>
  <c r="AG25" i="132"/>
  <c r="AF26" i="132"/>
  <c r="AF22" i="132"/>
  <c r="AD24" i="132"/>
  <c r="AD20" i="132"/>
  <c r="AC25" i="132"/>
  <c r="AC21" i="132"/>
  <c r="AB26" i="132"/>
  <c r="AI26" i="132"/>
  <c r="AH29" i="132"/>
  <c r="AH23" i="132"/>
  <c r="AG19" i="132"/>
  <c r="AG24" i="132"/>
  <c r="AG20" i="132"/>
  <c r="AF25" i="132"/>
  <c r="AF21" i="132"/>
  <c r="AE25" i="132"/>
  <c r="AD29" i="132"/>
  <c r="AD23" i="132"/>
  <c r="AC19" i="132"/>
  <c r="AC24" i="132"/>
  <c r="AC20" i="132"/>
  <c r="AB25" i="132"/>
  <c r="AB21" i="132"/>
  <c r="AA26" i="132"/>
  <c r="AB27" i="132"/>
  <c r="AF27" i="132"/>
  <c r="AG29" i="132"/>
  <c r="AG23" i="132"/>
  <c r="AF19" i="132"/>
  <c r="AF24" i="132"/>
  <c r="AF20" i="132"/>
  <c r="AD26" i="132"/>
  <c r="AD22" i="132"/>
  <c r="AC29" i="132"/>
  <c r="AC23" i="132"/>
  <c r="AB19" i="132"/>
  <c r="AB24" i="132"/>
  <c r="AB20" i="132"/>
  <c r="AC27" i="132"/>
  <c r="AG27" i="132"/>
  <c r="AG26" i="132"/>
  <c r="AG22" i="132"/>
  <c r="AF29" i="132"/>
  <c r="AD25" i="132"/>
  <c r="AD21" i="132"/>
  <c r="AC26" i="132"/>
  <c r="AB29" i="132"/>
  <c r="AB23" i="132"/>
  <c r="AD27" i="132"/>
  <c r="AH27" i="132"/>
  <c r="AH19" i="132"/>
  <c r="W48" i="132"/>
  <c r="V44" i="132"/>
  <c r="V46" i="132"/>
  <c r="V48" i="132"/>
  <c r="AL15" i="132"/>
  <c r="AK6" i="132"/>
  <c r="AK8" i="132"/>
  <c r="AK10" i="132"/>
  <c r="AK12" i="132"/>
  <c r="AK15" i="132"/>
  <c r="AK7" i="132"/>
  <c r="AK9" i="132"/>
  <c r="AK11" i="132"/>
  <c r="I91" i="111" l="1"/>
  <c r="I88" i="111"/>
  <c r="N118" i="104"/>
  <c r="N53" i="104"/>
  <c r="N54" i="104"/>
  <c r="N55" i="104"/>
  <c r="N56" i="104"/>
  <c r="N57" i="104"/>
  <c r="N58" i="104"/>
  <c r="N59" i="104"/>
  <c r="N52" i="104" l="1"/>
  <c r="N48" i="88" l="1"/>
  <c r="N47" i="88"/>
  <c r="N46" i="88"/>
  <c r="N45" i="88"/>
  <c r="N44" i="88"/>
  <c r="N43" i="88"/>
  <c r="N42" i="88"/>
  <c r="N41" i="88"/>
  <c r="N40" i="88"/>
  <c r="N47" i="89"/>
  <c r="N46" i="89"/>
  <c r="N45" i="89"/>
  <c r="N44" i="89"/>
  <c r="N43" i="89"/>
  <c r="N42" i="89"/>
  <c r="N41" i="89"/>
  <c r="N40" i="89"/>
  <c r="N48" i="89"/>
  <c r="E72" i="123"/>
  <c r="F89" i="125" l="1"/>
  <c r="F87" i="125"/>
  <c r="F85" i="125"/>
  <c r="F83" i="125"/>
  <c r="F81" i="125"/>
  <c r="F79" i="125"/>
  <c r="F77" i="125"/>
  <c r="F75" i="125"/>
  <c r="F73" i="125"/>
  <c r="F71" i="125"/>
  <c r="F91" i="125" s="1"/>
  <c r="E89" i="125"/>
  <c r="E87" i="125"/>
  <c r="E85" i="125"/>
  <c r="E83" i="125"/>
  <c r="E81" i="125"/>
  <c r="E79" i="125"/>
  <c r="E77" i="125"/>
  <c r="E75" i="125"/>
  <c r="E73" i="125"/>
  <c r="E71" i="125"/>
  <c r="D89" i="125"/>
  <c r="I89" i="125" s="1"/>
  <c r="D87" i="125"/>
  <c r="I87" i="125" s="1"/>
  <c r="D85" i="125"/>
  <c r="D83" i="125"/>
  <c r="D81" i="125"/>
  <c r="I81" i="125" s="1"/>
  <c r="D79" i="125"/>
  <c r="I79" i="125" s="1"/>
  <c r="D77" i="125"/>
  <c r="D75" i="125"/>
  <c r="D73" i="125"/>
  <c r="C57" i="125"/>
  <c r="D65" i="124"/>
  <c r="C56" i="124"/>
  <c r="C57" i="124"/>
  <c r="C58" i="124"/>
  <c r="C59" i="124"/>
  <c r="C60" i="124"/>
  <c r="C61" i="124"/>
  <c r="C62" i="124"/>
  <c r="C63" i="124"/>
  <c r="C64" i="124"/>
  <c r="E65" i="124"/>
  <c r="Y59" i="124" s="1"/>
  <c r="F65" i="124"/>
  <c r="Y60" i="124" s="1"/>
  <c r="G65" i="124"/>
  <c r="H65" i="124"/>
  <c r="Z59" i="124" s="1"/>
  <c r="I65" i="124"/>
  <c r="Z60" i="124" s="1"/>
  <c r="J65" i="124"/>
  <c r="K65" i="124"/>
  <c r="AA59" i="124" s="1"/>
  <c r="L65" i="124"/>
  <c r="AA60" i="124" s="1"/>
  <c r="M65" i="124"/>
  <c r="N65" i="124"/>
  <c r="AB59" i="124" s="1"/>
  <c r="O65" i="124"/>
  <c r="AB60" i="124" s="1"/>
  <c r="P65" i="124"/>
  <c r="Q65" i="124"/>
  <c r="AC59" i="124" s="1"/>
  <c r="R65" i="124"/>
  <c r="AC60" i="124" s="1"/>
  <c r="S65" i="124"/>
  <c r="T65" i="124"/>
  <c r="AD59" i="124" s="1"/>
  <c r="U65" i="124"/>
  <c r="AD60" i="124" s="1"/>
  <c r="H57" i="125"/>
  <c r="G57" i="125"/>
  <c r="F57" i="125"/>
  <c r="E57" i="125"/>
  <c r="D57" i="125"/>
  <c r="I56" i="125"/>
  <c r="I55" i="125"/>
  <c r="I54" i="125"/>
  <c r="I53" i="125"/>
  <c r="I52" i="125"/>
  <c r="I51" i="125"/>
  <c r="I50" i="125"/>
  <c r="I49" i="125"/>
  <c r="I48" i="125"/>
  <c r="I47" i="125"/>
  <c r="J72" i="123"/>
  <c r="K71" i="123"/>
  <c r="J69" i="123"/>
  <c r="K68" i="123"/>
  <c r="K67" i="123"/>
  <c r="J67" i="123"/>
  <c r="J66" i="123"/>
  <c r="J71" i="123"/>
  <c r="K70" i="123"/>
  <c r="K69" i="123"/>
  <c r="K66" i="123"/>
  <c r="K64" i="123"/>
  <c r="K65" i="123"/>
  <c r="J70" i="123"/>
  <c r="J65" i="123"/>
  <c r="E71" i="123"/>
  <c r="E70" i="123"/>
  <c r="E69" i="123"/>
  <c r="E68" i="123"/>
  <c r="E67" i="123"/>
  <c r="E66" i="123"/>
  <c r="E65" i="123"/>
  <c r="E64" i="123"/>
  <c r="G107" i="121"/>
  <c r="G106" i="121"/>
  <c r="G105" i="121"/>
  <c r="G104" i="121"/>
  <c r="G103" i="121"/>
  <c r="G102" i="121"/>
  <c r="G101" i="121"/>
  <c r="G100" i="121"/>
  <c r="G99" i="121"/>
  <c r="G98" i="121"/>
  <c r="G97" i="121"/>
  <c r="G96" i="121"/>
  <c r="G95" i="121"/>
  <c r="G94" i="121"/>
  <c r="G93" i="121"/>
  <c r="G92" i="121"/>
  <c r="G91" i="121"/>
  <c r="G90" i="121"/>
  <c r="G89" i="121"/>
  <c r="G88" i="121"/>
  <c r="G86" i="121"/>
  <c r="G85" i="121"/>
  <c r="J50" i="125" l="1"/>
  <c r="J51" i="125"/>
  <c r="J52" i="125"/>
  <c r="J49" i="125"/>
  <c r="I73" i="125"/>
  <c r="D91" i="125"/>
  <c r="I75" i="125"/>
  <c r="I83" i="125"/>
  <c r="E91" i="125"/>
  <c r="I71" i="125"/>
  <c r="I77" i="125"/>
  <c r="I85" i="125"/>
  <c r="C65" i="124"/>
  <c r="AB61" i="124"/>
  <c r="Y61" i="124"/>
  <c r="AE59" i="124"/>
  <c r="AE60" i="124"/>
  <c r="AA61" i="124"/>
  <c r="I57" i="125"/>
  <c r="J57" i="125" s="1"/>
  <c r="AD61" i="124"/>
  <c r="AC61" i="124"/>
  <c r="Z61" i="124"/>
  <c r="N57" i="123"/>
  <c r="N56" i="123"/>
  <c r="K72" i="123"/>
  <c r="J68" i="123"/>
  <c r="D58" i="125" l="1"/>
  <c r="J48" i="125"/>
  <c r="J47" i="125"/>
  <c r="C58" i="125"/>
  <c r="G58" i="125"/>
  <c r="F58" i="125"/>
  <c r="E58" i="125"/>
  <c r="H58" i="125"/>
  <c r="J56" i="125"/>
  <c r="J55" i="125"/>
  <c r="J54" i="125"/>
  <c r="J53" i="125"/>
  <c r="I58" i="125"/>
  <c r="I91" i="125"/>
  <c r="F72" i="123"/>
  <c r="AE61" i="124"/>
  <c r="F70" i="123"/>
  <c r="F65" i="123"/>
  <c r="F71" i="123"/>
  <c r="F67" i="123"/>
  <c r="F73" i="123"/>
  <c r="F66" i="123"/>
  <c r="F69" i="123"/>
  <c r="F64" i="123"/>
  <c r="F68" i="123"/>
  <c r="H80" i="111"/>
  <c r="H81" i="111"/>
  <c r="H82" i="111"/>
  <c r="H83" i="111"/>
  <c r="H84" i="111"/>
  <c r="H85" i="111"/>
  <c r="H86" i="111"/>
  <c r="H87" i="111"/>
  <c r="P52" i="111"/>
  <c r="P48" i="111"/>
  <c r="P44" i="111"/>
  <c r="P40" i="111"/>
  <c r="P36" i="111"/>
  <c r="P32" i="111"/>
  <c r="P56" i="111"/>
  <c r="I28" i="111"/>
  <c r="G80" i="111" s="1"/>
  <c r="I60" i="111"/>
  <c r="K64" i="111" s="1"/>
  <c r="I56" i="111"/>
  <c r="G87" i="111" s="1"/>
  <c r="I52" i="111"/>
  <c r="K52" i="111" s="1"/>
  <c r="I48" i="111"/>
  <c r="G85" i="111" s="1"/>
  <c r="I44" i="111"/>
  <c r="I40" i="111"/>
  <c r="G83" i="111" s="1"/>
  <c r="I36" i="111"/>
  <c r="G82" i="111" s="1"/>
  <c r="I32" i="111"/>
  <c r="F60" i="111"/>
  <c r="G64" i="111" s="1"/>
  <c r="F56" i="111"/>
  <c r="F52" i="111"/>
  <c r="F86" i="111" s="1"/>
  <c r="F48" i="111"/>
  <c r="F85" i="111" s="1"/>
  <c r="I85" i="111" s="1"/>
  <c r="F44" i="111"/>
  <c r="F40" i="111"/>
  <c r="F36" i="111"/>
  <c r="F82" i="111" s="1"/>
  <c r="I82" i="111" s="1"/>
  <c r="F32" i="111"/>
  <c r="F81" i="111" s="1"/>
  <c r="F28" i="111"/>
  <c r="F80" i="111" s="1"/>
  <c r="G40" i="111" l="1"/>
  <c r="K48" i="111"/>
  <c r="K36" i="111"/>
  <c r="G60" i="111"/>
  <c r="K60" i="111"/>
  <c r="G86" i="111"/>
  <c r="I86" i="111" s="1"/>
  <c r="G81" i="111"/>
  <c r="I81" i="111" s="1"/>
  <c r="K32" i="111"/>
  <c r="G84" i="111"/>
  <c r="I80" i="111"/>
  <c r="G56" i="111"/>
  <c r="F87" i="111"/>
  <c r="I87" i="111" s="1"/>
  <c r="G44" i="111"/>
  <c r="K56" i="111"/>
  <c r="C32" i="111"/>
  <c r="G32" i="111"/>
  <c r="G48" i="111"/>
  <c r="F83" i="111"/>
  <c r="I83" i="111" s="1"/>
  <c r="G36" i="111"/>
  <c r="G52" i="111"/>
  <c r="K40" i="111"/>
  <c r="F84" i="111"/>
  <c r="I84" i="111" s="1"/>
  <c r="K44" i="111"/>
  <c r="C44" i="111"/>
  <c r="C28" i="111"/>
  <c r="C36" i="111"/>
  <c r="C40" i="111"/>
  <c r="C48" i="111"/>
  <c r="C52" i="111"/>
  <c r="C56" i="111"/>
  <c r="E56" i="111" s="1"/>
  <c r="C60" i="111"/>
  <c r="E36" i="111" l="1"/>
  <c r="E52" i="111"/>
  <c r="E60" i="111"/>
  <c r="E64" i="111"/>
  <c r="E40" i="111"/>
  <c r="E32" i="111"/>
  <c r="E44" i="111"/>
  <c r="E48" i="111"/>
  <c r="D49" i="89" l="1"/>
  <c r="E49" i="89"/>
  <c r="F49" i="89"/>
  <c r="G49" i="89"/>
  <c r="H49" i="89"/>
  <c r="I49" i="89"/>
  <c r="J49" i="89"/>
  <c r="K49" i="89"/>
  <c r="L49" i="89"/>
  <c r="C49" i="89"/>
  <c r="K60" i="89" l="1"/>
  <c r="K56" i="89"/>
  <c r="K63" i="89"/>
  <c r="K59" i="89"/>
  <c r="K55" i="89"/>
  <c r="K61" i="89"/>
  <c r="K62" i="89"/>
  <c r="K58" i="89"/>
  <c r="K54" i="89"/>
  <c r="K57" i="89"/>
  <c r="G60" i="89"/>
  <c r="G56" i="89"/>
  <c r="G57" i="89"/>
  <c r="G63" i="89"/>
  <c r="G59" i="89"/>
  <c r="G55" i="89"/>
  <c r="G61" i="89"/>
  <c r="G62" i="89"/>
  <c r="G58" i="89"/>
  <c r="G54" i="89"/>
  <c r="J62" i="89"/>
  <c r="J58" i="89"/>
  <c r="J54" i="89"/>
  <c r="J61" i="89"/>
  <c r="J57" i="89"/>
  <c r="J63" i="89"/>
  <c r="J55" i="89"/>
  <c r="J60" i="89"/>
  <c r="J56" i="89"/>
  <c r="J59" i="89"/>
  <c r="F62" i="89"/>
  <c r="F58" i="89"/>
  <c r="F54" i="89"/>
  <c r="F55" i="89"/>
  <c r="F61" i="89"/>
  <c r="F57" i="89"/>
  <c r="F59" i="89"/>
  <c r="F60" i="89"/>
  <c r="F56" i="89"/>
  <c r="F63" i="89"/>
  <c r="C60" i="89"/>
  <c r="C56" i="89"/>
  <c r="C63" i="89"/>
  <c r="C57" i="89"/>
  <c r="C59" i="89"/>
  <c r="C55" i="89"/>
  <c r="C62" i="89"/>
  <c r="C58" i="89"/>
  <c r="C54" i="89"/>
  <c r="C61" i="89"/>
  <c r="I60" i="89"/>
  <c r="I56" i="89"/>
  <c r="I61" i="89"/>
  <c r="I63" i="89"/>
  <c r="I59" i="89"/>
  <c r="I55" i="89"/>
  <c r="I62" i="89"/>
  <c r="I58" i="89"/>
  <c r="I54" i="89"/>
  <c r="I57" i="89"/>
  <c r="E60" i="89"/>
  <c r="E56" i="89"/>
  <c r="E63" i="89"/>
  <c r="E59" i="89"/>
  <c r="E55" i="89"/>
  <c r="E57" i="89"/>
  <c r="E62" i="89"/>
  <c r="E58" i="89"/>
  <c r="E54" i="89"/>
  <c r="E61" i="89"/>
  <c r="M48" i="89"/>
  <c r="M44" i="89"/>
  <c r="M40" i="89"/>
  <c r="M45" i="89"/>
  <c r="M47" i="89"/>
  <c r="M43" i="89"/>
  <c r="M41" i="89"/>
  <c r="M39" i="89"/>
  <c r="M46" i="89"/>
  <c r="M42" i="89"/>
  <c r="H62" i="89"/>
  <c r="H58" i="89"/>
  <c r="H54" i="89"/>
  <c r="H59" i="89"/>
  <c r="H61" i="89"/>
  <c r="H57" i="89"/>
  <c r="H63" i="89"/>
  <c r="H60" i="89"/>
  <c r="H56" i="89"/>
  <c r="H55" i="89"/>
  <c r="D62" i="89"/>
  <c r="D58" i="89"/>
  <c r="D54" i="89"/>
  <c r="D59" i="89"/>
  <c r="D61" i="89"/>
  <c r="D57" i="89"/>
  <c r="D55" i="89"/>
  <c r="D60" i="89"/>
  <c r="D56" i="89"/>
  <c r="D63" i="89"/>
  <c r="L61" i="89"/>
  <c r="L57" i="89"/>
  <c r="L56" i="89"/>
  <c r="L54" i="89"/>
  <c r="L60" i="89"/>
  <c r="L58" i="89"/>
  <c r="L63" i="89"/>
  <c r="L59" i="89"/>
  <c r="L55" i="89"/>
  <c r="L62" i="89"/>
  <c r="N49" i="89"/>
  <c r="M49" i="89"/>
  <c r="G64" i="89"/>
  <c r="H64" i="89"/>
  <c r="K64" i="89"/>
  <c r="F64" i="89"/>
  <c r="D64" i="89"/>
  <c r="C64" i="89"/>
  <c r="J64" i="89"/>
  <c r="I64" i="89"/>
  <c r="E64" i="89"/>
  <c r="L64" i="89"/>
  <c r="C49" i="88"/>
  <c r="L49" i="88"/>
  <c r="K49" i="88"/>
  <c r="J49" i="88"/>
  <c r="I49" i="88"/>
  <c r="H49" i="88"/>
  <c r="G49" i="88"/>
  <c r="F49" i="88"/>
  <c r="E49" i="88"/>
  <c r="D49" i="88"/>
  <c r="H60" i="88" l="1"/>
  <c r="H56" i="88"/>
  <c r="H64" i="88"/>
  <c r="H59" i="88"/>
  <c r="H55" i="88"/>
  <c r="H63" i="88"/>
  <c r="H61" i="88"/>
  <c r="H62" i="88"/>
  <c r="H58" i="88"/>
  <c r="H54" i="88"/>
  <c r="H57" i="88"/>
  <c r="M45" i="88"/>
  <c r="M41" i="88"/>
  <c r="M46" i="88"/>
  <c r="M48" i="88"/>
  <c r="M44" i="88"/>
  <c r="M40" i="88"/>
  <c r="M42" i="88"/>
  <c r="M47" i="88"/>
  <c r="M43" i="88"/>
  <c r="M39" i="88"/>
  <c r="F60" i="88"/>
  <c r="F56" i="88"/>
  <c r="F59" i="88"/>
  <c r="F55" i="88"/>
  <c r="F61" i="88"/>
  <c r="F63" i="88"/>
  <c r="F57" i="88"/>
  <c r="F62" i="88"/>
  <c r="F58" i="88"/>
  <c r="F54" i="88"/>
  <c r="F64" i="88"/>
  <c r="J60" i="88"/>
  <c r="J56" i="88"/>
  <c r="J63" i="88"/>
  <c r="J59" i="88"/>
  <c r="J57" i="88"/>
  <c r="J55" i="88"/>
  <c r="J61" i="88"/>
  <c r="J62" i="88"/>
  <c r="J58" i="88"/>
  <c r="J54" i="88"/>
  <c r="J64" i="88"/>
  <c r="D62" i="88"/>
  <c r="D58" i="88"/>
  <c r="D54" i="88"/>
  <c r="D64" i="88"/>
  <c r="D61" i="88"/>
  <c r="D57" i="88"/>
  <c r="D55" i="88"/>
  <c r="D63" i="88"/>
  <c r="D60" i="88"/>
  <c r="D56" i="88"/>
  <c r="D59" i="88"/>
  <c r="E62" i="88"/>
  <c r="E58" i="88"/>
  <c r="E54" i="88"/>
  <c r="E57" i="88"/>
  <c r="E59" i="88"/>
  <c r="E61" i="88"/>
  <c r="E55" i="88"/>
  <c r="E60" i="88"/>
  <c r="E56" i="88"/>
  <c r="E63" i="88"/>
  <c r="E64" i="88"/>
  <c r="I62" i="88"/>
  <c r="I58" i="88"/>
  <c r="I54" i="88"/>
  <c r="I61" i="88"/>
  <c r="I57" i="88"/>
  <c r="I55" i="88"/>
  <c r="I59" i="88"/>
  <c r="I64" i="88"/>
  <c r="I60" i="88"/>
  <c r="I56" i="88"/>
  <c r="I63" i="88"/>
  <c r="C60" i="88"/>
  <c r="C56" i="88"/>
  <c r="C59" i="88"/>
  <c r="C57" i="88"/>
  <c r="C62" i="88"/>
  <c r="C55" i="88"/>
  <c r="C64" i="88"/>
  <c r="C63" i="88"/>
  <c r="C58" i="88"/>
  <c r="C54" i="88"/>
  <c r="C61" i="88"/>
  <c r="G57" i="88"/>
  <c r="G63" i="88"/>
  <c r="G59" i="88"/>
  <c r="G62" i="88"/>
  <c r="G64" i="88"/>
  <c r="G58" i="88"/>
  <c r="G56" i="88"/>
  <c r="G54" i="88"/>
  <c r="G55" i="88"/>
  <c r="G61" i="88"/>
  <c r="G60" i="88"/>
  <c r="K62" i="88"/>
  <c r="K58" i="88"/>
  <c r="K54" i="88"/>
  <c r="K61" i="88"/>
  <c r="K55" i="88"/>
  <c r="K57" i="88"/>
  <c r="K64" i="88"/>
  <c r="K63" i="88"/>
  <c r="K60" i="88"/>
  <c r="K56" i="88"/>
  <c r="K59" i="88"/>
  <c r="L63" i="88"/>
  <c r="L59" i="88"/>
  <c r="L55" i="88"/>
  <c r="L64" i="88"/>
  <c r="L54" i="88"/>
  <c r="L61" i="88"/>
  <c r="L60" i="88"/>
  <c r="L56" i="88"/>
  <c r="L62" i="88"/>
  <c r="L58" i="88"/>
  <c r="L57" i="88"/>
  <c r="N49" i="88"/>
  <c r="M49" i="88"/>
</calcChain>
</file>

<file path=xl/sharedStrings.xml><?xml version="1.0" encoding="utf-8"?>
<sst xmlns="http://schemas.openxmlformats.org/spreadsheetml/2006/main" count="13837" uniqueCount="2299">
  <si>
    <t>海外在留邦人数調査統計</t>
  </si>
  <si>
    <t xml:space="preserve">(Annual Report of Statistics on Japanese Nationals Overseas) </t>
  </si>
  <si>
    <t>外務省領事局政策課</t>
  </si>
  <si>
    <t>目         次</t>
  </si>
  <si>
    <t xml:space="preserve">国際協力機構 (JICA) </t>
  </si>
  <si>
    <t xml:space="preserve">国際電気通信連合  （ITU） </t>
  </si>
  <si>
    <t xml:space="preserve">世界銀行(WB） </t>
  </si>
  <si>
    <t>ブラジル</t>
  </si>
  <si>
    <t xml:space="preserve">年 </t>
  </si>
  <si>
    <t xml:space="preserve">N/A </t>
  </si>
  <si>
    <t>北米</t>
  </si>
  <si>
    <t>南米</t>
  </si>
  <si>
    <t>西欧</t>
  </si>
  <si>
    <t xml:space="preserve">前年比 </t>
  </si>
  <si>
    <t xml:space="preserve">英国 </t>
  </si>
  <si>
    <t xml:space="preserve">カナダ </t>
  </si>
  <si>
    <t xml:space="preserve">マレーシア </t>
  </si>
  <si>
    <t xml:space="preserve">台湾 </t>
  </si>
  <si>
    <t xml:space="preserve">ニュージーランド </t>
  </si>
  <si>
    <t xml:space="preserve">スペイン </t>
  </si>
  <si>
    <t xml:space="preserve">インド </t>
  </si>
  <si>
    <t xml:space="preserve">グアム（ハガッニャ総） </t>
  </si>
  <si>
    <t xml:space="preserve">アラブ首長国連邦 </t>
  </si>
  <si>
    <t xml:space="preserve">アイルランド </t>
  </si>
  <si>
    <t xml:space="preserve">ハンガリー </t>
  </si>
  <si>
    <t xml:space="preserve">北マリアナ諸島（サイパン駐） </t>
  </si>
  <si>
    <t xml:space="preserve">シンガポール </t>
  </si>
  <si>
    <t xml:space="preserve">全世界 </t>
  </si>
  <si>
    <t>補習授業校</t>
  </si>
  <si>
    <t xml:space="preserve">アルジェリア </t>
  </si>
  <si>
    <t xml:space="preserve">インドネシア </t>
  </si>
  <si>
    <t xml:space="preserve">スリランカ </t>
  </si>
  <si>
    <t xml:space="preserve">タイ </t>
  </si>
  <si>
    <t xml:space="preserve">ベトナム </t>
  </si>
  <si>
    <t xml:space="preserve">フィリピン </t>
  </si>
  <si>
    <t xml:space="preserve">オーストラリア </t>
  </si>
  <si>
    <t xml:space="preserve">パラグアイ </t>
  </si>
  <si>
    <t xml:space="preserve">ブラジル </t>
  </si>
  <si>
    <t xml:space="preserve">ペルー </t>
  </si>
  <si>
    <t xml:space="preserve">ボリビア </t>
  </si>
  <si>
    <t xml:space="preserve">イタリア </t>
  </si>
  <si>
    <t xml:space="preserve">オーストリア </t>
  </si>
  <si>
    <t xml:space="preserve">スイス </t>
  </si>
  <si>
    <t xml:space="preserve">ドイツ </t>
  </si>
  <si>
    <t xml:space="preserve">フランス </t>
  </si>
  <si>
    <t xml:space="preserve">ロシア </t>
  </si>
  <si>
    <t xml:space="preserve">サウジアラビア </t>
  </si>
  <si>
    <t xml:space="preserve">トルコ </t>
  </si>
  <si>
    <t xml:space="preserve">ケニア </t>
  </si>
  <si>
    <t xml:space="preserve"> </t>
    <phoneticPr fontId="26"/>
  </si>
  <si>
    <t>日系企業区分</t>
    <rPh sb="0" eb="2">
      <t>ニッケイ</t>
    </rPh>
    <rPh sb="2" eb="4">
      <t>キギョウ</t>
    </rPh>
    <rPh sb="4" eb="6">
      <t>クブン</t>
    </rPh>
    <phoneticPr fontId="39"/>
  </si>
  <si>
    <t>統計表の表示</t>
    <rPh sb="0" eb="2">
      <t>トウケイ</t>
    </rPh>
    <phoneticPr fontId="39"/>
  </si>
  <si>
    <t>③＋④</t>
  </si>
  <si>
    <t>③～⑤</t>
  </si>
  <si>
    <t>区分不明</t>
    <phoneticPr fontId="39"/>
  </si>
  <si>
    <t xml:space="preserve">　（ｃ）同現地法人ではあるが本店等の区分が不明 </t>
    <phoneticPr fontId="39"/>
  </si>
  <si>
    <t xml:space="preserve">　（e）現地法人化されているが本邦企業の出資率が不明  </t>
    <phoneticPr fontId="39"/>
  </si>
  <si>
    <t>　</t>
    <phoneticPr fontId="39"/>
  </si>
  <si>
    <t xml:space="preserve">日本原子力研究開発機構 (JAEA) </t>
    <phoneticPr fontId="39"/>
  </si>
  <si>
    <t xml:space="preserve">日本貿易振興機構 （JETRO） </t>
    <phoneticPr fontId="39"/>
  </si>
  <si>
    <t xml:space="preserve">国際交流基金(JF) </t>
    <phoneticPr fontId="39"/>
  </si>
  <si>
    <t xml:space="preserve">石油天然ガス・金属鉱物資源機構(JOGMEC) </t>
    <phoneticPr fontId="39"/>
  </si>
  <si>
    <t>　　　主な独立行政法人</t>
    <rPh sb="3" eb="4">
      <t>オモ</t>
    </rPh>
    <phoneticPr fontId="39"/>
  </si>
  <si>
    <r>
      <t>国際観光振興機構 (</t>
    </r>
    <r>
      <rPr>
        <sz val="10"/>
        <rFont val="ＭＳ Ｐ明朝"/>
        <family val="1"/>
        <charset val="128"/>
      </rPr>
      <t>通称：日本政府観光局</t>
    </r>
    <r>
      <rPr>
        <sz val="10"/>
        <color indexed="0"/>
        <rFont val="ＭＳ Ｐ明朝"/>
        <family val="1"/>
        <charset val="128"/>
      </rPr>
      <t xml:space="preserve">) (JNTO) </t>
    </r>
    <phoneticPr fontId="39"/>
  </si>
  <si>
    <t>　　　主な国連専門機関及び国際機関</t>
    <rPh sb="3" eb="4">
      <t>オモ</t>
    </rPh>
    <rPh sb="11" eb="12">
      <t>オヨ</t>
    </rPh>
    <phoneticPr fontId="39"/>
  </si>
  <si>
    <t>(ウ)  日本商工会議所を始めとする公共性の高い組織の職員（公用旅券所持者・一般旅券所持者の別を問いません。）
(エ)  地方自治体等の海外事務所の職員 （公用旅券所持者・一般旅券所持者の別を問いません。）
(オ)  技術協力のための政府派遣専門家、 技術者及び協力隊員
(カ)  国連、その他の国際機関（以下参照）の職員</t>
    <rPh sb="153" eb="155">
      <t>イカ</t>
    </rPh>
    <rPh sb="155" eb="157">
      <t>サンショウ</t>
    </rPh>
    <phoneticPr fontId="39"/>
  </si>
  <si>
    <t>H19</t>
  </si>
  <si>
    <t>H20</t>
  </si>
  <si>
    <t>H21</t>
  </si>
  <si>
    <t>H22</t>
  </si>
  <si>
    <t>H23</t>
  </si>
  <si>
    <t>カナダ</t>
  </si>
  <si>
    <t>中国</t>
    <phoneticPr fontId="39"/>
  </si>
  <si>
    <t>米国</t>
    <rPh sb="0" eb="1">
      <t>ベイ</t>
    </rPh>
    <phoneticPr fontId="39"/>
  </si>
  <si>
    <t xml:space="preserve">平成10年 </t>
  </si>
  <si>
    <t xml:space="preserve">平成11年 </t>
  </si>
  <si>
    <t xml:space="preserve">平成12年 </t>
  </si>
  <si>
    <t xml:space="preserve">平成13年 </t>
  </si>
  <si>
    <t xml:space="preserve">平成14年 </t>
  </si>
  <si>
    <t xml:space="preserve">平成15年 </t>
  </si>
  <si>
    <t xml:space="preserve">平成16年 </t>
  </si>
  <si>
    <t xml:space="preserve">平成17年 </t>
  </si>
  <si>
    <t xml:space="preserve">平成18年 </t>
  </si>
  <si>
    <t xml:space="preserve">平成19年 </t>
  </si>
  <si>
    <t xml:space="preserve">平成20年 </t>
  </si>
  <si>
    <t xml:space="preserve">平成21年 </t>
  </si>
  <si>
    <t xml:space="preserve">平成24年 </t>
    <phoneticPr fontId="26"/>
  </si>
  <si>
    <t xml:space="preserve">平成23年 </t>
    <phoneticPr fontId="26"/>
  </si>
  <si>
    <t xml:space="preserve">平成22年 </t>
    <phoneticPr fontId="26"/>
  </si>
  <si>
    <t>平成25年</t>
    <phoneticPr fontId="26"/>
  </si>
  <si>
    <t xml:space="preserve">平成元年 </t>
    <rPh sb="2" eb="3">
      <t>ガン</t>
    </rPh>
    <phoneticPr fontId="26"/>
  </si>
  <si>
    <t>地 域</t>
  </si>
  <si>
    <t>全体比</t>
    <phoneticPr fontId="44"/>
  </si>
  <si>
    <t>前年比</t>
    <phoneticPr fontId="44"/>
  </si>
  <si>
    <t>前年比</t>
    <phoneticPr fontId="44"/>
  </si>
  <si>
    <t>男</t>
  </si>
  <si>
    <t>女</t>
  </si>
  <si>
    <t>地域</t>
    <rPh sb="0" eb="2">
      <t>チイキ</t>
    </rPh>
    <phoneticPr fontId="44"/>
  </si>
  <si>
    <t>男</t>
    <rPh sb="0" eb="1">
      <t>オトコ</t>
    </rPh>
    <phoneticPr fontId="44"/>
  </si>
  <si>
    <t>女</t>
    <rPh sb="0" eb="1">
      <t>オンナ</t>
    </rPh>
    <phoneticPr fontId="44"/>
  </si>
  <si>
    <t>年</t>
    <rPh sb="0" eb="1">
      <t>ネン</t>
    </rPh>
    <phoneticPr fontId="44"/>
  </si>
  <si>
    <t>平成２３年</t>
    <rPh sb="0" eb="2">
      <t>ヘイセイ</t>
    </rPh>
    <rPh sb="4" eb="5">
      <t>ネン</t>
    </rPh>
    <phoneticPr fontId="44"/>
  </si>
  <si>
    <t>平成２２年</t>
    <rPh sb="0" eb="2">
      <t>ヘイセイ</t>
    </rPh>
    <rPh sb="4" eb="5">
      <t>ネン</t>
    </rPh>
    <phoneticPr fontId="44"/>
  </si>
  <si>
    <t>平成２１年</t>
    <rPh sb="0" eb="2">
      <t>ヘイセイ</t>
    </rPh>
    <rPh sb="4" eb="5">
      <t>ネン</t>
    </rPh>
    <phoneticPr fontId="44"/>
  </si>
  <si>
    <t>平成２０年</t>
    <rPh sb="0" eb="2">
      <t>ヘイセイ</t>
    </rPh>
    <rPh sb="4" eb="5">
      <t>ネン</t>
    </rPh>
    <phoneticPr fontId="44"/>
  </si>
  <si>
    <t>平成１９年</t>
    <rPh sb="0" eb="2">
      <t>ヘイセイ</t>
    </rPh>
    <rPh sb="4" eb="5">
      <t>ネン</t>
    </rPh>
    <phoneticPr fontId="44"/>
  </si>
  <si>
    <t>全体比</t>
    <rPh sb="0" eb="2">
      <t>ゼンタイ</t>
    </rPh>
    <rPh sb="2" eb="3">
      <t>ヒ</t>
    </rPh>
    <phoneticPr fontId="39"/>
  </si>
  <si>
    <t>男女比率推移</t>
    <rPh sb="0" eb="2">
      <t>ダンジョ</t>
    </rPh>
    <rPh sb="2" eb="4">
      <t>ヒリツ</t>
    </rPh>
    <rPh sb="4" eb="6">
      <t>スイイ</t>
    </rPh>
    <phoneticPr fontId="44"/>
  </si>
  <si>
    <t>平成２４年</t>
    <rPh sb="0" eb="2">
      <t>ヘイセイ</t>
    </rPh>
    <rPh sb="4" eb="5">
      <t>ネン</t>
    </rPh>
    <phoneticPr fontId="44"/>
  </si>
  <si>
    <t>平成２５年</t>
    <rPh sb="0" eb="2">
      <t>ヘイセイ</t>
    </rPh>
    <rPh sb="4" eb="5">
      <t>ネン</t>
    </rPh>
    <phoneticPr fontId="44"/>
  </si>
  <si>
    <t>北米</t>
    <phoneticPr fontId="44"/>
  </si>
  <si>
    <t>全世界</t>
    <phoneticPr fontId="44"/>
  </si>
  <si>
    <t>アジア</t>
    <phoneticPr fontId="44"/>
  </si>
  <si>
    <t>大洋州</t>
    <phoneticPr fontId="44"/>
  </si>
  <si>
    <t>中米</t>
    <phoneticPr fontId="44"/>
  </si>
  <si>
    <t>南米</t>
    <phoneticPr fontId="44"/>
  </si>
  <si>
    <t>西欧</t>
    <phoneticPr fontId="44"/>
  </si>
  <si>
    <t>アフリカ</t>
    <phoneticPr fontId="44"/>
  </si>
  <si>
    <t>中東</t>
    <phoneticPr fontId="44"/>
  </si>
  <si>
    <t>全体比</t>
    <phoneticPr fontId="44"/>
  </si>
  <si>
    <t>中米</t>
    <phoneticPr fontId="44"/>
  </si>
  <si>
    <t>南極</t>
    <phoneticPr fontId="44"/>
  </si>
  <si>
    <t>永住者地域別比率の推移</t>
    <rPh sb="3" eb="6">
      <t>チイキベツ</t>
    </rPh>
    <rPh sb="6" eb="8">
      <t>ヒリツ</t>
    </rPh>
    <rPh sb="9" eb="11">
      <t>スイイ</t>
    </rPh>
    <phoneticPr fontId="39"/>
  </si>
  <si>
    <t>-</t>
  </si>
  <si>
    <t>長期滞在者地域別比率の推移</t>
    <rPh sb="0" eb="2">
      <t>チョウキ</t>
    </rPh>
    <rPh sb="2" eb="4">
      <t>タイザイ</t>
    </rPh>
    <rPh sb="4" eb="5">
      <t>モノ</t>
    </rPh>
    <rPh sb="5" eb="8">
      <t>チイキベツ</t>
    </rPh>
    <rPh sb="8" eb="10">
      <t>ヒリツ</t>
    </rPh>
    <rPh sb="11" eb="13">
      <t>スイイ</t>
    </rPh>
    <phoneticPr fontId="39"/>
  </si>
  <si>
    <t>大洋州</t>
    <phoneticPr fontId="44"/>
  </si>
  <si>
    <t>中米</t>
    <phoneticPr fontId="44"/>
  </si>
  <si>
    <t>全世界</t>
    <phoneticPr fontId="44"/>
  </si>
  <si>
    <t>アジア</t>
    <phoneticPr fontId="44"/>
  </si>
  <si>
    <t>南極</t>
    <phoneticPr fontId="39"/>
  </si>
  <si>
    <t>アフリカ</t>
    <phoneticPr fontId="39"/>
  </si>
  <si>
    <t>中東</t>
    <phoneticPr fontId="39"/>
  </si>
  <si>
    <t xml:space="preserve">アジア         </t>
    <phoneticPr fontId="44"/>
  </si>
  <si>
    <t>南極</t>
    <phoneticPr fontId="39"/>
  </si>
  <si>
    <t>中東</t>
    <phoneticPr fontId="39"/>
  </si>
  <si>
    <t>西欧</t>
    <phoneticPr fontId="39"/>
  </si>
  <si>
    <t>中米</t>
    <phoneticPr fontId="39"/>
  </si>
  <si>
    <t>北米</t>
    <phoneticPr fontId="39"/>
  </si>
  <si>
    <t>大洋州</t>
    <phoneticPr fontId="39"/>
  </si>
  <si>
    <t>アフリカ</t>
    <phoneticPr fontId="39"/>
  </si>
  <si>
    <t>南米</t>
    <phoneticPr fontId="39"/>
  </si>
  <si>
    <t>中華人民共和国</t>
  </si>
  <si>
    <t>大韓民国</t>
  </si>
  <si>
    <t>マレーシア</t>
  </si>
  <si>
    <t>台湾</t>
  </si>
  <si>
    <t>ニュージーランド</t>
  </si>
  <si>
    <t>インド</t>
  </si>
  <si>
    <t>スペイン</t>
  </si>
  <si>
    <t>アラブ首長国連邦</t>
  </si>
  <si>
    <t>アイルランド</t>
  </si>
  <si>
    <t>南アフリカ共和国</t>
  </si>
  <si>
    <t>ハンガリー</t>
  </si>
  <si>
    <t>米国</t>
  </si>
  <si>
    <t xml:space="preserve">米国 </t>
  </si>
  <si>
    <t>中国</t>
  </si>
  <si>
    <t xml:space="preserve">中国 </t>
  </si>
  <si>
    <t>オーストラリア</t>
  </si>
  <si>
    <t>タイ</t>
  </si>
  <si>
    <t>ドイツ</t>
  </si>
  <si>
    <t>韓国</t>
  </si>
  <si>
    <t xml:space="preserve">韓国 </t>
  </si>
  <si>
    <t>フランス</t>
  </si>
  <si>
    <t>シンガポール</t>
  </si>
  <si>
    <t>フィリピン</t>
  </si>
  <si>
    <t>インドネシア</t>
  </si>
  <si>
    <t>イタリア</t>
  </si>
  <si>
    <t>ベトナム</t>
  </si>
  <si>
    <t xml:space="preserve">アルゼンチン </t>
  </si>
  <si>
    <t>アルゼンチン</t>
  </si>
  <si>
    <t>スイス</t>
  </si>
  <si>
    <t>メキシコ</t>
  </si>
  <si>
    <t xml:space="preserve">メキシコ </t>
  </si>
  <si>
    <t xml:space="preserve">オランダ </t>
  </si>
  <si>
    <t>オランダ</t>
  </si>
  <si>
    <t xml:space="preserve">ベルギー </t>
  </si>
  <si>
    <t>ベルギー</t>
  </si>
  <si>
    <t>順 
位</t>
    <phoneticPr fontId="39"/>
  </si>
  <si>
    <t>グアム（ハガッニャ総）</t>
  </si>
  <si>
    <t>ペルー</t>
  </si>
  <si>
    <t>パラグアイ</t>
  </si>
  <si>
    <t xml:space="preserve">スウェーデン </t>
  </si>
  <si>
    <t>スウェーデン</t>
  </si>
  <si>
    <t>オーストリア</t>
  </si>
  <si>
    <t>ボリビア</t>
  </si>
  <si>
    <t>ロシア</t>
  </si>
  <si>
    <t>トルコ</t>
  </si>
  <si>
    <t>カンボジア</t>
  </si>
  <si>
    <t xml:space="preserve">カンボジア </t>
  </si>
  <si>
    <t xml:space="preserve">チェコ </t>
  </si>
  <si>
    <t>チェコ</t>
  </si>
  <si>
    <t xml:space="preserve">フィンランド </t>
  </si>
  <si>
    <t>フィンランド</t>
  </si>
  <si>
    <t xml:space="preserve">南アフリカ </t>
  </si>
  <si>
    <t>南アフリカ</t>
  </si>
  <si>
    <t>チリ</t>
  </si>
  <si>
    <t xml:space="preserve">チリ </t>
  </si>
  <si>
    <t xml:space="preserve">デンマーク </t>
  </si>
  <si>
    <t>デンマーク</t>
  </si>
  <si>
    <t xml:space="preserve">コロンビア </t>
  </si>
  <si>
    <t>コロンビア</t>
  </si>
  <si>
    <t>ポーランド</t>
  </si>
  <si>
    <t xml:space="preserve">ポーランド </t>
  </si>
  <si>
    <t xml:space="preserve">カタール </t>
  </si>
  <si>
    <t>カタール</t>
  </si>
  <si>
    <t>ネパール</t>
  </si>
  <si>
    <t>スリランカ</t>
  </si>
  <si>
    <t xml:space="preserve">エジプト </t>
  </si>
  <si>
    <t>エジプト</t>
  </si>
  <si>
    <t>ノルウェー</t>
  </si>
  <si>
    <t>パキスタン</t>
  </si>
  <si>
    <t>長期滞在者数</t>
  </si>
  <si>
    <t>英国</t>
  </si>
  <si>
    <t xml:space="preserve">ネパール </t>
  </si>
  <si>
    <t>ミャンマー</t>
  </si>
  <si>
    <t xml:space="preserve">ミャンマー </t>
  </si>
  <si>
    <t>バングラデシュ</t>
  </si>
  <si>
    <t xml:space="preserve">バングラデシュ </t>
  </si>
  <si>
    <t>サウジアラビア</t>
  </si>
  <si>
    <t>ケニア</t>
  </si>
  <si>
    <t>ラオス</t>
  </si>
  <si>
    <t xml:space="preserve">ラオス </t>
  </si>
  <si>
    <t xml:space="preserve">在留邦人数 </t>
    <rPh sb="0" eb="2">
      <t>ザイリュウ</t>
    </rPh>
    <phoneticPr fontId="39"/>
  </si>
  <si>
    <t>２．７．２  国（地域）別永住者数上位５０位推移</t>
    <rPh sb="13" eb="15">
      <t>エイジュウ</t>
    </rPh>
    <rPh sb="15" eb="16">
      <t>シャ</t>
    </rPh>
    <rPh sb="16" eb="17">
      <t>チョウジャ</t>
    </rPh>
    <phoneticPr fontId="39"/>
  </si>
  <si>
    <t>ドミニカ</t>
  </si>
  <si>
    <t>ギリシャ</t>
  </si>
  <si>
    <t>イラン</t>
  </si>
  <si>
    <t>北マリアナ諸島（サイパン）</t>
  </si>
  <si>
    <t>ポルトガル</t>
  </si>
  <si>
    <t>ウルグアイ</t>
  </si>
  <si>
    <t>ベネズエラ</t>
  </si>
  <si>
    <t>ルーマニア</t>
  </si>
  <si>
    <t>中国</t>
    <rPh sb="1" eb="2">
      <t>クニ</t>
    </rPh>
    <phoneticPr fontId="0"/>
  </si>
  <si>
    <t>米国</t>
    <rPh sb="0" eb="1">
      <t>ベイ</t>
    </rPh>
    <rPh sb="1" eb="2">
      <t>クニ</t>
    </rPh>
    <phoneticPr fontId="0"/>
  </si>
  <si>
    <t>英国</t>
    <rPh sb="1" eb="2">
      <t>クニ</t>
    </rPh>
    <phoneticPr fontId="0"/>
  </si>
  <si>
    <t>韓国</t>
    <rPh sb="1" eb="2">
      <t>クニ</t>
    </rPh>
    <phoneticPr fontId="0"/>
  </si>
  <si>
    <t>アラブ首長国連邦</t>
    <rPh sb="3" eb="5">
      <t>シュチョウ</t>
    </rPh>
    <rPh sb="5" eb="6">
      <t>コク</t>
    </rPh>
    <rPh sb="6" eb="8">
      <t>レンポウ</t>
    </rPh>
    <phoneticPr fontId="0"/>
  </si>
  <si>
    <t>モンゴル</t>
  </si>
  <si>
    <t>+</t>
  </si>
  <si>
    <t>ロサンゼルス総</t>
  </si>
  <si>
    <t>ニューヨーク総</t>
  </si>
  <si>
    <t>英国大</t>
  </si>
  <si>
    <t>サンフランシスコ総</t>
  </si>
  <si>
    <t>上海総</t>
  </si>
  <si>
    <t>バンクーバー総</t>
  </si>
  <si>
    <t>サンパウロ総</t>
  </si>
  <si>
    <t>シドニー総</t>
  </si>
  <si>
    <t>韓国大</t>
  </si>
  <si>
    <t>シカゴ総</t>
  </si>
  <si>
    <t>タイ大</t>
  </si>
  <si>
    <t>フランス大</t>
  </si>
  <si>
    <t>アトランタ総</t>
  </si>
  <si>
    <t>ホノルル総</t>
  </si>
  <si>
    <t>デトロイト総</t>
  </si>
  <si>
    <t>ブリスベン総</t>
  </si>
  <si>
    <t>メルボルン総</t>
  </si>
  <si>
    <t>香港総</t>
  </si>
  <si>
    <t>ボストン総</t>
  </si>
  <si>
    <t>トロント総</t>
  </si>
  <si>
    <t>シアトル総</t>
  </si>
  <si>
    <t>デュッセルドルフ総</t>
  </si>
  <si>
    <t>マレーシア大</t>
  </si>
  <si>
    <t>ミュンヘン総</t>
  </si>
  <si>
    <t>交流協会台北事務所</t>
  </si>
  <si>
    <t>中国大</t>
  </si>
  <si>
    <t>マイアミ総</t>
  </si>
  <si>
    <t>ナッシュビル総</t>
  </si>
  <si>
    <t>オークランド総</t>
  </si>
  <si>
    <t>パース総</t>
  </si>
  <si>
    <t>カルガリー総</t>
  </si>
  <si>
    <t>デンバー総</t>
  </si>
  <si>
    <t>ミラノ総</t>
  </si>
  <si>
    <t>ヒューストン総</t>
  </si>
  <si>
    <t>スイス大</t>
  </si>
  <si>
    <t>ポートランド駐</t>
  </si>
  <si>
    <t>フィリピン大</t>
  </si>
  <si>
    <t>イタリア大</t>
  </si>
  <si>
    <t>釜山総</t>
  </si>
  <si>
    <t>広州総</t>
  </si>
  <si>
    <t>インドネシア大</t>
  </si>
  <si>
    <t>フランクフルト総</t>
  </si>
  <si>
    <t>モントリオール総</t>
  </si>
  <si>
    <t>ハンブルク駐</t>
  </si>
  <si>
    <t>ハガッニャ総</t>
  </si>
  <si>
    <t>スペイン大</t>
  </si>
  <si>
    <t>ドイツ大</t>
  </si>
  <si>
    <t>ニュージーランド大</t>
  </si>
  <si>
    <t>ケアンズ駐</t>
  </si>
  <si>
    <t>クリチバ総</t>
  </si>
  <si>
    <t>リヨン駐</t>
  </si>
  <si>
    <t>ホーチミン総</t>
  </si>
  <si>
    <t>マルセイユ総</t>
  </si>
  <si>
    <t>クライストチャーチ駐</t>
  </si>
  <si>
    <t>ジュネーブ駐</t>
  </si>
  <si>
    <t>バルセロナ総</t>
  </si>
  <si>
    <t>大連駐</t>
  </si>
  <si>
    <t>インド大</t>
  </si>
  <si>
    <t>ベトナム大</t>
  </si>
  <si>
    <t>デンパサール総</t>
  </si>
  <si>
    <t>ペナン総</t>
  </si>
  <si>
    <t>チェンマイ総</t>
  </si>
  <si>
    <t>サンタクルス駐</t>
  </si>
  <si>
    <t>ドバイ総</t>
  </si>
  <si>
    <t>エディンバラ総</t>
  </si>
  <si>
    <t>カナダ大</t>
  </si>
  <si>
    <t>リオデジャネイロ総</t>
  </si>
  <si>
    <t>エンカルナシオン駐</t>
  </si>
  <si>
    <t>パラグアイ大</t>
  </si>
  <si>
    <t>交流協会高雄事務所</t>
  </si>
  <si>
    <t>セブ駐</t>
  </si>
  <si>
    <t>ロシア大</t>
  </si>
  <si>
    <t>イスタンブール総</t>
  </si>
  <si>
    <t>青島総</t>
  </si>
  <si>
    <t>オーストラリア大</t>
  </si>
  <si>
    <t>レシフェ駐</t>
  </si>
  <si>
    <t>瀋陽総</t>
  </si>
  <si>
    <t>ストラスブール総</t>
  </si>
  <si>
    <t>イスラエル大</t>
  </si>
  <si>
    <t>マナウス総</t>
  </si>
  <si>
    <t>ブラジル大</t>
  </si>
  <si>
    <t>ダバオ駐</t>
  </si>
  <si>
    <t>ポルトアレグレ駐</t>
  </si>
  <si>
    <t>アラブ首長国連邦大</t>
  </si>
  <si>
    <t>ムンバイ総</t>
  </si>
  <si>
    <t>ケニア大</t>
  </si>
  <si>
    <t>バンガロール駐</t>
  </si>
  <si>
    <t>アンカレジ駐</t>
  </si>
  <si>
    <t>パキスタン大</t>
  </si>
  <si>
    <t>ジョホールバル駐</t>
  </si>
  <si>
    <t>チェンナイ総</t>
  </si>
  <si>
    <t>コタキナバル駐</t>
  </si>
  <si>
    <t>トルコ大</t>
  </si>
  <si>
    <t>重慶総</t>
  </si>
  <si>
    <t>スラバヤ総</t>
  </si>
  <si>
    <t>モロッコ大</t>
  </si>
  <si>
    <t>ガーナ大</t>
  </si>
  <si>
    <t>サンクトペテルブルク総</t>
  </si>
  <si>
    <t>済州総</t>
  </si>
  <si>
    <t>カラチ総</t>
  </si>
  <si>
    <t>ボリビア大</t>
  </si>
  <si>
    <t>セネガル大</t>
  </si>
  <si>
    <t>サウジアラビア大</t>
  </si>
  <si>
    <t>ケープタウン駐</t>
  </si>
  <si>
    <t>ウクライナ大</t>
  </si>
  <si>
    <t>ジッダ総</t>
  </si>
  <si>
    <t>ラスパルマス駐</t>
  </si>
  <si>
    <t>コルカタ総</t>
  </si>
  <si>
    <t>セルビア大</t>
  </si>
  <si>
    <t>マカッサル駐</t>
  </si>
  <si>
    <t>メダン総</t>
  </si>
  <si>
    <t>マダガスカル大</t>
  </si>
  <si>
    <t>ウラジオストク総</t>
  </si>
  <si>
    <t>カメルーン大</t>
  </si>
  <si>
    <t>ガボン大</t>
  </si>
  <si>
    <t>ハバロフスク総</t>
  </si>
  <si>
    <t>コートジボワール大</t>
  </si>
  <si>
    <t>コンゴ民主共和国大</t>
  </si>
  <si>
    <t>アルマティ駐</t>
  </si>
  <si>
    <t>ユジノサハリンスク総</t>
  </si>
  <si>
    <t>カザフスタン大</t>
  </si>
  <si>
    <t>（注２）在留邦人数が同数の場合は、原則として５０音順で順位付けをしています。</t>
    <rPh sb="1" eb="2">
      <t>チュウ</t>
    </rPh>
    <rPh sb="4" eb="6">
      <t>ザイリュウ</t>
    </rPh>
    <rPh sb="6" eb="8">
      <t>ホウジン</t>
    </rPh>
    <rPh sb="8" eb="9">
      <t>カズ</t>
    </rPh>
    <rPh sb="10" eb="12">
      <t>ドウスウ</t>
    </rPh>
    <rPh sb="13" eb="15">
      <t>バアイ</t>
    </rPh>
    <rPh sb="17" eb="19">
      <t>ゲンソク</t>
    </rPh>
    <rPh sb="24" eb="25">
      <t>オン</t>
    </rPh>
    <rPh sb="25" eb="26">
      <t>ジュン</t>
    </rPh>
    <rPh sb="27" eb="29">
      <t>ジュンイ</t>
    </rPh>
    <rPh sb="29" eb="30">
      <t>ヅ</t>
    </rPh>
    <phoneticPr fontId="39"/>
  </si>
  <si>
    <t>米国</t>
    <rPh sb="0" eb="1">
      <t>ベイ</t>
    </rPh>
    <phoneticPr fontId="20"/>
  </si>
  <si>
    <t>イスラエル及びガザ地区等</t>
  </si>
  <si>
    <t>シンガポール大</t>
  </si>
  <si>
    <t>オランダ大</t>
  </si>
  <si>
    <t>モンゴル大</t>
  </si>
  <si>
    <t>南アフリカ大</t>
  </si>
  <si>
    <t>バングラデシュ大</t>
  </si>
  <si>
    <t>ミャンマー大</t>
  </si>
  <si>
    <t>ラオス大</t>
  </si>
  <si>
    <t>スリランカ大</t>
  </si>
  <si>
    <t>デンマーク大</t>
  </si>
  <si>
    <t>米国大</t>
    <rPh sb="0" eb="1">
      <t>ベイ</t>
    </rPh>
    <phoneticPr fontId="19"/>
  </si>
  <si>
    <t>ネパール大</t>
  </si>
  <si>
    <t>サイパン駐</t>
    <rPh sb="4" eb="5">
      <t>チュウ</t>
    </rPh>
    <phoneticPr fontId="19"/>
  </si>
  <si>
    <t>フィジー大</t>
  </si>
  <si>
    <t>ジャマイカ大</t>
  </si>
  <si>
    <t>ギリシャ大</t>
  </si>
  <si>
    <t>トリニダード・トバゴ大</t>
  </si>
  <si>
    <t>ブルネイ大</t>
  </si>
  <si>
    <t>東ティモール大</t>
  </si>
  <si>
    <t>メキシコ大</t>
    <rPh sb="4" eb="5">
      <t>タイ</t>
    </rPh>
    <phoneticPr fontId="42"/>
  </si>
  <si>
    <t>ポーランド大</t>
    <rPh sb="5" eb="6">
      <t>タイ</t>
    </rPh>
    <phoneticPr fontId="42"/>
  </si>
  <si>
    <t>ベルギー大</t>
    <rPh sb="4" eb="5">
      <t>タイ</t>
    </rPh>
    <phoneticPr fontId="42"/>
  </si>
  <si>
    <t>チェコ大</t>
    <rPh sb="3" eb="4">
      <t>タイ</t>
    </rPh>
    <phoneticPr fontId="42"/>
  </si>
  <si>
    <t>カンボジア大</t>
    <rPh sb="5" eb="6">
      <t>タイ</t>
    </rPh>
    <phoneticPr fontId="42"/>
  </si>
  <si>
    <t>ハンガリー大</t>
    <rPh sb="5" eb="6">
      <t>タイ</t>
    </rPh>
    <phoneticPr fontId="42"/>
  </si>
  <si>
    <t>スウェーデン大</t>
    <rPh sb="6" eb="7">
      <t>タイ</t>
    </rPh>
    <phoneticPr fontId="42"/>
  </si>
  <si>
    <t>オーストリア大</t>
  </si>
  <si>
    <t>ルーマニア大</t>
    <rPh sb="5" eb="6">
      <t>タイ</t>
    </rPh>
    <phoneticPr fontId="42"/>
  </si>
  <si>
    <t>フィンランド大</t>
    <rPh sb="6" eb="7">
      <t>タイ</t>
    </rPh>
    <phoneticPr fontId="42"/>
  </si>
  <si>
    <t>チリ大</t>
    <rPh sb="2" eb="3">
      <t>タイ</t>
    </rPh>
    <phoneticPr fontId="42"/>
  </si>
  <si>
    <t>ベネズエラ大</t>
    <rPh sb="5" eb="6">
      <t>タイ</t>
    </rPh>
    <phoneticPr fontId="42"/>
  </si>
  <si>
    <t>コロンビア大</t>
    <rPh sb="5" eb="6">
      <t>タイ</t>
    </rPh>
    <phoneticPr fontId="42"/>
  </si>
  <si>
    <t>ポルトガル大</t>
    <rPh sb="5" eb="6">
      <t>タイ</t>
    </rPh>
    <phoneticPr fontId="42"/>
  </si>
  <si>
    <t>アイルランド大</t>
    <rPh sb="6" eb="7">
      <t>タイ</t>
    </rPh>
    <phoneticPr fontId="42"/>
  </si>
  <si>
    <t>アルゼンチン大</t>
    <rPh sb="6" eb="7">
      <t>タイ</t>
    </rPh>
    <phoneticPr fontId="42"/>
  </si>
  <si>
    <t>パラオ大</t>
    <rPh sb="3" eb="4">
      <t>タイ</t>
    </rPh>
    <phoneticPr fontId="42"/>
  </si>
  <si>
    <t>エジプト大</t>
    <rPh sb="4" eb="5">
      <t>タイ</t>
    </rPh>
    <phoneticPr fontId="42"/>
  </si>
  <si>
    <t>カタール大</t>
    <rPh sb="4" eb="5">
      <t>タイ</t>
    </rPh>
    <phoneticPr fontId="42"/>
  </si>
  <si>
    <t>パナマ大</t>
    <rPh sb="3" eb="4">
      <t>タイ</t>
    </rPh>
    <phoneticPr fontId="42"/>
  </si>
  <si>
    <t>スロバキア大</t>
    <rPh sb="5" eb="6">
      <t>タイ</t>
    </rPh>
    <phoneticPr fontId="42"/>
  </si>
  <si>
    <t>ノルウェー大</t>
    <rPh sb="5" eb="6">
      <t>タイ</t>
    </rPh>
    <phoneticPr fontId="42"/>
  </si>
  <si>
    <t>ベレン総</t>
    <rPh sb="3" eb="4">
      <t>ソウ</t>
    </rPh>
    <phoneticPr fontId="42"/>
  </si>
  <si>
    <t>ペルー大</t>
    <rPh sb="3" eb="4">
      <t>タイ</t>
    </rPh>
    <phoneticPr fontId="42"/>
  </si>
  <si>
    <t>コスタリカ大</t>
    <rPh sb="5" eb="6">
      <t>タイ</t>
    </rPh>
    <phoneticPr fontId="42"/>
  </si>
  <si>
    <t>イラン大</t>
    <rPh sb="3" eb="4">
      <t>タイ</t>
    </rPh>
    <phoneticPr fontId="42"/>
  </si>
  <si>
    <t>ブルガリア大</t>
    <rPh sb="5" eb="6">
      <t>タイ</t>
    </rPh>
    <phoneticPr fontId="42"/>
  </si>
  <si>
    <t>アルジェリア大</t>
    <rPh sb="6" eb="7">
      <t>タイ</t>
    </rPh>
    <phoneticPr fontId="42"/>
  </si>
  <si>
    <t>エストニア大</t>
    <rPh sb="5" eb="6">
      <t>タイ</t>
    </rPh>
    <phoneticPr fontId="42"/>
  </si>
  <si>
    <t>ルクセンブルク大</t>
    <rPh sb="7" eb="8">
      <t>タイ</t>
    </rPh>
    <phoneticPr fontId="42"/>
  </si>
  <si>
    <t>バーレーン大</t>
    <rPh sb="5" eb="6">
      <t>タイ</t>
    </rPh>
    <phoneticPr fontId="42"/>
  </si>
  <si>
    <t>エクアドル大</t>
    <rPh sb="5" eb="6">
      <t>タイ</t>
    </rPh>
    <phoneticPr fontId="42"/>
  </si>
  <si>
    <t>スロベニア大</t>
    <rPh sb="5" eb="6">
      <t>タイ</t>
    </rPh>
    <phoneticPr fontId="42"/>
  </si>
  <si>
    <t>ナイジェリア大</t>
    <rPh sb="6" eb="7">
      <t>タイ</t>
    </rPh>
    <phoneticPr fontId="42"/>
  </si>
  <si>
    <t>ヨルダン大</t>
    <rPh sb="4" eb="5">
      <t>タイ</t>
    </rPh>
    <phoneticPr fontId="42"/>
  </si>
  <si>
    <t>グアテマラ大</t>
    <rPh sb="5" eb="6">
      <t>タイ</t>
    </rPh>
    <phoneticPr fontId="42"/>
  </si>
  <si>
    <t>クウェート大</t>
    <rPh sb="5" eb="6">
      <t>タイ</t>
    </rPh>
    <phoneticPr fontId="42"/>
  </si>
  <si>
    <t>ウズベキスタン大</t>
    <rPh sb="7" eb="8">
      <t>タイ</t>
    </rPh>
    <phoneticPr fontId="42"/>
  </si>
  <si>
    <t>ウルグアイ大</t>
    <rPh sb="5" eb="6">
      <t>タイ</t>
    </rPh>
    <phoneticPr fontId="42"/>
  </si>
  <si>
    <t>クロアチア大</t>
    <rPh sb="5" eb="6">
      <t>タイ</t>
    </rPh>
    <phoneticPr fontId="42"/>
  </si>
  <si>
    <t>ザンビア大</t>
    <rPh sb="4" eb="5">
      <t>タイ</t>
    </rPh>
    <phoneticPr fontId="42"/>
  </si>
  <si>
    <t>キューバ大</t>
    <rPh sb="4" eb="5">
      <t>タイ</t>
    </rPh>
    <phoneticPr fontId="42"/>
  </si>
  <si>
    <t>オマーン大</t>
    <rPh sb="4" eb="5">
      <t>タイ</t>
    </rPh>
    <phoneticPr fontId="42"/>
  </si>
  <si>
    <t>パプアニューギニア大</t>
    <rPh sb="9" eb="10">
      <t>タイ</t>
    </rPh>
    <phoneticPr fontId="42"/>
  </si>
  <si>
    <t>タンザニア大</t>
    <rPh sb="5" eb="6">
      <t>タイ</t>
    </rPh>
    <phoneticPr fontId="42"/>
  </si>
  <si>
    <t>チュニジア大</t>
    <rPh sb="5" eb="6">
      <t>タイ</t>
    </rPh>
    <phoneticPr fontId="42"/>
  </si>
  <si>
    <t>ミクロネシア大</t>
    <rPh sb="6" eb="7">
      <t>タイ</t>
    </rPh>
    <phoneticPr fontId="42"/>
  </si>
  <si>
    <t>ウガンダ大</t>
    <rPh sb="4" eb="5">
      <t>タイ</t>
    </rPh>
    <phoneticPr fontId="42"/>
  </si>
  <si>
    <t>ドミニカ共和国大</t>
    <rPh sb="7" eb="8">
      <t>タイ</t>
    </rPh>
    <phoneticPr fontId="42"/>
  </si>
  <si>
    <t>モザンビーク大</t>
    <rPh sb="6" eb="7">
      <t>タイ</t>
    </rPh>
    <phoneticPr fontId="42"/>
  </si>
  <si>
    <t>リトアニア大</t>
    <rPh sb="5" eb="6">
      <t>タイ</t>
    </rPh>
    <phoneticPr fontId="42"/>
  </si>
  <si>
    <t>アイスランド大</t>
    <rPh sb="6" eb="7">
      <t>タイ</t>
    </rPh>
    <phoneticPr fontId="42"/>
  </si>
  <si>
    <t>アンゴラ大</t>
    <rPh sb="4" eb="5">
      <t>タイ</t>
    </rPh>
    <phoneticPr fontId="42"/>
  </si>
  <si>
    <t>アゼルバイジャン大</t>
    <rPh sb="8" eb="9">
      <t>タイ</t>
    </rPh>
    <phoneticPr fontId="42"/>
  </si>
  <si>
    <t>エチオピア大</t>
    <rPh sb="5" eb="6">
      <t>タイ</t>
    </rPh>
    <phoneticPr fontId="42"/>
  </si>
  <si>
    <t>ボスニア・ヘルツェゴビナ大</t>
    <rPh sb="12" eb="13">
      <t>タイ</t>
    </rPh>
    <phoneticPr fontId="42"/>
  </si>
  <si>
    <t>リビア大</t>
    <rPh sb="3" eb="4">
      <t>タイ</t>
    </rPh>
    <phoneticPr fontId="42"/>
  </si>
  <si>
    <t>ベラルーシ大</t>
    <rPh sb="5" eb="6">
      <t>タイ</t>
    </rPh>
    <phoneticPr fontId="42"/>
  </si>
  <si>
    <t>レバノン大</t>
    <rPh sb="4" eb="5">
      <t>タイ</t>
    </rPh>
    <phoneticPr fontId="42"/>
  </si>
  <si>
    <t>キルギス大</t>
    <rPh sb="4" eb="5">
      <t>タイ</t>
    </rPh>
    <phoneticPr fontId="42"/>
  </si>
  <si>
    <t>グルジア大</t>
    <rPh sb="4" eb="5">
      <t>タイ</t>
    </rPh>
    <phoneticPr fontId="42"/>
  </si>
  <si>
    <t>ソロモン大</t>
    <rPh sb="4" eb="5">
      <t>タイ</t>
    </rPh>
    <phoneticPr fontId="42"/>
  </si>
  <si>
    <t>ボツワナ大</t>
    <rPh sb="4" eb="5">
      <t>タイ</t>
    </rPh>
    <phoneticPr fontId="42"/>
  </si>
  <si>
    <t>ラトビア大</t>
    <rPh sb="4" eb="5">
      <t>タイ</t>
    </rPh>
    <phoneticPr fontId="42"/>
  </si>
  <si>
    <t>トルクメニスタン大</t>
    <rPh sb="8" eb="9">
      <t>タイ</t>
    </rPh>
    <phoneticPr fontId="42"/>
  </si>
  <si>
    <t>マーシャル大</t>
    <rPh sb="5" eb="6">
      <t>タイ</t>
    </rPh>
    <phoneticPr fontId="42"/>
  </si>
  <si>
    <t>マラウィ大</t>
    <rPh sb="4" eb="5">
      <t>タイ</t>
    </rPh>
    <phoneticPr fontId="42"/>
  </si>
  <si>
    <t>エルサルバドル大</t>
    <rPh sb="7" eb="8">
      <t>タイ</t>
    </rPh>
    <phoneticPr fontId="42"/>
  </si>
  <si>
    <t>サモア大</t>
    <rPh sb="3" eb="4">
      <t>タイ</t>
    </rPh>
    <phoneticPr fontId="42"/>
  </si>
  <si>
    <t>ジンバブエ大</t>
    <rPh sb="5" eb="6">
      <t>タイ</t>
    </rPh>
    <phoneticPr fontId="42"/>
  </si>
  <si>
    <t>トンガ大</t>
    <rPh sb="3" eb="4">
      <t>タイ</t>
    </rPh>
    <phoneticPr fontId="42"/>
  </si>
  <si>
    <t>ニカラグア大</t>
    <rPh sb="5" eb="6">
      <t>タイ</t>
    </rPh>
    <phoneticPr fontId="42"/>
  </si>
  <si>
    <t>ルワンダ大</t>
    <rPh sb="4" eb="5">
      <t>タイ</t>
    </rPh>
    <phoneticPr fontId="42"/>
  </si>
  <si>
    <t>南スーダン大</t>
    <rPh sb="5" eb="6">
      <t>タイ</t>
    </rPh>
    <phoneticPr fontId="42"/>
  </si>
  <si>
    <t>ジブチ大</t>
    <rPh sb="3" eb="4">
      <t>タイ</t>
    </rPh>
    <phoneticPr fontId="42"/>
  </si>
  <si>
    <t>シリア大</t>
    <rPh sb="3" eb="4">
      <t>タイ</t>
    </rPh>
    <phoneticPr fontId="42"/>
  </si>
  <si>
    <t>ホンジュラス大</t>
    <rPh sb="6" eb="7">
      <t>タイ</t>
    </rPh>
    <phoneticPr fontId="42"/>
  </si>
  <si>
    <t>ギニア大</t>
    <rPh sb="3" eb="4">
      <t>タイ</t>
    </rPh>
    <phoneticPr fontId="42"/>
  </si>
  <si>
    <t>スーダン大</t>
    <rPh sb="4" eb="5">
      <t>タイ</t>
    </rPh>
    <phoneticPr fontId="42"/>
  </si>
  <si>
    <t>タジキスタン大</t>
    <rPh sb="6" eb="7">
      <t>タイ</t>
    </rPh>
    <phoneticPr fontId="42"/>
  </si>
  <si>
    <t>ブルキナファソ大</t>
    <rPh sb="7" eb="8">
      <t>タイ</t>
    </rPh>
    <phoneticPr fontId="42"/>
  </si>
  <si>
    <t>ベナン大</t>
    <rPh sb="3" eb="4">
      <t>タイ</t>
    </rPh>
    <phoneticPr fontId="42"/>
  </si>
  <si>
    <t>モーリタニア大</t>
    <rPh sb="6" eb="7">
      <t>タイ</t>
    </rPh>
    <phoneticPr fontId="42"/>
  </si>
  <si>
    <t>イエメン大</t>
    <rPh sb="4" eb="5">
      <t>タイ</t>
    </rPh>
    <phoneticPr fontId="42"/>
  </si>
  <si>
    <t>ハイチ大</t>
    <rPh sb="3" eb="4">
      <t>タイ</t>
    </rPh>
    <phoneticPr fontId="42"/>
  </si>
  <si>
    <t>バチカン大</t>
    <rPh sb="4" eb="5">
      <t>タイ</t>
    </rPh>
    <phoneticPr fontId="42"/>
  </si>
  <si>
    <t>マリ大</t>
    <rPh sb="2" eb="3">
      <t>タイ</t>
    </rPh>
    <phoneticPr fontId="42"/>
  </si>
  <si>
    <t>ポートランド総</t>
    <rPh sb="6" eb="7">
      <t>ソウ</t>
    </rPh>
    <phoneticPr fontId="39"/>
  </si>
  <si>
    <t>ハンブルク総</t>
    <rPh sb="5" eb="6">
      <t>ソウ</t>
    </rPh>
    <phoneticPr fontId="39"/>
  </si>
  <si>
    <t>民間企業</t>
    <rPh sb="0" eb="2">
      <t>ミンカン</t>
    </rPh>
    <rPh sb="2" eb="4">
      <t>キギョウ</t>
    </rPh>
    <phoneticPr fontId="44"/>
  </si>
  <si>
    <t>報道</t>
    <rPh sb="0" eb="2">
      <t>ホウドウ</t>
    </rPh>
    <phoneticPr fontId="44"/>
  </si>
  <si>
    <t>自由業</t>
    <rPh sb="0" eb="3">
      <t>ジユウギョウ</t>
    </rPh>
    <phoneticPr fontId="44"/>
  </si>
  <si>
    <t>留学・研究者</t>
    <rPh sb="0" eb="2">
      <t>リュウガク</t>
    </rPh>
    <rPh sb="3" eb="6">
      <t>ケンキュウシャ</t>
    </rPh>
    <phoneticPr fontId="44"/>
  </si>
  <si>
    <t>政府</t>
    <rPh sb="0" eb="2">
      <t>セイフ</t>
    </rPh>
    <phoneticPr fontId="44"/>
  </si>
  <si>
    <t>その他</t>
    <rPh sb="2" eb="3">
      <t>タ</t>
    </rPh>
    <phoneticPr fontId="44"/>
  </si>
  <si>
    <t>計</t>
    <rPh sb="0" eb="1">
      <t>ケイ</t>
    </rPh>
    <phoneticPr fontId="44"/>
  </si>
  <si>
    <t>地域</t>
  </si>
  <si>
    <t>アジア</t>
  </si>
  <si>
    <t>大洋州</t>
  </si>
  <si>
    <t>中南米</t>
  </si>
  <si>
    <t>欧州</t>
  </si>
  <si>
    <t>中東</t>
  </si>
  <si>
    <t>アフリカ</t>
  </si>
  <si>
    <t>全世界</t>
  </si>
  <si>
    <t>現地・国際校</t>
  </si>
  <si>
    <t>日本人学校</t>
  </si>
  <si>
    <t xml:space="preserve">総 計 </t>
    <phoneticPr fontId="39"/>
  </si>
  <si>
    <t>地域名</t>
    <rPh sb="0" eb="2">
      <t>チイキ</t>
    </rPh>
    <rPh sb="2" eb="3">
      <t>ナ</t>
    </rPh>
    <phoneticPr fontId="44"/>
  </si>
  <si>
    <t>全体合計</t>
    <rPh sb="0" eb="2">
      <t>ゼンタイ</t>
    </rPh>
    <rPh sb="2" eb="4">
      <t>ゴウケイ</t>
    </rPh>
    <phoneticPr fontId="44"/>
  </si>
  <si>
    <t>平成23年</t>
    <rPh sb="4" eb="5">
      <t>ネン</t>
    </rPh>
    <phoneticPr fontId="44"/>
  </si>
  <si>
    <t>２４年</t>
    <rPh sb="2" eb="3">
      <t>ネン</t>
    </rPh>
    <phoneticPr fontId="39"/>
  </si>
  <si>
    <t>２５年</t>
    <rPh sb="2" eb="3">
      <t>ネン</t>
    </rPh>
    <phoneticPr fontId="39"/>
  </si>
  <si>
    <t>平成24年</t>
    <rPh sb="4" eb="5">
      <t>ネン</t>
    </rPh>
    <phoneticPr fontId="44"/>
  </si>
  <si>
    <t>平成25年</t>
    <rPh sb="4" eb="5">
      <t>ネン</t>
    </rPh>
    <phoneticPr fontId="44"/>
  </si>
  <si>
    <t>小学生子女数(長期滞在者)推移</t>
    <phoneticPr fontId="39"/>
  </si>
  <si>
    <t>中学生子女数(長期滞在者)推移</t>
    <phoneticPr fontId="44"/>
  </si>
  <si>
    <t>　　　</t>
    <phoneticPr fontId="39"/>
  </si>
  <si>
    <t>在インド大使館</t>
  </si>
  <si>
    <t>在コルカタ総領事館</t>
  </si>
  <si>
    <t>在チェンナイ総領事館</t>
  </si>
  <si>
    <t>在ムンバイ総領事館</t>
  </si>
  <si>
    <t>在スラバヤ総領事館</t>
  </si>
  <si>
    <t>在デンパサール総領事館</t>
  </si>
  <si>
    <t>在メダン総領事館</t>
  </si>
  <si>
    <t>在タイ大使館</t>
  </si>
  <si>
    <t>在チェンマイ総領事館</t>
  </si>
  <si>
    <t>在大韓民国大使館</t>
  </si>
  <si>
    <t>在済州総領事館</t>
  </si>
  <si>
    <t>済州道</t>
  </si>
  <si>
    <t>在釜山総領事館</t>
  </si>
  <si>
    <t>在中華人民共和国大使館</t>
  </si>
  <si>
    <t>在広州総領事館</t>
  </si>
  <si>
    <t>在上海総領事館</t>
  </si>
  <si>
    <t>在重慶総領事館</t>
  </si>
  <si>
    <t>在瀋陽総領事館</t>
  </si>
  <si>
    <t>在青島総領事館</t>
  </si>
  <si>
    <t>山東省</t>
  </si>
  <si>
    <t>在香港総領事館</t>
  </si>
  <si>
    <t>在パキスタン大使館</t>
  </si>
  <si>
    <t>在カラチ総領事館</t>
  </si>
  <si>
    <t>在ベトナム大使館</t>
  </si>
  <si>
    <t>在ホーチミン総領事館</t>
  </si>
  <si>
    <t>ホーチミン市</t>
  </si>
  <si>
    <t>在マレーシア大使館</t>
  </si>
  <si>
    <t>在ペナン総領事館</t>
  </si>
  <si>
    <t>在オーストラリア大使館</t>
  </si>
  <si>
    <t>在パース総領事館</t>
  </si>
  <si>
    <t>西オーストラリア州</t>
  </si>
  <si>
    <t>在ブリスベン総領事館</t>
  </si>
  <si>
    <t>在メルボルン総領事館</t>
  </si>
  <si>
    <t>在ニュージーランド大使館</t>
  </si>
  <si>
    <t>在オークランド総領事館</t>
  </si>
  <si>
    <t>フィジー</t>
  </si>
  <si>
    <t>アメリカ合衆国</t>
  </si>
  <si>
    <t>在アメリカ合衆国大使館</t>
  </si>
  <si>
    <t>在アトランタ総領事館</t>
  </si>
  <si>
    <t>在サンフランシスコ総領事館</t>
  </si>
  <si>
    <t>在シアトル総領事館</t>
  </si>
  <si>
    <t>アラスカ州</t>
  </si>
  <si>
    <t>在シカゴ総領事館</t>
  </si>
  <si>
    <t>在デトロイト総領事館</t>
  </si>
  <si>
    <t>在デンバー総領事館</t>
  </si>
  <si>
    <t>在ナッシュビル総領事館</t>
  </si>
  <si>
    <t>在ハガッニャ総領事館</t>
  </si>
  <si>
    <t>在ヒューストン総領事館</t>
  </si>
  <si>
    <t>在ボストン総領事館</t>
  </si>
  <si>
    <t>在マイアミ総領事館</t>
  </si>
  <si>
    <t>フロリダ州</t>
  </si>
  <si>
    <t>在ロサンゼルス総領事館</t>
  </si>
  <si>
    <t>在カナダ大使館</t>
  </si>
  <si>
    <t>在カルガリー総領事館</t>
  </si>
  <si>
    <t>在トロント総領事館</t>
  </si>
  <si>
    <t>在バンクーバー総領事館</t>
  </si>
  <si>
    <t>在モントリオール総領事館</t>
  </si>
  <si>
    <t>ジャマイカ</t>
  </si>
  <si>
    <t>トリニダード・トバゴ</t>
  </si>
  <si>
    <t>在ブラジル大使館</t>
  </si>
  <si>
    <t>在クリチバ総領事館</t>
  </si>
  <si>
    <t>在サンパウロ総領事館</t>
  </si>
  <si>
    <t>在マナウス総領事館</t>
  </si>
  <si>
    <t>在リオデジャネイロ総領事館</t>
  </si>
  <si>
    <t>在イタリア大使館</t>
  </si>
  <si>
    <t>在エディンバラ総領事館</t>
  </si>
  <si>
    <t>ウクライナ</t>
  </si>
  <si>
    <t>【在キプロス大使館】</t>
  </si>
  <si>
    <t>在スイス大使館</t>
  </si>
  <si>
    <t>【在リヒテンシュタイン大使館】</t>
  </si>
  <si>
    <t>在スペイン大使館</t>
  </si>
  <si>
    <t>在バルセロナ総領事館</t>
  </si>
  <si>
    <t>セルビア</t>
  </si>
  <si>
    <t>在ドイツ大使館</t>
  </si>
  <si>
    <t>在デュッセルドルフ総領事館</t>
  </si>
  <si>
    <t>ノルトライン・ヴェストファーレン州</t>
  </si>
  <si>
    <t>在フランクフルト総領事館</t>
  </si>
  <si>
    <t>在ミュンヘン総領事館</t>
  </si>
  <si>
    <t>在フランス大使館</t>
  </si>
  <si>
    <t>【在アンドラ大使館】、【在モナコ大使館】</t>
  </si>
  <si>
    <t>在ストラスブール総領事館</t>
  </si>
  <si>
    <t>在マルセイユ総領事館</t>
  </si>
  <si>
    <t>在ロシア大使館</t>
  </si>
  <si>
    <t>在ウラジオストク総領事館</t>
  </si>
  <si>
    <t>在サンクトペテルブルク総領事館</t>
  </si>
  <si>
    <t>サンクトペテルブルク市、レニングラード州</t>
  </si>
  <si>
    <t>在ハバロフスク総領事館</t>
  </si>
  <si>
    <t>在ユジノサハリンスク総領事館</t>
  </si>
  <si>
    <t>サハリン州</t>
  </si>
  <si>
    <t>在アラブ首長国連邦大使館</t>
  </si>
  <si>
    <t>アブダビ首長国</t>
  </si>
  <si>
    <t>在ドバイ総領事館</t>
  </si>
  <si>
    <t>在サウジアラビア大使館</t>
  </si>
  <si>
    <t>在ジッダ総領事館</t>
  </si>
  <si>
    <t>在トルコ大使館</t>
  </si>
  <si>
    <t>在イスタンブール総領事館</t>
  </si>
  <si>
    <t>ガーナ</t>
  </si>
  <si>
    <t>ガボン</t>
  </si>
  <si>
    <t>カメルーン</t>
  </si>
  <si>
    <t>コートジボワール</t>
  </si>
  <si>
    <t>コンゴ民主共和国</t>
  </si>
  <si>
    <t>セネガル</t>
  </si>
  <si>
    <t>マダガスカル</t>
  </si>
  <si>
    <t>〒100-8919 東京都千代田区霞が関二丁目２番1号</t>
    <phoneticPr fontId="44"/>
  </si>
  <si>
    <t>電話　大代表 (03) 3580-3311</t>
    <phoneticPr fontId="39"/>
  </si>
  <si>
    <t xml:space="preserve">平成１７年 </t>
    <phoneticPr fontId="26"/>
  </si>
  <si>
    <t xml:space="preserve">平成１８年 </t>
    <phoneticPr fontId="26"/>
  </si>
  <si>
    <t xml:space="preserve">平成１９年 </t>
    <phoneticPr fontId="26"/>
  </si>
  <si>
    <t xml:space="preserve">平成２０年 </t>
    <phoneticPr fontId="26"/>
  </si>
  <si>
    <t xml:space="preserve">平成２１年 </t>
    <phoneticPr fontId="26"/>
  </si>
  <si>
    <t xml:space="preserve">平成２２年 </t>
    <phoneticPr fontId="26"/>
  </si>
  <si>
    <t xml:space="preserve">平成２３年 </t>
    <phoneticPr fontId="26"/>
  </si>
  <si>
    <t xml:space="preserve">平成２４年 </t>
    <phoneticPr fontId="26"/>
  </si>
  <si>
    <t>２．４ 男女別在留邦人数推移</t>
    <rPh sb="4" eb="6">
      <t>ダンジョ</t>
    </rPh>
    <rPh sb="7" eb="9">
      <t>ザイリュウ</t>
    </rPh>
    <rPh sb="9" eb="11">
      <t>ホウジン</t>
    </rPh>
    <rPh sb="11" eb="12">
      <t>カズ</t>
    </rPh>
    <rPh sb="12" eb="14">
      <t>スイイ</t>
    </rPh>
    <phoneticPr fontId="44"/>
  </si>
  <si>
    <t>２．７．１  国（地域）別在留邦人数上位５０位推移</t>
    <rPh sb="13" eb="15">
      <t>ザイリュウ</t>
    </rPh>
    <rPh sb="15" eb="17">
      <t>ホウジン</t>
    </rPh>
    <phoneticPr fontId="39"/>
  </si>
  <si>
    <t>日系企業(拠点)数</t>
    <phoneticPr fontId="39"/>
  </si>
  <si>
    <t>在外公館名</t>
    <phoneticPr fontId="39"/>
  </si>
  <si>
    <t>前年比</t>
    <phoneticPr fontId="39"/>
  </si>
  <si>
    <t>永住者数</t>
  </si>
  <si>
    <t>（注２）日系企業(拠点）数が同数の場合は、原則として５０音順で順位付けをしています。</t>
    <rPh sb="1" eb="2">
      <t>チュウ</t>
    </rPh>
    <rPh sb="4" eb="6">
      <t>ニッケイ</t>
    </rPh>
    <rPh sb="6" eb="8">
      <t>キギョウ</t>
    </rPh>
    <rPh sb="9" eb="11">
      <t>キョテン</t>
    </rPh>
    <rPh sb="12" eb="13">
      <t>カズ</t>
    </rPh>
    <rPh sb="14" eb="16">
      <t>ドウスウ</t>
    </rPh>
    <rPh sb="17" eb="19">
      <t>バアイ</t>
    </rPh>
    <rPh sb="21" eb="23">
      <t>ゲンソク</t>
    </rPh>
    <rPh sb="28" eb="29">
      <t>オン</t>
    </rPh>
    <rPh sb="29" eb="30">
      <t>ジュン</t>
    </rPh>
    <rPh sb="31" eb="33">
      <t>ジュンイ</t>
    </rPh>
    <rPh sb="33" eb="34">
      <t>ヅ</t>
    </rPh>
    <phoneticPr fontId="39"/>
  </si>
  <si>
    <t>【注２】　企業に関する統計は、各在外公館が海外における進出日系企業の安全確保に資するため収集した情報に加え、各企業へのアンケート調査を行って得たものであり、 所在国政府や諸機関による統計とは乖離がある可能性があります。</t>
    <rPh sb="86" eb="88">
      <t>キカン</t>
    </rPh>
    <phoneticPr fontId="26"/>
  </si>
  <si>
    <t>１．５   用語の解説</t>
    <rPh sb="6" eb="8">
      <t>ヨウゴ</t>
    </rPh>
    <rPh sb="9" eb="11">
      <t>カイセツ</t>
    </rPh>
    <phoneticPr fontId="39"/>
  </si>
  <si>
    <t>　以下の方を指します。
(ア)  ホテルボーイ、ハウスメイド、給仕、掃除婦、その他単純労働者
(イ)  外国政府職員
 【注】技術協力のため、わが国政府より外国政府に派遣されている者は上記（１１） に分類しました。
(ウ)  ワーキング・ホリデー制度による滞在者
(エ)  無職、フリーター
(オ)  その他上記何れの分類にも属さない者又は分類不可能若しくは不明の者</t>
    <rPh sb="92" eb="94">
      <t>ジョウキ</t>
    </rPh>
    <phoneticPr fontId="39"/>
  </si>
  <si>
    <t>　以下の方を指します。
(ア)  新聞、雑誌、放送、通信社など報道機関の特派員
(イ)  上記報道機関の現地採用職員</t>
    <rPh sb="1" eb="3">
      <t>イカ</t>
    </rPh>
    <rPh sb="31" eb="33">
      <t>ホウドウ</t>
    </rPh>
    <rPh sb="33" eb="35">
      <t>キカン</t>
    </rPh>
    <phoneticPr fontId="39"/>
  </si>
  <si>
    <t>　以下の方を指します。
(ア)  商社、銀行、証券、保険、製造業、運輸（船舶、航空）、土木、建設、広告、宣伝、水産、鉱業、林業、旅行斡旋、倉庫、不動産、その他の営利企業及びその関連団体の職員（現地採用職員を含みます。 以下同じ）
(イ)  経済団体（ＮＧＯ、ＮＰＯ等を含みます）の職員
(ウ)  外国企業 （本邦における支社や現地法人の有無を問いません） の職員</t>
    <rPh sb="1" eb="3">
      <t>イカ</t>
    </rPh>
    <phoneticPr fontId="39"/>
  </si>
  <si>
    <t>　「在留届の『同居家族』欄に記載されている方」を指します。</t>
    <phoneticPr fontId="39"/>
  </si>
  <si>
    <t>　外国人が在留国の国籍を所持しなくても永住することができる（永住権）制度を指します。</t>
    <rPh sb="1" eb="4">
      <t>ガイコクジン</t>
    </rPh>
    <rPh sb="5" eb="7">
      <t>ザイリュウ</t>
    </rPh>
    <rPh sb="7" eb="8">
      <t>コク</t>
    </rPh>
    <rPh sb="9" eb="11">
      <t>コクセキ</t>
    </rPh>
    <rPh sb="12" eb="14">
      <t>ショジ</t>
    </rPh>
    <rPh sb="19" eb="21">
      <t>エイジュウ</t>
    </rPh>
    <rPh sb="30" eb="32">
      <t>エイジュウ</t>
    </rPh>
    <rPh sb="32" eb="33">
      <t>ケン</t>
    </rPh>
    <rPh sb="34" eb="36">
      <t>セイド</t>
    </rPh>
    <rPh sb="37" eb="38">
      <t>サ</t>
    </rPh>
    <phoneticPr fontId="39"/>
  </si>
  <si>
    <t>３．日系企業の動向</t>
    <rPh sb="2" eb="4">
      <t>ニッケイ</t>
    </rPh>
    <rPh sb="4" eb="6">
      <t>キギョウ</t>
    </rPh>
    <phoneticPr fontId="39"/>
  </si>
  <si>
    <t>　以下の方を指します。
(ア) 在外公館の職員（派遣職員、家事補助員及び現地採用職員を含む。以下同じ。）
(イ) 日本銀行及び独立行政法人（以下参照）等の職員</t>
    <rPh sb="1" eb="3">
      <t>イカ</t>
    </rPh>
    <rPh sb="70" eb="72">
      <t>イカ</t>
    </rPh>
    <rPh sb="72" eb="74">
      <t>サンショウ</t>
    </rPh>
    <phoneticPr fontId="39"/>
  </si>
  <si>
    <t xml:space="preserve">アジア開発銀行（ADB） </t>
  </si>
  <si>
    <t xml:space="preserve">国連食糧農業機関（FAO） </t>
  </si>
  <si>
    <t xml:space="preserve">国連教育科学文化機関（UNESCO） </t>
  </si>
  <si>
    <t xml:space="preserve">国際原子力機関（IAEA） </t>
  </si>
  <si>
    <t xml:space="preserve">国際開発協会（IDA) </t>
  </si>
  <si>
    <t xml:space="preserve">万国郵便連合（UPU） </t>
  </si>
  <si>
    <t xml:space="preserve">国際労働機関（ILO） </t>
  </si>
  <si>
    <t xml:space="preserve">国際通貨基金（IMF） </t>
  </si>
  <si>
    <t xml:space="preserve">世界保健機関（WHO） </t>
  </si>
  <si>
    <t xml:space="preserve">国際海事機関（IMO） </t>
  </si>
  <si>
    <t xml:space="preserve">世界気象機関（WMO） </t>
  </si>
  <si>
    <t xml:space="preserve">世界貿易機関（WTO） </t>
  </si>
  <si>
    <t>(キ)  日本人学校等の在外教育施設に派遣教員として政府より派遣されている者
(ク)  その他公用旅券所持者で派遣及び滞在の経費の全部又は一部が公費であ り かつ派遣機関の用務に従事する者 （在留資格が主として留学あるいは研究の場合は上記 （１０） に分類しました。）</t>
    <phoneticPr fontId="39"/>
  </si>
  <si>
    <r>
      <rPr>
        <sz val="11"/>
        <color theme="1"/>
        <rFont val="ＭＳ Ｐ明朝"/>
        <family val="1"/>
        <charset val="128"/>
      </rPr>
      <t xml:space="preserve">
</t>
    </r>
    <r>
      <rPr>
        <b/>
        <sz val="14"/>
        <color theme="1"/>
        <rFont val="ＭＳ Ｐゴシック"/>
        <family val="3"/>
        <charset val="128"/>
        <scheme val="minor"/>
      </rPr>
      <t/>
    </r>
    <phoneticPr fontId="39"/>
  </si>
  <si>
    <t>【注１】  日本人の子であっても、  日本国籍を有しない者は含みません。</t>
    <phoneticPr fontId="39"/>
  </si>
  <si>
    <t>【注２】  自己の意思により外国籍を取得した者は、国籍喪失届を提出していない場合でも法律の定めにより自動的に日本国籍を喪失しますので、 含まれません。</t>
    <phoneticPr fontId="39"/>
  </si>
  <si>
    <r>
      <t>【注】この分類は、届出された在留届の分類であり、 「同居家族」であっても、企業などで働く邦人が含まれる場合があります。</t>
    </r>
    <r>
      <rPr>
        <b/>
        <sz val="14"/>
        <rFont val="ＭＳ Ｐ明朝"/>
        <family val="1"/>
        <charset val="128"/>
      </rPr>
      <t/>
    </r>
    <phoneticPr fontId="39"/>
  </si>
  <si>
    <t>（ウ）　日本国籍を有しない「日系人」は含まれませんが、日本国籍を有する重国籍者は含まれます。
（エ）　南極における在留邦人数は、昭和基地に滞在する隊員を始めとする滞在者全員を対象としており、文部科学省研究開発局海洋地球課からの回答に基づいています。</t>
    <rPh sb="100" eb="102">
      <t>ケンキュウ</t>
    </rPh>
    <rPh sb="102" eb="104">
      <t>カイハツ</t>
    </rPh>
    <rPh sb="104" eb="105">
      <t>キョク</t>
    </rPh>
    <phoneticPr fontId="26"/>
  </si>
  <si>
    <t xml:space="preserve"> 　 なお、イスラエルにおいては、 ガザ地区、 東エルサレム地区などには在外公館が置かれていませんが、 当該地域の特殊性から、 地区毎に区別して集計し、 地区名の冒頭を1マス空けて掲載しています。</t>
    <phoneticPr fontId="39"/>
  </si>
  <si>
    <t xml:space="preserve">   なお、同一企業が同じ在外公館の管轄内に複数の事業所を持つ場合には、その延べ拠点数を計上しました（例：当該域内の３都市にそれぞれ支店がある場合には、企業数（拠点数）は 「３」）。</t>
    <phoneticPr fontId="39"/>
  </si>
  <si>
    <t>　（原則として）当該在留国等より永住権を認められており、生活の本拠をわが国から海外へ移した邦人を指します。</t>
    <rPh sb="45" eb="47">
      <t>ホウジン</t>
    </rPh>
    <phoneticPr fontId="39"/>
  </si>
  <si>
    <t>(オ)  芸術家、 芸能家 （音楽家、 美術家、 写真家を含みます。）
(カ)  建築家
(キ)  医師、獣医師（開業又は病院等に雇用されている者。）
(ク)  服装、デザイン関係者
(ケ)  理容師、美容師、看護師、鍼灸師、コック、ひな鑑別師、大工、庭師、漁師、ファッションモデル、その他の特殊技能者
(コ)  自営業
(サ)  その他の自由業</t>
    <phoneticPr fontId="39"/>
  </si>
  <si>
    <t>２．８  在外公館別在留邦人数推移</t>
    <rPh sb="5" eb="7">
      <t>ザイガイ</t>
    </rPh>
    <rPh sb="7" eb="9">
      <t>コウカン</t>
    </rPh>
    <phoneticPr fontId="39"/>
  </si>
  <si>
    <t>本邦企業</t>
    <rPh sb="0" eb="2">
      <t>ホンポウ</t>
    </rPh>
    <rPh sb="2" eb="4">
      <t>キギョウ</t>
    </rPh>
    <phoneticPr fontId="39"/>
  </si>
  <si>
    <t>区分不明</t>
    <rPh sb="0" eb="2">
      <t>クブン</t>
    </rPh>
    <rPh sb="2" eb="4">
      <t>フメイ</t>
    </rPh>
    <phoneticPr fontId="39"/>
  </si>
  <si>
    <t>現地法人企業</t>
    <rPh sb="0" eb="2">
      <t>ゲンチ</t>
    </rPh>
    <rPh sb="2" eb="4">
      <t>ホウジン</t>
    </rPh>
    <rPh sb="4" eb="6">
      <t>キギョウ</t>
    </rPh>
    <phoneticPr fontId="39"/>
  </si>
  <si>
    <t>合弁企業</t>
    <rPh sb="0" eb="2">
      <t>ゴウベン</t>
    </rPh>
    <rPh sb="2" eb="4">
      <t>キギョウ</t>
    </rPh>
    <phoneticPr fontId="39"/>
  </si>
  <si>
    <t>支店以外</t>
    <rPh sb="0" eb="2">
      <t>シテン</t>
    </rPh>
    <rPh sb="2" eb="4">
      <t>イガイ</t>
    </rPh>
    <phoneticPr fontId="39"/>
  </si>
  <si>
    <t>合弁企業か不明</t>
    <rPh sb="0" eb="2">
      <t>ゴウベン</t>
    </rPh>
    <rPh sb="2" eb="4">
      <t>キギョウ</t>
    </rPh>
    <rPh sb="5" eb="7">
      <t>フメイ</t>
    </rPh>
    <phoneticPr fontId="39"/>
  </si>
  <si>
    <t>支店か不明</t>
    <rPh sb="0" eb="2">
      <t>シテン</t>
    </rPh>
    <rPh sb="3" eb="5">
      <t>フメイ</t>
    </rPh>
    <phoneticPr fontId="39"/>
  </si>
  <si>
    <t>-</t>
    <phoneticPr fontId="39"/>
  </si>
  <si>
    <t>+</t>
    <phoneticPr fontId="39"/>
  </si>
  <si>
    <t xml:space="preserve">支店 </t>
    <rPh sb="0" eb="2">
      <t>シテン</t>
    </rPh>
    <phoneticPr fontId="39"/>
  </si>
  <si>
    <t xml:space="preserve">前年比 </t>
    <phoneticPr fontId="39"/>
  </si>
  <si>
    <t xml:space="preserve">本邦企業100％出資 </t>
    <rPh sb="0" eb="2">
      <t>ホンポウ</t>
    </rPh>
    <rPh sb="2" eb="4">
      <t>キギョウ</t>
    </rPh>
    <rPh sb="8" eb="10">
      <t>シュッシ</t>
    </rPh>
    <phoneticPr fontId="26"/>
  </si>
  <si>
    <t>３．２   （区分別）日系企業（拠点）数推移</t>
    <rPh sb="7" eb="9">
      <t>クブン</t>
    </rPh>
    <rPh sb="9" eb="10">
      <t>ベツ</t>
    </rPh>
    <rPh sb="10" eb="11">
      <t>エイベツ</t>
    </rPh>
    <rPh sb="11" eb="13">
      <t>ニッケイ</t>
    </rPh>
    <rPh sb="13" eb="15">
      <t>キギョウ</t>
    </rPh>
    <rPh sb="16" eb="18">
      <t>キョテン</t>
    </rPh>
    <phoneticPr fontId="26"/>
  </si>
  <si>
    <t>利用の手引き</t>
    <phoneticPr fontId="26"/>
  </si>
  <si>
    <t>························································································</t>
    <phoneticPr fontId="26"/>
  </si>
  <si>
    <t>＜利用の手引き＞</t>
    <rPh sb="1" eb="3">
      <t>リヨウ</t>
    </rPh>
    <rPh sb="4" eb="6">
      <t>テビ</t>
    </rPh>
    <phoneticPr fontId="39"/>
  </si>
  <si>
    <t>１．統計の目的、調査方法及び用語の定義等</t>
    <rPh sb="2" eb="4">
      <t>トウケイ</t>
    </rPh>
    <rPh sb="5" eb="7">
      <t>モクテキ</t>
    </rPh>
    <rPh sb="12" eb="13">
      <t>オヨ</t>
    </rPh>
    <phoneticPr fontId="26"/>
  </si>
  <si>
    <t>１．１    統計の目的</t>
    <rPh sb="7" eb="9">
      <t>トウケイ</t>
    </rPh>
    <rPh sb="10" eb="12">
      <t>モクテキ</t>
    </rPh>
    <phoneticPr fontId="26"/>
  </si>
  <si>
    <t>１．３    調査の対象</t>
    <phoneticPr fontId="26"/>
  </si>
  <si>
    <t>１．２    調査の方法</t>
    <phoneticPr fontId="26"/>
  </si>
  <si>
    <t>１．４    統計表の見方</t>
    <rPh sb="9" eb="10">
      <t>ヒョウ</t>
    </rPh>
    <phoneticPr fontId="26"/>
  </si>
  <si>
    <t>１．５    用語の解説</t>
    <rPh sb="10" eb="12">
      <t>カイセツ</t>
    </rPh>
    <phoneticPr fontId="26"/>
  </si>
  <si>
    <t>２．在留邦人の動向</t>
    <rPh sb="2" eb="4">
      <t>ザイリュウ</t>
    </rPh>
    <rPh sb="4" eb="6">
      <t>ホウジン</t>
    </rPh>
    <rPh sb="7" eb="9">
      <t>ドウコウ</t>
    </rPh>
    <phoneticPr fontId="26"/>
  </si>
  <si>
    <t>３．日系企業の動向</t>
    <rPh sb="2" eb="4">
      <t>ニッケイ</t>
    </rPh>
    <rPh sb="4" eb="6">
      <t>キギョウ</t>
    </rPh>
    <rPh sb="7" eb="9">
      <t>ドウコウ</t>
    </rPh>
    <phoneticPr fontId="26"/>
  </si>
  <si>
    <t>３．１　　全般</t>
    <rPh sb="5" eb="7">
      <t>ゼンパン</t>
    </rPh>
    <phoneticPr fontId="26"/>
  </si>
  <si>
    <t>３．２　　日系企業（拠点）数推移</t>
    <rPh sb="5" eb="7">
      <t>ニッケイ</t>
    </rPh>
    <rPh sb="7" eb="9">
      <t>キギョウ</t>
    </rPh>
    <rPh sb="10" eb="12">
      <t>キョテン</t>
    </rPh>
    <rPh sb="13" eb="14">
      <t>カズ</t>
    </rPh>
    <rPh sb="14" eb="16">
      <t>スイイ</t>
    </rPh>
    <phoneticPr fontId="26"/>
  </si>
  <si>
    <t>全体集計・地域別集計</t>
    <rPh sb="0" eb="2">
      <t>ゼンタイ</t>
    </rPh>
    <rPh sb="2" eb="4">
      <t>シュウケイ</t>
    </rPh>
    <rPh sb="5" eb="8">
      <t>チイキベツ</t>
    </rPh>
    <rPh sb="8" eb="10">
      <t>シュウケイ</t>
    </rPh>
    <phoneticPr fontId="26"/>
  </si>
  <si>
    <t>Ⅰ　アジア</t>
    <phoneticPr fontId="26"/>
  </si>
  <si>
    <t>Ⅱ　大洋州</t>
    <rPh sb="2" eb="5">
      <t>タイヨウシュウ</t>
    </rPh>
    <phoneticPr fontId="26"/>
  </si>
  <si>
    <t>Ⅲ　北米</t>
    <rPh sb="2" eb="4">
      <t>ホクベイ</t>
    </rPh>
    <phoneticPr fontId="26"/>
  </si>
  <si>
    <t>Ⅴ　南米</t>
    <rPh sb="2" eb="4">
      <t>ナンベイ</t>
    </rPh>
    <phoneticPr fontId="26"/>
  </si>
  <si>
    <t>Ⅵ　西欧</t>
    <rPh sb="2" eb="4">
      <t>セイオウ</t>
    </rPh>
    <phoneticPr fontId="26"/>
  </si>
  <si>
    <t>Ⅷ　中東</t>
    <rPh sb="2" eb="4">
      <t>チュウトウ</t>
    </rPh>
    <phoneticPr fontId="26"/>
  </si>
  <si>
    <t>Ⅸ　アフリカ</t>
    <phoneticPr fontId="26"/>
  </si>
  <si>
    <t>６．在外公館の管轄区域区分</t>
    <rPh sb="2" eb="4">
      <t>ザイガイ</t>
    </rPh>
    <rPh sb="4" eb="6">
      <t>コウカン</t>
    </rPh>
    <rPh sb="7" eb="9">
      <t>カンカツ</t>
    </rPh>
    <rPh sb="9" eb="11">
      <t>クイキ</t>
    </rPh>
    <rPh sb="11" eb="13">
      <t>クブン</t>
    </rPh>
    <phoneticPr fontId="26"/>
  </si>
  <si>
    <t>　「在留届の筆頭者」を指します（住民票でいう「世帯主」に相当します）。</t>
    <rPh sb="6" eb="9">
      <t>ヒットウシャ</t>
    </rPh>
    <phoneticPr fontId="39"/>
  </si>
  <si>
    <t>タイ（在チェンマイ総領事館の管轄区域を除く）</t>
  </si>
  <si>
    <t>大韓民国（在済州及び在釜山各総領事館の管轄区域を除く）</t>
  </si>
  <si>
    <t>パキスタン（在カラチ総領事館の管轄区域を除く）</t>
  </si>
  <si>
    <t>べトナム（在ホーチミン総領事館の管轄区域を除く）</t>
  </si>
  <si>
    <t>ニュージーランド（在オークランド総領事館の管轄区域を除く）</t>
  </si>
  <si>
    <t>オンタリオ州（在カナダ大使館の管轄区域を除く）</t>
  </si>
  <si>
    <t>英国及びその属領（在エディンバラ総領事館の管轄区域を除く）</t>
  </si>
  <si>
    <t>スペイン（在バルセロナ総領事館の管轄区域を除く）</t>
  </si>
  <si>
    <t>サウジアラビア（在ジッダ総領事館の管轄区域を除く）</t>
  </si>
  <si>
    <t>トルコ（在イスタンブール総領事館の管轄区域を除く）</t>
  </si>
  <si>
    <t>在インドネシア大使館</t>
    <rPh sb="7" eb="9">
      <t>タイシ</t>
    </rPh>
    <phoneticPr fontId="39"/>
  </si>
  <si>
    <t>インド（在コルカタ、在チェンナイ及び在ムンバイ各総領事館の管轄区域を除く）</t>
  </si>
  <si>
    <t>オリッサ州、西ベンガル州、ビハール州、ジャールカンド州</t>
  </si>
  <si>
    <t>バリ州、西ヌサトゥンガラ州、東ヌサトゥンガラ州</t>
  </si>
  <si>
    <t>釜山広域市、蔚山広域市、大邱広域市、慶尚南道、慶尚北道</t>
  </si>
  <si>
    <t>広東省、海南省、福建省、広西壮族自治区</t>
  </si>
  <si>
    <t>上海市、江西省、江蘇省、浙江省、安徽省</t>
  </si>
  <si>
    <t>重慶市、四川省、貴州省、雲南省</t>
  </si>
  <si>
    <t>黒龍江省、吉林省、遼寧省</t>
  </si>
  <si>
    <t>バロチスタン州、シンド州</t>
  </si>
  <si>
    <t>サバ州、サラワク州、ラブアン連邦直轄区</t>
  </si>
  <si>
    <t>ペナン州、ケダ州、ペルリス州、ペラ州、クランタン州、トレンガヌ州</t>
  </si>
  <si>
    <t>ビクトリア州、南オーストラリア州、タスマニア州</t>
  </si>
  <si>
    <t>北島のワイトモ、ルアペフ、タウポ、ワカタネ及びオポティキの各地区以北の地域</t>
  </si>
  <si>
    <t>ミシガン州、オハイオ州</t>
  </si>
  <si>
    <t>ワイオミング州、コロラド州、ユタ州、ニューメキシコ州</t>
  </si>
  <si>
    <t>テネシー州、ミシシッピ州、アーカンソー州、ルイジアナ州、ケンタッキー州</t>
  </si>
  <si>
    <t>テキサス州、オクラホマ州</t>
  </si>
  <si>
    <t>アルバータ州、サスカチュワン州、マニトバ州、ノースウエスト準州、ヌナヴット準州</t>
  </si>
  <si>
    <t>ブリティシュコロンビア州、ユーコン準州</t>
  </si>
  <si>
    <t>【在バハマ大使館】、【在ベリーズ大使館】</t>
  </si>
  <si>
    <t>ピァウィ州、マラニョン州、パラー州、アマパ州</t>
  </si>
  <si>
    <t>アマゾーナス州、アクレ州、ロンドニア州、ロライマ州</t>
  </si>
  <si>
    <t>ティチーノ州、ヴォー州、ヴァレー州、ジュネーブ州</t>
  </si>
  <si>
    <t>ハンブルク市、ブレーメン市、シュレスヴィッヒ・ホルシュタイン州、ニーダーザクセン州</t>
  </si>
  <si>
    <t>ヘッセン州、ラインラント・プファルツ州、ザールラント州</t>
  </si>
  <si>
    <t>バイエルン州、バーデン・ヴュルテンベルク州</t>
  </si>
  <si>
    <t>沿海地方、カムチャッツカ州、マガダン州及びコリャーク自治管区</t>
  </si>
  <si>
    <t>マッカ州、マディーナ州</t>
  </si>
  <si>
    <t>【在シエラレオネ大使館】、【在リベリア大使館】</t>
  </si>
  <si>
    <t>【在サントメ・プリンシペ大使館】、【在赤道ギニア大使館】</t>
  </si>
  <si>
    <t>【在チャド大使館】、【在中央アフリカ大使館】</t>
  </si>
  <si>
    <t>【在トーゴ大使館】、【在ニジェール大使館】</t>
  </si>
  <si>
    <t>【在カーボヴェルデ大使館】、【在ガンビア大使館】、【在ギニアビサウ大使館】</t>
  </si>
  <si>
    <t>【在コモロ大使館】、【在モーリシャス大使館】</t>
  </si>
  <si>
    <t>遼寧省大連</t>
    <rPh sb="3" eb="5">
      <t>ダイレン</t>
    </rPh>
    <phoneticPr fontId="39"/>
  </si>
  <si>
    <t>香港特別行政区政府及びマカオ特別行政区政府の管轄区域</t>
    <rPh sb="24" eb="25">
      <t>ク</t>
    </rPh>
    <phoneticPr fontId="39"/>
  </si>
  <si>
    <t>在フィリピン大使館</t>
    <rPh sb="6" eb="9">
      <t>タイシカン</t>
    </rPh>
    <phoneticPr fontId="39"/>
  </si>
  <si>
    <t>クインズランド州の北部（ノース及びファーノース地区）</t>
    <rPh sb="9" eb="11">
      <t>ホクブ</t>
    </rPh>
    <rPh sb="15" eb="16">
      <t>オヨ</t>
    </rPh>
    <rPh sb="23" eb="25">
      <t>チク</t>
    </rPh>
    <phoneticPr fontId="39"/>
  </si>
  <si>
    <t>オンタリオ州オタワ市</t>
    <rPh sb="9" eb="10">
      <t>シ</t>
    </rPh>
    <phoneticPr fontId="39"/>
  </si>
  <si>
    <t>サンタクルス圏</t>
    <rPh sb="6" eb="7">
      <t>ケン</t>
    </rPh>
    <phoneticPr fontId="39"/>
  </si>
  <si>
    <t>在英国大使館</t>
    <rPh sb="1" eb="3">
      <t>エイコク</t>
    </rPh>
    <rPh sb="3" eb="6">
      <t>タイシカン</t>
    </rPh>
    <phoneticPr fontId="39"/>
  </si>
  <si>
    <t>【在コソボ大使館】【在マケドニア旧ユーゴスラビア大使館】</t>
    <rPh sb="16" eb="17">
      <t>キュウ</t>
    </rPh>
    <phoneticPr fontId="44"/>
  </si>
  <si>
    <t>北サーマル州、東サーマル州、シキホール州、セブ州、ビリラン州、ボホール州、レイテ州、</t>
  </si>
  <si>
    <t>ミンダナオ地方（コタバト州、コンポステラバレー州、サランガニ州、スルタン・クダラット州、ブ</t>
    <rPh sb="5" eb="7">
      <t>チホウ</t>
    </rPh>
    <phoneticPr fontId="39"/>
  </si>
  <si>
    <t>キドノン州、南アグサン州、北アグサン州、南コタバト州、南サンボアンガ州、北サンボアンガ</t>
  </si>
  <si>
    <t>州、南スリガオ州、北スリガオ州、東ダバオ州、南ダバオ州、北ダバオ州、東ミサミス州、西ミ</t>
  </si>
  <si>
    <t>イタプア県、カアサバ県、ニエンブク県、ミシオネス県</t>
  </si>
  <si>
    <t>東ケープ州、西ケープ州</t>
  </si>
  <si>
    <t>ニューサウスウェールズ州、北部準州、オーストラリアの属地
（注）ニューカレドニアは、在フランス大使館の管轄区域ですが、本調査は在シドニー総領事
館で実施</t>
    <rPh sb="30" eb="31">
      <t>チュウ</t>
    </rPh>
    <rPh sb="42" eb="43">
      <t>ザイ</t>
    </rPh>
    <rPh sb="47" eb="50">
      <t>タイシカン</t>
    </rPh>
    <rPh sb="51" eb="53">
      <t>カンカツ</t>
    </rPh>
    <rPh sb="53" eb="55">
      <t>クイキ</t>
    </rPh>
    <rPh sb="59" eb="60">
      <t>ホン</t>
    </rPh>
    <rPh sb="60" eb="62">
      <t>チョウサ</t>
    </rPh>
    <rPh sb="63" eb="64">
      <t>ザイ</t>
    </rPh>
    <rPh sb="68" eb="69">
      <t>ソウ</t>
    </rPh>
    <rPh sb="74" eb="76">
      <t>ジッシ</t>
    </rPh>
    <phoneticPr fontId="39"/>
  </si>
  <si>
    <t>Ⅰ  アジア</t>
  </si>
  <si>
    <t>Ⅱ  大洋州</t>
  </si>
  <si>
    <t>Ⅲ  北米</t>
  </si>
  <si>
    <t>Ⅴ  南米</t>
  </si>
  <si>
    <t>Ⅵ  西欧</t>
  </si>
  <si>
    <t>Ⅷ  中東</t>
  </si>
  <si>
    <t>Ⅸ  アフリカ</t>
  </si>
  <si>
    <t>在留届の筆頭者</t>
    <rPh sb="4" eb="6">
      <t>ヒットウ</t>
    </rPh>
    <phoneticPr fontId="96"/>
  </si>
  <si>
    <t>自営業者、芸術家、医師、理容師、調理師、茶道師範など</t>
  </si>
  <si>
    <t>（２）－２　報道関係者</t>
    <rPh sb="6" eb="8">
      <t>ホウドウ</t>
    </rPh>
    <rPh sb="8" eb="11">
      <t>カンケイシャ</t>
    </rPh>
    <phoneticPr fontId="39"/>
  </si>
  <si>
    <t>（２）－５　政府関係職員</t>
    <rPh sb="6" eb="8">
      <t>セイフ</t>
    </rPh>
    <rPh sb="8" eb="10">
      <t>カンケイ</t>
    </rPh>
    <rPh sb="10" eb="12">
      <t>ショクイン</t>
    </rPh>
    <phoneticPr fontId="39"/>
  </si>
  <si>
    <t>（２）－６　その他</t>
    <rPh sb="8" eb="9">
      <t>タ</t>
    </rPh>
    <phoneticPr fontId="39"/>
  </si>
  <si>
    <t>Ⅰ　アジア－１</t>
    <phoneticPr fontId="39"/>
  </si>
  <si>
    <t>永住権制度</t>
    <rPh sb="0" eb="2">
      <t>エイジュウ</t>
    </rPh>
    <rPh sb="2" eb="3">
      <t>ケン</t>
    </rPh>
    <rPh sb="3" eb="5">
      <t>セイド</t>
    </rPh>
    <phoneticPr fontId="39"/>
  </si>
  <si>
    <t>（２）－３　自由業関係者</t>
    <rPh sb="6" eb="9">
      <t>ジユウギョウ</t>
    </rPh>
    <rPh sb="9" eb="12">
      <t>カンケイシャ</t>
    </rPh>
    <phoneticPr fontId="39"/>
  </si>
  <si>
    <t>地　域</t>
    <rPh sb="0" eb="1">
      <t>ジ</t>
    </rPh>
    <rPh sb="2" eb="3">
      <t>イキ</t>
    </rPh>
    <phoneticPr fontId="39"/>
  </si>
  <si>
    <t>国（地域）別順位</t>
    <rPh sb="5" eb="6">
      <t>ベツ</t>
    </rPh>
    <phoneticPr fontId="39"/>
  </si>
  <si>
    <t>全体の割合</t>
  </si>
  <si>
    <t>Ⅰ　アジア</t>
  </si>
  <si>
    <t>Ⅱ　大洋州</t>
    <rPh sb="2" eb="5">
      <t>タイヨウシュウ</t>
    </rPh>
    <phoneticPr fontId="39"/>
  </si>
  <si>
    <t>Ⅱ　大洋州</t>
  </si>
  <si>
    <t>クック諸島</t>
  </si>
  <si>
    <t>サモア（米領）</t>
  </si>
  <si>
    <t>ソロモン諸島</t>
  </si>
  <si>
    <t>ツバル</t>
  </si>
  <si>
    <t>ニューカレドニア(仏領）</t>
  </si>
  <si>
    <t>ポリネシア(仏領－タヒチ）</t>
  </si>
  <si>
    <t>Ⅲ　北米</t>
    <rPh sb="2" eb="4">
      <t>ホクベイ</t>
    </rPh>
    <phoneticPr fontId="39"/>
  </si>
  <si>
    <t>Ⅲ　北米</t>
  </si>
  <si>
    <t>グリーンランド(デンマーク領）</t>
  </si>
  <si>
    <t>Ⅳ　中米</t>
  </si>
  <si>
    <t>アンティグア・バーブーダ</t>
  </si>
  <si>
    <t>グァドループ島(仏領)</t>
  </si>
  <si>
    <t>グレナダ</t>
  </si>
  <si>
    <t>セントクリストファー・ネーヴィス</t>
  </si>
  <si>
    <t>セントビンセント及びグレナディーン諸島</t>
  </si>
  <si>
    <t>セントルシア</t>
  </si>
  <si>
    <t>ドミニカ国</t>
  </si>
  <si>
    <t>ドミニカ共和国</t>
  </si>
  <si>
    <t>バルバドス</t>
  </si>
  <si>
    <t>プエルトリコ（米領）</t>
  </si>
  <si>
    <t>ベリーズ</t>
  </si>
  <si>
    <t>マルティニーク島（仏領）</t>
  </si>
  <si>
    <t>Ⅴ　南米</t>
    <rPh sb="2" eb="4">
      <t>ナンベイ</t>
    </rPh>
    <phoneticPr fontId="39"/>
  </si>
  <si>
    <t>Ⅴ　南米</t>
  </si>
  <si>
    <t>ギアナ（仏領）</t>
  </si>
  <si>
    <t>Ⅵ　西欧－１</t>
    <rPh sb="2" eb="4">
      <t>セイオウ</t>
    </rPh>
    <phoneticPr fontId="39"/>
  </si>
  <si>
    <t>Ⅵ　西欧</t>
  </si>
  <si>
    <t>Ⅵ　西欧－２</t>
    <rPh sb="2" eb="4">
      <t>セイオウ</t>
    </rPh>
    <phoneticPr fontId="39"/>
  </si>
  <si>
    <t>フェロー諸島（デンマーク領）</t>
  </si>
  <si>
    <t>ボスニア・ヘルツェゴビナ</t>
  </si>
  <si>
    <t>Ⅷ　中東</t>
    <rPh sb="2" eb="4">
      <t>チュウトウ</t>
    </rPh>
    <phoneticPr fontId="39"/>
  </si>
  <si>
    <t>Ⅷ　中東</t>
  </si>
  <si>
    <t>ゴラン高原</t>
  </si>
  <si>
    <t>ヨルダン川西岸</t>
  </si>
  <si>
    <t>Ⅸ　アフリカ</t>
  </si>
  <si>
    <t>リビア</t>
  </si>
  <si>
    <t>全体集計・地域別集計</t>
    <rPh sb="0" eb="2">
      <t>ゼンタイ</t>
    </rPh>
    <rPh sb="2" eb="4">
      <t>シュウケイ</t>
    </rPh>
    <rPh sb="5" eb="8">
      <t>チイキベツ</t>
    </rPh>
    <rPh sb="8" eb="10">
      <t>シュウケイ</t>
    </rPh>
    <phoneticPr fontId="39"/>
  </si>
  <si>
    <t>（１）本邦企業</t>
    <rPh sb="3" eb="5">
      <t>ホンポウ</t>
    </rPh>
    <rPh sb="5" eb="7">
      <t>キギョウ</t>
    </rPh>
    <phoneticPr fontId="39"/>
  </si>
  <si>
    <t>（２）現地法人企業</t>
    <rPh sb="3" eb="5">
      <t>ゲンチ</t>
    </rPh>
    <rPh sb="5" eb="7">
      <t>ホウジン</t>
    </rPh>
    <rPh sb="7" eb="9">
      <t>キギョウ</t>
    </rPh>
    <phoneticPr fontId="39"/>
  </si>
  <si>
    <t>□　総数</t>
    <rPh sb="2" eb="3">
      <t>フサ</t>
    </rPh>
    <rPh sb="3" eb="4">
      <t>スウ</t>
    </rPh>
    <phoneticPr fontId="39"/>
  </si>
  <si>
    <t>Ⅹ　南極</t>
  </si>
  <si>
    <t>【注１】  永住の意思はないが、長期滞在が可能な他の資格がないために、やむを得ず永住権を取得した場合や、在留国の人との婚姻により永住権を取得したが、いずれ本邦に帰るので永住する意思はないといった場合には、本人からの届出を優先し、「長期滞在者」に分類した場合があります。
【注２】  在留国等に永住権制度がない場合であっても、婚姻などにより永住の意思を持って生活の本拠（住所） をわが国から海外に移し、かつ、在留届に「永住」と届出があった者については対象に含めています。
【注３】  永住権制度がない場合においては、原則届出の内容に基づき集計し、上記【注２】の例の他、永住の意思を持って居住する親の子供が自分(子供)は永住の意思はなく、将来帰国する予定であるとして、「長期滞在者」と届出た場合には、届出を優先し、「長期滞在者」として集計しています。</t>
    <rPh sb="148" eb="149">
      <t>ケン</t>
    </rPh>
    <rPh sb="175" eb="176">
      <t>モ</t>
    </rPh>
    <rPh sb="243" eb="244">
      <t>ケン</t>
    </rPh>
    <phoneticPr fontId="39"/>
  </si>
  <si>
    <r>
      <t>　本邦企業（または日本人）が出資している海外の企業を指します。
　日系企業は、 「</t>
    </r>
    <r>
      <rPr>
        <sz val="11"/>
        <rFont val="ＭＳ Ｐ明朝"/>
        <family val="1"/>
        <charset val="128"/>
      </rPr>
      <t>本邦企業（現地法人化されていない日系企業）</t>
    </r>
    <r>
      <rPr>
        <sz val="11"/>
        <color indexed="0"/>
        <rFont val="ＭＳ Ｐ明朝"/>
        <family val="1"/>
        <charset val="128"/>
      </rPr>
      <t>」と「</t>
    </r>
    <r>
      <rPr>
        <sz val="11"/>
        <rFont val="ＭＳ Ｐ明朝"/>
        <family val="1"/>
        <charset val="128"/>
      </rPr>
      <t>現地法人化された日系企業</t>
    </r>
    <r>
      <rPr>
        <sz val="11"/>
        <color indexed="0"/>
        <rFont val="ＭＳ Ｐ明朝"/>
        <family val="1"/>
        <charset val="128"/>
      </rPr>
      <t>」の二つに大別されます。</t>
    </r>
    <rPh sb="1" eb="3">
      <t>ホンポウ</t>
    </rPh>
    <rPh sb="9" eb="12">
      <t>ニホンジン</t>
    </rPh>
    <rPh sb="20" eb="22">
      <t>カイガイ</t>
    </rPh>
    <rPh sb="33" eb="35">
      <t>ニッケイ</t>
    </rPh>
    <rPh sb="35" eb="37">
      <t>キギョウ</t>
    </rPh>
    <rPh sb="57" eb="59">
      <t>ニッケイ</t>
    </rPh>
    <rPh sb="73" eb="75">
      <t>ニッケイ</t>
    </rPh>
    <rPh sb="79" eb="80">
      <t>フタ</t>
    </rPh>
    <rPh sb="82" eb="84">
      <t>タイベツ</t>
    </rPh>
    <phoneticPr fontId="39"/>
  </si>
  <si>
    <t xml:space="preserve">国（地域）名 </t>
  </si>
  <si>
    <t>国（地域）名</t>
  </si>
  <si>
    <t>平成14年</t>
  </si>
  <si>
    <t>平成15年</t>
  </si>
  <si>
    <t>平成16年</t>
  </si>
  <si>
    <t>平成17年</t>
  </si>
  <si>
    <t>平成18年</t>
  </si>
  <si>
    <t>平成19年</t>
  </si>
  <si>
    <t>平成20年</t>
  </si>
  <si>
    <t>平成21年</t>
  </si>
  <si>
    <t>平成22年</t>
  </si>
  <si>
    <t>························································································</t>
    <phoneticPr fontId="26"/>
  </si>
  <si>
    <t>年齢別</t>
    <rPh sb="0" eb="3">
      <t>ネンレイベツ</t>
    </rPh>
    <phoneticPr fontId="39"/>
  </si>
  <si>
    <t>（２）－１　民間企業関係者</t>
    <rPh sb="6" eb="8">
      <t>ミンカン</t>
    </rPh>
    <rPh sb="8" eb="10">
      <t>キギョウ</t>
    </rPh>
    <rPh sb="10" eb="12">
      <t>カンケイ</t>
    </rPh>
    <rPh sb="12" eb="13">
      <t>シャ</t>
    </rPh>
    <phoneticPr fontId="39"/>
  </si>
  <si>
    <t>自国割合</t>
  </si>
  <si>
    <t>オーストラリア</t>
    <phoneticPr fontId="39"/>
  </si>
  <si>
    <t>マリ</t>
    <phoneticPr fontId="39"/>
  </si>
  <si>
    <t>合計</t>
    <rPh sb="0" eb="1">
      <t>ゴウ</t>
    </rPh>
    <rPh sb="1" eb="2">
      <t>ケイ</t>
    </rPh>
    <phoneticPr fontId="39"/>
  </si>
  <si>
    <t>総数</t>
    <rPh sb="0" eb="2">
      <t>ソウスウ</t>
    </rPh>
    <phoneticPr fontId="39"/>
  </si>
  <si>
    <t>総数　（⑦＋⑫）
　　　（①＋②）</t>
    <rPh sb="0" eb="2">
      <t>ソウスウ</t>
    </rPh>
    <phoneticPr fontId="39"/>
  </si>
  <si>
    <r>
      <rPr>
        <sz val="11"/>
        <rFont val="ＭＳ Ｐゴシック"/>
        <family val="3"/>
        <charset val="128"/>
      </rPr>
      <t>（１）</t>
    </r>
    <r>
      <rPr>
        <sz val="11"/>
        <color rgb="FFFF0000"/>
        <rFont val="ＭＳ Ｐゴシック"/>
        <family val="3"/>
        <charset val="128"/>
      </rPr>
      <t>永住者</t>
    </r>
    <rPh sb="3" eb="6">
      <t>エイジュウシャ</t>
    </rPh>
    <phoneticPr fontId="39"/>
  </si>
  <si>
    <t>各年１０月１日現在　</t>
    <rPh sb="0" eb="2">
      <t>カクネン</t>
    </rPh>
    <rPh sb="4" eb="5">
      <t>ツキ</t>
    </rPh>
    <rPh sb="6" eb="7">
      <t>ヒ</t>
    </rPh>
    <rPh sb="7" eb="9">
      <t>ゲンザイ</t>
    </rPh>
    <phoneticPr fontId="44"/>
  </si>
  <si>
    <t xml:space="preserve">N/A </t>
    <phoneticPr fontId="26"/>
  </si>
  <si>
    <t xml:space="preserve">平成２年 </t>
    <phoneticPr fontId="26"/>
  </si>
  <si>
    <t xml:space="preserve">平成３年 </t>
    <phoneticPr fontId="26"/>
  </si>
  <si>
    <t xml:space="preserve">平成４年 </t>
    <phoneticPr fontId="26"/>
  </si>
  <si>
    <t xml:space="preserve">平成５年 </t>
    <phoneticPr fontId="26"/>
  </si>
  <si>
    <t xml:space="preserve">平成６年 </t>
    <phoneticPr fontId="26"/>
  </si>
  <si>
    <t xml:space="preserve">平成７年 </t>
    <phoneticPr fontId="26"/>
  </si>
  <si>
    <t xml:space="preserve">平成８年 </t>
    <phoneticPr fontId="26"/>
  </si>
  <si>
    <t xml:space="preserve">平成９年 </t>
    <phoneticPr fontId="26"/>
  </si>
  <si>
    <t xml:space="preserve">平成22年 </t>
    <phoneticPr fontId="26"/>
  </si>
  <si>
    <t xml:space="preserve">平成23年 </t>
    <phoneticPr fontId="26"/>
  </si>
  <si>
    <t xml:space="preserve">平成24年 </t>
    <phoneticPr fontId="26"/>
  </si>
  <si>
    <t>平成25年</t>
    <phoneticPr fontId="26"/>
  </si>
  <si>
    <t>合計</t>
    <rPh sb="0" eb="2">
      <t>ゴウケイ</t>
    </rPh>
    <phoneticPr fontId="39"/>
  </si>
  <si>
    <t xml:space="preserve">平成１０年 </t>
    <phoneticPr fontId="26"/>
  </si>
  <si>
    <t xml:space="preserve">平成１１年 </t>
    <phoneticPr fontId="26"/>
  </si>
  <si>
    <t xml:space="preserve">平成１２年 </t>
    <phoneticPr fontId="26"/>
  </si>
  <si>
    <t xml:space="preserve">平成１３年 </t>
    <phoneticPr fontId="26"/>
  </si>
  <si>
    <t xml:space="preserve">平成１４年 </t>
    <phoneticPr fontId="26"/>
  </si>
  <si>
    <t xml:space="preserve">平成１５年 </t>
    <phoneticPr fontId="26"/>
  </si>
  <si>
    <t xml:space="preserve">平成１６年 </t>
    <phoneticPr fontId="26"/>
  </si>
  <si>
    <t xml:space="preserve">平成１９年 </t>
    <phoneticPr fontId="26"/>
  </si>
  <si>
    <t xml:space="preserve">平成２０年 </t>
    <phoneticPr fontId="26"/>
  </si>
  <si>
    <t xml:space="preserve">平成２１年 </t>
    <phoneticPr fontId="26"/>
  </si>
  <si>
    <t xml:space="preserve">平成２２年 </t>
    <phoneticPr fontId="26"/>
  </si>
  <si>
    <t xml:space="preserve">平成２３年 </t>
    <phoneticPr fontId="26"/>
  </si>
  <si>
    <t xml:space="preserve">平成２４年 </t>
    <phoneticPr fontId="26"/>
  </si>
  <si>
    <t xml:space="preserve">平成２５年 </t>
    <phoneticPr fontId="26"/>
  </si>
  <si>
    <t xml:space="preserve">平成２６年 </t>
    <phoneticPr fontId="26"/>
  </si>
  <si>
    <t>女性</t>
    <rPh sb="0" eb="2">
      <t>ジョセイ</t>
    </rPh>
    <phoneticPr fontId="39"/>
  </si>
  <si>
    <t>２．２   海外在留邦人数推移</t>
    <phoneticPr fontId="26"/>
  </si>
  <si>
    <t xml:space="preserve"> １９年</t>
  </si>
  <si>
    <t xml:space="preserve"> ２０年</t>
  </si>
  <si>
    <t xml:space="preserve"> ２１年</t>
  </si>
  <si>
    <t xml:space="preserve"> ２２年</t>
  </si>
  <si>
    <t xml:space="preserve"> ２３年</t>
  </si>
  <si>
    <t xml:space="preserve"> ２４年</t>
  </si>
  <si>
    <t xml:space="preserve"> ２５年</t>
  </si>
  <si>
    <t>２３年</t>
  </si>
  <si>
    <t>２４年</t>
  </si>
  <si>
    <t>２５年</t>
  </si>
  <si>
    <t>前年比</t>
    <phoneticPr fontId="44"/>
  </si>
  <si>
    <t xml:space="preserve">全世界        </t>
    <phoneticPr fontId="44"/>
  </si>
  <si>
    <t xml:space="preserve">アジア         </t>
    <phoneticPr fontId="44"/>
  </si>
  <si>
    <t xml:space="preserve">大洋州          </t>
    <phoneticPr fontId="44"/>
  </si>
  <si>
    <t xml:space="preserve">北米          </t>
    <phoneticPr fontId="44"/>
  </si>
  <si>
    <t xml:space="preserve">中米         </t>
    <phoneticPr fontId="44"/>
  </si>
  <si>
    <t xml:space="preserve">南米          </t>
    <phoneticPr fontId="44"/>
  </si>
  <si>
    <t xml:space="preserve">西欧          </t>
    <phoneticPr fontId="44"/>
  </si>
  <si>
    <t xml:space="preserve">中東          </t>
    <phoneticPr fontId="44"/>
  </si>
  <si>
    <t xml:space="preserve">アフリカ          </t>
    <phoneticPr fontId="44"/>
  </si>
  <si>
    <t xml:space="preserve">南極          </t>
    <phoneticPr fontId="44"/>
  </si>
  <si>
    <t>全世界</t>
    <phoneticPr fontId="44"/>
  </si>
  <si>
    <t>アジア</t>
    <phoneticPr fontId="44"/>
  </si>
  <si>
    <t>大洋州</t>
    <phoneticPr fontId="44"/>
  </si>
  <si>
    <t>北米</t>
    <phoneticPr fontId="44"/>
  </si>
  <si>
    <t>中米</t>
    <phoneticPr fontId="44"/>
  </si>
  <si>
    <t xml:space="preserve">         </t>
    <phoneticPr fontId="44"/>
  </si>
  <si>
    <t>南米</t>
    <phoneticPr fontId="44"/>
  </si>
  <si>
    <t>西欧</t>
    <phoneticPr fontId="44"/>
  </si>
  <si>
    <t xml:space="preserve">        </t>
    <phoneticPr fontId="44"/>
  </si>
  <si>
    <t>中東</t>
    <phoneticPr fontId="44"/>
  </si>
  <si>
    <t>アフリカ</t>
    <phoneticPr fontId="44"/>
  </si>
  <si>
    <t>地域</t>
    <rPh sb="0" eb="2">
      <t>チイキ</t>
    </rPh>
    <phoneticPr fontId="11"/>
  </si>
  <si>
    <t>総数</t>
    <rPh sb="0" eb="2">
      <t>ソウスウ</t>
    </rPh>
    <phoneticPr fontId="11"/>
  </si>
  <si>
    <t>全世界</t>
    <rPh sb="0" eb="3">
      <t>ゼンセカイ</t>
    </rPh>
    <phoneticPr fontId="39"/>
  </si>
  <si>
    <t>性別</t>
    <rPh sb="0" eb="2">
      <t>セイベツ</t>
    </rPh>
    <phoneticPr fontId="11"/>
  </si>
  <si>
    <t>60歳
以上</t>
    <rPh sb="2" eb="3">
      <t>サイ</t>
    </rPh>
    <rPh sb="4" eb="6">
      <t>イジョウ</t>
    </rPh>
    <phoneticPr fontId="11"/>
  </si>
  <si>
    <t>50歳代</t>
    <rPh sb="2" eb="4">
      <t>サイダイ</t>
    </rPh>
    <phoneticPr fontId="11"/>
  </si>
  <si>
    <t>40歳代</t>
    <phoneticPr fontId="11"/>
  </si>
  <si>
    <t>30歳代</t>
    <phoneticPr fontId="11"/>
  </si>
  <si>
    <t>20歳代</t>
    <phoneticPr fontId="11"/>
  </si>
  <si>
    <t>20歳
未満</t>
    <phoneticPr fontId="11"/>
  </si>
  <si>
    <t>男性</t>
    <rPh sb="0" eb="2">
      <t>ダンセイ</t>
    </rPh>
    <phoneticPr fontId="44"/>
  </si>
  <si>
    <t>女性</t>
    <rPh sb="0" eb="2">
      <t>ジョセイ</t>
    </rPh>
    <phoneticPr fontId="44"/>
  </si>
  <si>
    <t>合計</t>
    <rPh sb="0" eb="1">
      <t>ゴウ</t>
    </rPh>
    <rPh sb="1" eb="2">
      <t>ケイ</t>
    </rPh>
    <phoneticPr fontId="44"/>
  </si>
  <si>
    <t>アジア</t>
    <phoneticPr fontId="44"/>
  </si>
  <si>
    <t>大洋州</t>
    <phoneticPr fontId="44"/>
  </si>
  <si>
    <t>北米</t>
    <phoneticPr fontId="44"/>
  </si>
  <si>
    <t>中米</t>
    <phoneticPr fontId="44"/>
  </si>
  <si>
    <t>南米</t>
    <phoneticPr fontId="44"/>
  </si>
  <si>
    <t>西欧</t>
    <phoneticPr fontId="44"/>
  </si>
  <si>
    <t>中東</t>
    <phoneticPr fontId="44"/>
  </si>
  <si>
    <t>アフリカ</t>
    <phoneticPr fontId="44"/>
  </si>
  <si>
    <t>南極</t>
    <phoneticPr fontId="44"/>
  </si>
  <si>
    <t>全世界</t>
    <phoneticPr fontId="44"/>
  </si>
  <si>
    <t>留学・研究</t>
    <phoneticPr fontId="44"/>
  </si>
  <si>
    <t>留学・研究</t>
    <phoneticPr fontId="44"/>
  </si>
  <si>
    <t>大洋州</t>
    <phoneticPr fontId="44"/>
  </si>
  <si>
    <t>北米</t>
    <phoneticPr fontId="44"/>
  </si>
  <si>
    <t>中米</t>
    <phoneticPr fontId="44"/>
  </si>
  <si>
    <t>南米</t>
    <phoneticPr fontId="44"/>
  </si>
  <si>
    <t>西欧</t>
    <phoneticPr fontId="44"/>
  </si>
  <si>
    <t>東欧</t>
    <phoneticPr fontId="44"/>
  </si>
  <si>
    <t>中東</t>
    <phoneticPr fontId="44"/>
  </si>
  <si>
    <t>アフリカ</t>
    <phoneticPr fontId="44"/>
  </si>
  <si>
    <t>南極</t>
    <phoneticPr fontId="44"/>
  </si>
  <si>
    <t>全世界</t>
    <phoneticPr fontId="44"/>
  </si>
  <si>
    <t>国名</t>
    <rPh sb="0" eb="2">
      <t>コクメイ</t>
    </rPh>
    <phoneticPr fontId="44"/>
  </si>
  <si>
    <t>H24</t>
  </si>
  <si>
    <t>H25</t>
  </si>
  <si>
    <t>前年比</t>
    <rPh sb="0" eb="2">
      <t>ゼンネン</t>
    </rPh>
    <rPh sb="2" eb="3">
      <t>ヒ</t>
    </rPh>
    <phoneticPr fontId="44"/>
  </si>
  <si>
    <t xml:space="preserve"> ２６年</t>
  </si>
  <si>
    <t>各年１０月１日現在</t>
    <rPh sb="7" eb="9">
      <t>ゲンザイ</t>
    </rPh>
    <phoneticPr fontId="39"/>
  </si>
  <si>
    <t>各年１０月１日現在　</t>
    <rPh sb="7" eb="9">
      <t>ゲンザイ</t>
    </rPh>
    <phoneticPr fontId="39"/>
  </si>
  <si>
    <t>各年１０月１日現在　</t>
    <rPh sb="0" eb="1">
      <t>カク</t>
    </rPh>
    <rPh sb="1" eb="2">
      <t>トシ</t>
    </rPh>
    <rPh sb="2" eb="3">
      <t>ヘイネン</t>
    </rPh>
    <rPh sb="4" eb="5">
      <t>ツキ</t>
    </rPh>
    <rPh sb="6" eb="7">
      <t>ヒ</t>
    </rPh>
    <rPh sb="7" eb="9">
      <t>ゲンザイ</t>
    </rPh>
    <phoneticPr fontId="39"/>
  </si>
  <si>
    <t>平成２５年</t>
  </si>
  <si>
    <t>平成２５年</t>
    <phoneticPr fontId="39"/>
  </si>
  <si>
    <t>平成２４年</t>
  </si>
  <si>
    <t>平成２４年</t>
    <phoneticPr fontId="39"/>
  </si>
  <si>
    <t>平成２３年</t>
  </si>
  <si>
    <t>平成２３年</t>
    <phoneticPr fontId="39"/>
  </si>
  <si>
    <t>平成２２年</t>
  </si>
  <si>
    <t>平成２６年</t>
  </si>
  <si>
    <t>平成２６年</t>
    <phoneticPr fontId="39"/>
  </si>
  <si>
    <t>永住者数</t>
    <phoneticPr fontId="39"/>
  </si>
  <si>
    <t>長期滞在者数</t>
    <phoneticPr fontId="39"/>
  </si>
  <si>
    <t>（注）長期滞在者：３か月以上の海外在留者のうち、海外での生活は一時的なものであり、いずれ我が国に戻るつもりの邦人</t>
    <rPh sb="1" eb="2">
      <t>チュウ</t>
    </rPh>
    <phoneticPr fontId="39"/>
  </si>
  <si>
    <t>（注）永住者：３か月以上の海外在留者のうち、在留国などより永住権を認められており、生活の本拠を我が国から海外に移した邦人</t>
    <phoneticPr fontId="39"/>
  </si>
  <si>
    <t xml:space="preserve">北マリアナ諸島（サイパン事） </t>
    <rPh sb="12" eb="13">
      <t>コト</t>
    </rPh>
    <phoneticPr fontId="39"/>
  </si>
  <si>
    <r>
      <t xml:space="preserve">ロンドン総
</t>
    </r>
    <r>
      <rPr>
        <sz val="7"/>
        <rFont val="ＭＳ Ｐゴシック"/>
        <family val="3"/>
        <charset val="128"/>
      </rPr>
      <t>(英国大)</t>
    </r>
    <rPh sb="4" eb="5">
      <t>ソウ</t>
    </rPh>
    <phoneticPr fontId="23"/>
  </si>
  <si>
    <r>
      <t xml:space="preserve">マニラ総
</t>
    </r>
    <r>
      <rPr>
        <sz val="7"/>
        <rFont val="ＭＳ Ｐゴシック"/>
        <family val="3"/>
        <charset val="128"/>
      </rPr>
      <t>(フィリピン大)</t>
    </r>
    <rPh sb="3" eb="4">
      <t>ソウ</t>
    </rPh>
    <phoneticPr fontId="23"/>
  </si>
  <si>
    <t>アルゼンチン大</t>
    <rPh sb="6" eb="7">
      <t>タイ</t>
    </rPh>
    <phoneticPr fontId="20"/>
  </si>
  <si>
    <t>メキシコ大</t>
    <rPh sb="4" eb="5">
      <t>タイ</t>
    </rPh>
    <phoneticPr fontId="20"/>
  </si>
  <si>
    <t>ポートランド総</t>
    <rPh sb="6" eb="7">
      <t>ソウ</t>
    </rPh>
    <phoneticPr fontId="23"/>
  </si>
  <si>
    <t>ベルギー大</t>
    <rPh sb="4" eb="5">
      <t>タイ</t>
    </rPh>
    <phoneticPr fontId="20"/>
  </si>
  <si>
    <t>ハンブルク総</t>
    <rPh sb="5" eb="6">
      <t>ソウ</t>
    </rPh>
    <phoneticPr fontId="23"/>
  </si>
  <si>
    <t>ペルー大</t>
    <rPh sb="3" eb="4">
      <t>タイ</t>
    </rPh>
    <phoneticPr fontId="20"/>
  </si>
  <si>
    <t>スウェーデン大</t>
    <rPh sb="6" eb="7">
      <t>タイ</t>
    </rPh>
    <phoneticPr fontId="20"/>
  </si>
  <si>
    <t>ベレン総</t>
    <rPh sb="3" eb="4">
      <t>ソウ</t>
    </rPh>
    <phoneticPr fontId="20"/>
  </si>
  <si>
    <t>カンボジア大</t>
    <rPh sb="5" eb="6">
      <t>タイ</t>
    </rPh>
    <phoneticPr fontId="20"/>
  </si>
  <si>
    <t>アイルランド大</t>
    <rPh sb="6" eb="7">
      <t>タイ</t>
    </rPh>
    <phoneticPr fontId="20"/>
  </si>
  <si>
    <t>チェコ大</t>
    <rPh sb="3" eb="4">
      <t>タイ</t>
    </rPh>
    <phoneticPr fontId="20"/>
  </si>
  <si>
    <t>コロンビア大</t>
    <rPh sb="5" eb="6">
      <t>タイ</t>
    </rPh>
    <phoneticPr fontId="20"/>
  </si>
  <si>
    <t>フィンランド大</t>
    <rPh sb="6" eb="7">
      <t>タイ</t>
    </rPh>
    <phoneticPr fontId="20"/>
  </si>
  <si>
    <t>ハンガリー大</t>
    <rPh sb="5" eb="6">
      <t>タイ</t>
    </rPh>
    <phoneticPr fontId="20"/>
  </si>
  <si>
    <t>チリ大</t>
    <rPh sb="2" eb="3">
      <t>タイ</t>
    </rPh>
    <phoneticPr fontId="20"/>
  </si>
  <si>
    <t>カタール大</t>
    <rPh sb="4" eb="5">
      <t>タイ</t>
    </rPh>
    <phoneticPr fontId="20"/>
  </si>
  <si>
    <t>米国大</t>
    <rPh sb="0" eb="1">
      <t>ベイ</t>
    </rPh>
    <phoneticPr fontId="13"/>
  </si>
  <si>
    <t>ポーランド大</t>
    <rPh sb="5" eb="6">
      <t>タイ</t>
    </rPh>
    <phoneticPr fontId="20"/>
  </si>
  <si>
    <t>エジプト大</t>
    <rPh sb="4" eb="5">
      <t>タイ</t>
    </rPh>
    <phoneticPr fontId="20"/>
  </si>
  <si>
    <t>サイパン駐</t>
    <rPh sb="4" eb="5">
      <t>チュウ</t>
    </rPh>
    <phoneticPr fontId="13"/>
  </si>
  <si>
    <t>ノルウェー大</t>
    <rPh sb="5" eb="6">
      <t>タイ</t>
    </rPh>
    <phoneticPr fontId="20"/>
  </si>
  <si>
    <t>ドミニカ共和国大</t>
    <rPh sb="7" eb="8">
      <t>タイ</t>
    </rPh>
    <phoneticPr fontId="20"/>
  </si>
  <si>
    <t>イラン大</t>
    <rPh sb="3" eb="4">
      <t>タイ</t>
    </rPh>
    <phoneticPr fontId="20"/>
  </si>
  <si>
    <t>アルジェリア大</t>
    <rPh sb="6" eb="7">
      <t>タイ</t>
    </rPh>
    <phoneticPr fontId="20"/>
  </si>
  <si>
    <t>ポルトガル大</t>
    <rPh sb="5" eb="6">
      <t>タイ</t>
    </rPh>
    <phoneticPr fontId="20"/>
  </si>
  <si>
    <t>ルクセンブルク大</t>
    <rPh sb="7" eb="8">
      <t>タイ</t>
    </rPh>
    <phoneticPr fontId="20"/>
  </si>
  <si>
    <t>ベネズエラ大</t>
    <rPh sb="5" eb="6">
      <t>タイ</t>
    </rPh>
    <phoneticPr fontId="20"/>
  </si>
  <si>
    <t>南スーダン大</t>
    <rPh sb="5" eb="6">
      <t>タイ</t>
    </rPh>
    <phoneticPr fontId="20"/>
  </si>
  <si>
    <t>コスタリカ大</t>
    <rPh sb="5" eb="6">
      <t>タイ</t>
    </rPh>
    <phoneticPr fontId="20"/>
  </si>
  <si>
    <t>エクアドル大</t>
    <rPh sb="5" eb="6">
      <t>タイ</t>
    </rPh>
    <phoneticPr fontId="20"/>
  </si>
  <si>
    <t>ウルグアイ大</t>
    <rPh sb="5" eb="6">
      <t>タイ</t>
    </rPh>
    <phoneticPr fontId="20"/>
  </si>
  <si>
    <t>タンザニア大</t>
    <rPh sb="5" eb="6">
      <t>タイ</t>
    </rPh>
    <phoneticPr fontId="20"/>
  </si>
  <si>
    <t>ルーマニア大</t>
    <rPh sb="5" eb="6">
      <t>タイ</t>
    </rPh>
    <phoneticPr fontId="20"/>
  </si>
  <si>
    <t>ヨルダン大</t>
    <rPh sb="4" eb="5">
      <t>タイ</t>
    </rPh>
    <phoneticPr fontId="20"/>
  </si>
  <si>
    <t>グアテマラ大</t>
    <rPh sb="5" eb="6">
      <t>タイ</t>
    </rPh>
    <phoneticPr fontId="20"/>
  </si>
  <si>
    <t>ウガンダ大</t>
    <rPh sb="4" eb="5">
      <t>タイ</t>
    </rPh>
    <phoneticPr fontId="20"/>
  </si>
  <si>
    <t>パラオ大</t>
    <rPh sb="3" eb="4">
      <t>タイ</t>
    </rPh>
    <phoneticPr fontId="20"/>
  </si>
  <si>
    <t>パナマ大</t>
    <rPh sb="3" eb="4">
      <t>タイ</t>
    </rPh>
    <phoneticPr fontId="20"/>
  </si>
  <si>
    <t>パプアニューギニア大</t>
    <rPh sb="9" eb="10">
      <t>タイ</t>
    </rPh>
    <phoneticPr fontId="20"/>
  </si>
  <si>
    <t>シリア大</t>
    <rPh sb="3" eb="4">
      <t>タイ</t>
    </rPh>
    <phoneticPr fontId="20"/>
  </si>
  <si>
    <t>ザンビア大</t>
    <rPh sb="4" eb="5">
      <t>タイ</t>
    </rPh>
    <phoneticPr fontId="20"/>
  </si>
  <si>
    <t>エチオピア大</t>
    <rPh sb="5" eb="6">
      <t>タイ</t>
    </rPh>
    <phoneticPr fontId="20"/>
  </si>
  <si>
    <t>ポートモレスビー総(パプアニューギニア大)</t>
    <rPh sb="19" eb="20">
      <t>タイ</t>
    </rPh>
    <phoneticPr fontId="20"/>
  </si>
  <si>
    <t>バーレーン大</t>
    <rPh sb="5" eb="6">
      <t>タイ</t>
    </rPh>
    <phoneticPr fontId="20"/>
  </si>
  <si>
    <t>スロバキア大</t>
    <rPh sb="5" eb="6">
      <t>タイ</t>
    </rPh>
    <phoneticPr fontId="20"/>
  </si>
  <si>
    <t>クウェート大</t>
    <rPh sb="5" eb="6">
      <t>タイ</t>
    </rPh>
    <phoneticPr fontId="20"/>
  </si>
  <si>
    <t>チュニジア大</t>
    <rPh sb="5" eb="6">
      <t>タイ</t>
    </rPh>
    <phoneticPr fontId="20"/>
  </si>
  <si>
    <t>ホンジュラス大</t>
    <rPh sb="6" eb="7">
      <t>タイ</t>
    </rPh>
    <phoneticPr fontId="20"/>
  </si>
  <si>
    <t>マラウィ大</t>
    <rPh sb="4" eb="5">
      <t>タイ</t>
    </rPh>
    <phoneticPr fontId="20"/>
  </si>
  <si>
    <t>エルサルバドル大</t>
    <rPh sb="7" eb="8">
      <t>タイ</t>
    </rPh>
    <phoneticPr fontId="20"/>
  </si>
  <si>
    <t>ナイジェリア大</t>
    <rPh sb="6" eb="7">
      <t>タイ</t>
    </rPh>
    <phoneticPr fontId="20"/>
  </si>
  <si>
    <t>ブルキナファソ大</t>
    <rPh sb="7" eb="8">
      <t>タイ</t>
    </rPh>
    <phoneticPr fontId="20"/>
  </si>
  <si>
    <t>スーダン大</t>
    <rPh sb="4" eb="5">
      <t>タイ</t>
    </rPh>
    <phoneticPr fontId="20"/>
  </si>
  <si>
    <t>ニカラグア大</t>
    <rPh sb="5" eb="6">
      <t>タイ</t>
    </rPh>
    <phoneticPr fontId="20"/>
  </si>
  <si>
    <t>モザンビーク大</t>
    <rPh sb="6" eb="7">
      <t>タイ</t>
    </rPh>
    <phoneticPr fontId="20"/>
  </si>
  <si>
    <t>キルギス大</t>
    <rPh sb="4" eb="5">
      <t>タイ</t>
    </rPh>
    <phoneticPr fontId="20"/>
  </si>
  <si>
    <t>ミクロネシア大</t>
    <rPh sb="6" eb="7">
      <t>タイ</t>
    </rPh>
    <phoneticPr fontId="20"/>
  </si>
  <si>
    <t>スロベニア大</t>
    <rPh sb="5" eb="6">
      <t>タイ</t>
    </rPh>
    <phoneticPr fontId="20"/>
  </si>
  <si>
    <t>ウズベキスタン大</t>
    <rPh sb="7" eb="8">
      <t>タイ</t>
    </rPh>
    <phoneticPr fontId="20"/>
  </si>
  <si>
    <t>ブルガリア大</t>
    <rPh sb="5" eb="6">
      <t>タイ</t>
    </rPh>
    <phoneticPr fontId="20"/>
  </si>
  <si>
    <t>オマーン大</t>
    <rPh sb="4" eb="5">
      <t>タイ</t>
    </rPh>
    <phoneticPr fontId="20"/>
  </si>
  <si>
    <t>クロアチア大</t>
    <rPh sb="5" eb="6">
      <t>タイ</t>
    </rPh>
    <phoneticPr fontId="20"/>
  </si>
  <si>
    <t>リビア大</t>
    <rPh sb="3" eb="4">
      <t>タイ</t>
    </rPh>
    <phoneticPr fontId="20"/>
  </si>
  <si>
    <t>ルワンダ大</t>
    <rPh sb="4" eb="5">
      <t>タイ</t>
    </rPh>
    <phoneticPr fontId="20"/>
  </si>
  <si>
    <t>アンゴラ大</t>
    <rPh sb="4" eb="5">
      <t>タイ</t>
    </rPh>
    <phoneticPr fontId="20"/>
  </si>
  <si>
    <t>ベナン大</t>
    <rPh sb="3" eb="4">
      <t>タイ</t>
    </rPh>
    <phoneticPr fontId="20"/>
  </si>
  <si>
    <t>アイスランド大</t>
    <rPh sb="6" eb="7">
      <t>タイ</t>
    </rPh>
    <phoneticPr fontId="20"/>
  </si>
  <si>
    <t>ソロモン大</t>
    <rPh sb="4" eb="5">
      <t>タイ</t>
    </rPh>
    <phoneticPr fontId="20"/>
  </si>
  <si>
    <t>キューバ大</t>
    <rPh sb="4" eb="5">
      <t>タイ</t>
    </rPh>
    <phoneticPr fontId="20"/>
  </si>
  <si>
    <t>トンガ大</t>
    <rPh sb="3" eb="4">
      <t>タイ</t>
    </rPh>
    <phoneticPr fontId="20"/>
  </si>
  <si>
    <t>レバノン大</t>
    <rPh sb="4" eb="5">
      <t>タイ</t>
    </rPh>
    <phoneticPr fontId="20"/>
  </si>
  <si>
    <t>エストニア大</t>
    <rPh sb="5" eb="6">
      <t>タイ</t>
    </rPh>
    <phoneticPr fontId="20"/>
  </si>
  <si>
    <t>ジンバブエ大</t>
    <rPh sb="5" eb="6">
      <t>タイ</t>
    </rPh>
    <phoneticPr fontId="20"/>
  </si>
  <si>
    <t>ボツワナ大</t>
    <rPh sb="4" eb="5">
      <t>タイ</t>
    </rPh>
    <phoneticPr fontId="20"/>
  </si>
  <si>
    <t>リトアニア大</t>
    <rPh sb="5" eb="6">
      <t>タイ</t>
    </rPh>
    <phoneticPr fontId="20"/>
  </si>
  <si>
    <t>マーシャル大</t>
    <rPh sb="5" eb="6">
      <t>タイ</t>
    </rPh>
    <phoneticPr fontId="20"/>
  </si>
  <si>
    <t>ジブチ大</t>
    <rPh sb="3" eb="4">
      <t>タイ</t>
    </rPh>
    <phoneticPr fontId="20"/>
  </si>
  <si>
    <t>マリ大</t>
    <rPh sb="2" eb="3">
      <t>タイ</t>
    </rPh>
    <phoneticPr fontId="20"/>
  </si>
  <si>
    <t>イエメン大</t>
    <rPh sb="4" eb="5">
      <t>タイ</t>
    </rPh>
    <phoneticPr fontId="20"/>
  </si>
  <si>
    <t>サモア大</t>
    <rPh sb="3" eb="4">
      <t>タイ</t>
    </rPh>
    <phoneticPr fontId="20"/>
  </si>
  <si>
    <t>タジキスタン大</t>
    <rPh sb="6" eb="7">
      <t>タイ</t>
    </rPh>
    <phoneticPr fontId="20"/>
  </si>
  <si>
    <t>ベラルーシ大</t>
    <rPh sb="5" eb="6">
      <t>タイ</t>
    </rPh>
    <phoneticPr fontId="20"/>
  </si>
  <si>
    <t>ラトビア大</t>
    <rPh sb="4" eb="5">
      <t>タイ</t>
    </rPh>
    <phoneticPr fontId="20"/>
  </si>
  <si>
    <t>アゼルバイジャン大</t>
    <rPh sb="8" eb="9">
      <t>タイ</t>
    </rPh>
    <phoneticPr fontId="20"/>
  </si>
  <si>
    <t>グルジア大</t>
    <rPh sb="4" eb="5">
      <t>タイ</t>
    </rPh>
    <phoneticPr fontId="20"/>
  </si>
  <si>
    <t>ハイチ大</t>
    <rPh sb="3" eb="4">
      <t>タイ</t>
    </rPh>
    <phoneticPr fontId="20"/>
  </si>
  <si>
    <t>ボスニア・ヘルツェゴビナ大</t>
    <rPh sb="12" eb="13">
      <t>タイ</t>
    </rPh>
    <phoneticPr fontId="20"/>
  </si>
  <si>
    <t>ギニア大</t>
    <rPh sb="3" eb="4">
      <t>タイ</t>
    </rPh>
    <phoneticPr fontId="20"/>
  </si>
  <si>
    <t>トルクメニスタン大</t>
    <rPh sb="8" eb="9">
      <t>タイ</t>
    </rPh>
    <phoneticPr fontId="20"/>
  </si>
  <si>
    <t>モーリタニア大</t>
    <rPh sb="6" eb="7">
      <t>タイ</t>
    </rPh>
    <phoneticPr fontId="20"/>
  </si>
  <si>
    <t>バチカン大</t>
    <rPh sb="4" eb="5">
      <t>タイ</t>
    </rPh>
    <phoneticPr fontId="20"/>
  </si>
  <si>
    <t>米国</t>
    <rPh sb="0" eb="1">
      <t>ベイ</t>
    </rPh>
    <phoneticPr fontId="13"/>
  </si>
  <si>
    <t>小学部</t>
    <phoneticPr fontId="44"/>
  </si>
  <si>
    <t>日本人学校</t>
    <phoneticPr fontId="39"/>
  </si>
  <si>
    <t>補習授業校</t>
    <phoneticPr fontId="39"/>
  </si>
  <si>
    <t>現地・国際校</t>
    <phoneticPr fontId="39"/>
  </si>
  <si>
    <t>中学部</t>
    <phoneticPr fontId="39"/>
  </si>
  <si>
    <t>２６年</t>
    <rPh sb="2" eb="3">
      <t>ネン</t>
    </rPh>
    <phoneticPr fontId="39"/>
  </si>
  <si>
    <t>平成26年</t>
    <rPh sb="4" eb="5">
      <t>ネン</t>
    </rPh>
    <phoneticPr fontId="44"/>
  </si>
  <si>
    <t>各年４月１５日現在</t>
    <phoneticPr fontId="39"/>
  </si>
  <si>
    <t>米国</t>
    <rPh sb="0" eb="1">
      <t>ベイ</t>
    </rPh>
    <phoneticPr fontId="12"/>
  </si>
  <si>
    <t>（注）在留邦人：海外に３か月以上在留している日本国籍を有する者（「長期滞在者」と「永住者」に区分される）</t>
    <rPh sb="1" eb="2">
      <t>チュウ</t>
    </rPh>
    <rPh sb="33" eb="35">
      <t>チョウキ</t>
    </rPh>
    <rPh sb="35" eb="37">
      <t>タイザイ</t>
    </rPh>
    <rPh sb="37" eb="38">
      <t>モノ</t>
    </rPh>
    <rPh sb="41" eb="44">
      <t>エイジュウシャ</t>
    </rPh>
    <rPh sb="46" eb="48">
      <t>クブン</t>
    </rPh>
    <phoneticPr fontId="39"/>
  </si>
  <si>
    <t xml:space="preserve">平成２５年 </t>
  </si>
  <si>
    <t>計</t>
    <rPh sb="0" eb="1">
      <t>ケイ</t>
    </rPh>
    <phoneticPr fontId="39"/>
  </si>
  <si>
    <t>平成26年</t>
    <phoneticPr fontId="26"/>
  </si>
  <si>
    <t>各年１０月１日現在　</t>
    <rPh sb="0" eb="1">
      <t>カク</t>
    </rPh>
    <rPh sb="1" eb="2">
      <t>ネン</t>
    </rPh>
    <phoneticPr fontId="39"/>
  </si>
  <si>
    <t xml:space="preserve"> </t>
    <phoneticPr fontId="39"/>
  </si>
  <si>
    <t xml:space="preserve">　　　　　　　 </t>
    <phoneticPr fontId="39"/>
  </si>
  <si>
    <t>（注）＋印 ：企業（拠点）数の総数は不明であるが、当該数値以上の企業（拠点）があることを示す</t>
    <rPh sb="1" eb="2">
      <t>チュウ</t>
    </rPh>
    <phoneticPr fontId="39"/>
  </si>
  <si>
    <t>グアム（ハガッニャ総）</t>
    <phoneticPr fontId="39"/>
  </si>
  <si>
    <t>（注３）「大」は大使館、「総」は総領事館、「事」は領事事務所、「駐」は出張駐在官事務所を示します。</t>
    <rPh sb="5" eb="6">
      <t>タイ</t>
    </rPh>
    <rPh sb="8" eb="11">
      <t>タイシカン</t>
    </rPh>
    <rPh sb="13" eb="14">
      <t>ソウ</t>
    </rPh>
    <rPh sb="16" eb="17">
      <t>ソウ</t>
    </rPh>
    <rPh sb="17" eb="20">
      <t>リョウジカン</t>
    </rPh>
    <rPh sb="22" eb="23">
      <t>コト</t>
    </rPh>
    <rPh sb="25" eb="27">
      <t>リョウジ</t>
    </rPh>
    <rPh sb="27" eb="30">
      <t>ジムショ</t>
    </rPh>
    <rPh sb="32" eb="33">
      <t>チュウ</t>
    </rPh>
    <rPh sb="35" eb="37">
      <t>シュッチョウ</t>
    </rPh>
    <rPh sb="37" eb="40">
      <t>チュウザイカン</t>
    </rPh>
    <rPh sb="44" eb="45">
      <t>シメ</t>
    </rPh>
    <phoneticPr fontId="39"/>
  </si>
  <si>
    <t>ポートモレスビー総</t>
    <phoneticPr fontId="42"/>
  </si>
  <si>
    <t>フィリピン大</t>
    <phoneticPr fontId="39"/>
  </si>
  <si>
    <t>英国大</t>
    <phoneticPr fontId="39"/>
  </si>
  <si>
    <t>インドネシア大</t>
    <phoneticPr fontId="39"/>
  </si>
  <si>
    <r>
      <t xml:space="preserve">総数
(拠点数) 
</t>
    </r>
    <r>
      <rPr>
        <sz val="9"/>
        <color theme="1"/>
        <rFont val="ＭＳ Ｐゴシック"/>
        <family val="3"/>
        <charset val="128"/>
      </rPr>
      <t xml:space="preserve">(①＋②＋③) </t>
    </r>
    <rPh sb="0" eb="2">
      <t>ソウスウ</t>
    </rPh>
    <rPh sb="1" eb="2">
      <t>カズ</t>
    </rPh>
    <rPh sb="4" eb="6">
      <t>キョテン</t>
    </rPh>
    <phoneticPr fontId="39"/>
  </si>
  <si>
    <r>
      <t xml:space="preserve">本邦
企業
</t>
    </r>
    <r>
      <rPr>
        <sz val="9"/>
        <rFont val="ＭＳ Ｐゴシック"/>
        <family val="3"/>
        <charset val="128"/>
      </rPr>
      <t>①</t>
    </r>
    <rPh sb="0" eb="2">
      <t>ホンポウ</t>
    </rPh>
    <rPh sb="3" eb="5">
      <t>キギョウ</t>
    </rPh>
    <phoneticPr fontId="26"/>
  </si>
  <si>
    <r>
      <t xml:space="preserve">現地法人企業
</t>
    </r>
    <r>
      <rPr>
        <sz val="9"/>
        <rFont val="ＭＳ Ｐゴシック"/>
        <family val="3"/>
        <charset val="128"/>
      </rPr>
      <t>②</t>
    </r>
    <rPh sb="0" eb="2">
      <t>ゲンチ</t>
    </rPh>
    <rPh sb="2" eb="4">
      <t>ホウジン</t>
    </rPh>
    <rPh sb="4" eb="6">
      <t>キギョウ</t>
    </rPh>
    <phoneticPr fontId="39"/>
  </si>
  <si>
    <r>
      <t xml:space="preserve">現地法人化されているか不明な企業
</t>
    </r>
    <r>
      <rPr>
        <sz val="9"/>
        <rFont val="ＭＳ Ｐゴシック"/>
        <family val="3"/>
        <charset val="128"/>
      </rPr>
      <t>③</t>
    </r>
    <rPh sb="0" eb="2">
      <t>ゲンチ</t>
    </rPh>
    <phoneticPr fontId="39"/>
  </si>
  <si>
    <t>－</t>
    <phoneticPr fontId="39"/>
  </si>
  <si>
    <t>-</t>
    <phoneticPr fontId="39"/>
  </si>
  <si>
    <t>+</t>
    <phoneticPr fontId="39"/>
  </si>
  <si>
    <t>－</t>
    <phoneticPr fontId="39"/>
  </si>
  <si>
    <t>日系企業地域別比率の推移</t>
    <rPh sb="0" eb="2">
      <t>ニッケイ</t>
    </rPh>
    <rPh sb="2" eb="4">
      <t>キギョウ</t>
    </rPh>
    <rPh sb="4" eb="7">
      <t>チイキベツ</t>
    </rPh>
    <rPh sb="7" eb="9">
      <t>ヒリツ</t>
    </rPh>
    <rPh sb="10" eb="12">
      <t>スイイ</t>
    </rPh>
    <phoneticPr fontId="39"/>
  </si>
  <si>
    <t>凡例</t>
    <rPh sb="0" eb="2">
      <t>ハンレイ</t>
    </rPh>
    <phoneticPr fontId="9"/>
  </si>
  <si>
    <t>海外に３か月以上在留している日本国籍を有する者</t>
    <phoneticPr fontId="96"/>
  </si>
  <si>
    <t>在留国などより永住権を認められており、生活の本拠を我が国から海外に移した邦人</t>
    <phoneticPr fontId="96"/>
  </si>
  <si>
    <t>３か月以上の海外在留者のうち、海外での生活は一時的なものであり、いずれ我が国に戻るつもりの邦人</t>
    <phoneticPr fontId="96"/>
  </si>
  <si>
    <t>外国人が在留国の国籍を所持しなくても永住することができる制度</t>
    <phoneticPr fontId="96"/>
  </si>
  <si>
    <t>在留届の「同居家族」欄に記載されている者</t>
    <phoneticPr fontId="96"/>
  </si>
  <si>
    <t>その他</t>
    <phoneticPr fontId="96"/>
  </si>
  <si>
    <t>無職、ワーキング・ホリデー制度による滞在者など</t>
    <phoneticPr fontId="96"/>
  </si>
  <si>
    <t>全体の割合</t>
    <phoneticPr fontId="96"/>
  </si>
  <si>
    <t>全世界における割合</t>
    <phoneticPr fontId="96"/>
  </si>
  <si>
    <t>地域割合</t>
    <phoneticPr fontId="96"/>
  </si>
  <si>
    <t>当該国が属する地域（例：アジア）における割合</t>
    <phoneticPr fontId="96"/>
  </si>
  <si>
    <t>【在ブータン大使館】</t>
    <phoneticPr fontId="44"/>
  </si>
  <si>
    <t>ジャカルタ特別州、西ジャワ州、バンテン州、中部ジャワ州、ジョクジャカルタ特別州、中部カリ</t>
    <phoneticPr fontId="39"/>
  </si>
  <si>
    <t>マンタン州、西カリマンタン州、南スマトラ州、バンカ・ブリトゥン州、ベンクル州、ランプン州</t>
    <phoneticPr fontId="39"/>
  </si>
  <si>
    <t>東ジャワ州、東カリマンタン州、北カリマンタン州、南カリマンタン州</t>
    <phoneticPr fontId="39"/>
  </si>
  <si>
    <t>北スラウェシ州、ゴロンタロ州、中部スラウェシ州、東南スラウェシ州、南スラウェシ州、</t>
    <phoneticPr fontId="44"/>
  </si>
  <si>
    <t>西スラウェシ州、マルク州、北マルク州、パプア州、西パプア州</t>
    <rPh sb="0" eb="1">
      <t>ニシ</t>
    </rPh>
    <rPh sb="24" eb="25">
      <t>ニシ</t>
    </rPh>
    <phoneticPr fontId="44"/>
  </si>
  <si>
    <t>チェンマイ県、ランパーン県、ランプーン県、チェンライ県、パヤオ県、メーホンソーン県、ナーン</t>
    <phoneticPr fontId="39"/>
  </si>
  <si>
    <t>県、プレー県、ウタラディット県、</t>
    <phoneticPr fontId="39"/>
  </si>
  <si>
    <t>中華人民共和国（在広州、在上海、在重慶、在瀋陽、在青島 及び在香港各総領事館の管轄</t>
    <phoneticPr fontId="39"/>
  </si>
  <si>
    <t>区域を除く）</t>
    <phoneticPr fontId="39"/>
  </si>
  <si>
    <t>フィリピン</t>
    <phoneticPr fontId="44"/>
  </si>
  <si>
    <t>ビサヤ地方（アクラン州、アンティキ州、イロイロ州、カピズ州、南レイテ州、サーマル州、</t>
    <rPh sb="3" eb="5">
      <t>チホウ</t>
    </rPh>
    <rPh sb="30" eb="31">
      <t>ミナミ</t>
    </rPh>
    <phoneticPr fontId="39"/>
  </si>
  <si>
    <t>東ネグロス州、西ネグロス州、グイマラス州）</t>
    <rPh sb="19" eb="20">
      <t>シュウ</t>
    </rPh>
    <phoneticPr fontId="39"/>
  </si>
  <si>
    <t>サミス州、北ラナオ州、カミギン州、ザンボアンガシブガイ州、スールー州、タウイタウイ州、</t>
    <rPh sb="15" eb="16">
      <t>シュウ</t>
    </rPh>
    <rPh sb="27" eb="28">
      <t>シュウ</t>
    </rPh>
    <rPh sb="33" eb="34">
      <t>シュウ</t>
    </rPh>
    <rPh sb="41" eb="42">
      <t>シュウ</t>
    </rPh>
    <phoneticPr fontId="39"/>
  </si>
  <si>
    <t>バシラン州、マギダナオ州、南ラナオ州）</t>
    <rPh sb="4" eb="5">
      <t>シュウ</t>
    </rPh>
    <rPh sb="11" eb="12">
      <t>シュウ</t>
    </rPh>
    <rPh sb="13" eb="14">
      <t>ミナミ</t>
    </rPh>
    <rPh sb="17" eb="18">
      <t>シュウ</t>
    </rPh>
    <phoneticPr fontId="39"/>
  </si>
  <si>
    <t>首都特別地域（キャンベラ）</t>
    <phoneticPr fontId="39"/>
  </si>
  <si>
    <t>在シドニー総領事館</t>
    <phoneticPr fontId="44"/>
  </si>
  <si>
    <t>クインズランド州</t>
    <phoneticPr fontId="39"/>
  </si>
  <si>
    <t>カンタベリー地域</t>
    <phoneticPr fontId="39"/>
  </si>
  <si>
    <t>在フィジー大使館</t>
    <phoneticPr fontId="44"/>
  </si>
  <si>
    <t>ネバダ州、カリフォルニア州（在ロサンゼルス総領事館の管轄区域を除く）</t>
    <phoneticPr fontId="39"/>
  </si>
  <si>
    <t>ワシントン州、モンタナ州、アイダホ州のアイダホ郡以北の地域</t>
    <phoneticPr fontId="39"/>
  </si>
  <si>
    <t>インディアナ州、イリノイ州、ウィスコンシン州、ミネソタ州、アイオワ州、ミズーリ州、ノースダ</t>
    <phoneticPr fontId="39"/>
  </si>
  <si>
    <t>コタ州、サウスダコタ州、ネブラスカ州、カンザス州</t>
    <phoneticPr fontId="39"/>
  </si>
  <si>
    <t>在ニューヨーク総領事館</t>
    <phoneticPr fontId="44"/>
  </si>
  <si>
    <t>コネティカット州フェアフィールド郡、ニューヨーク州、ニュージャージー州、ペンシルベニア州、</t>
    <phoneticPr fontId="39"/>
  </si>
  <si>
    <t>グアム、北マリアナ諸島　　　　　　（統計は地理的位置の大洋州に収録）</t>
    <phoneticPr fontId="39"/>
  </si>
  <si>
    <t>サイパン島、テニアン島、ロタ島  （統計は地理的位置の大洋州に収録）</t>
    <phoneticPr fontId="39"/>
  </si>
  <si>
    <t>メイン州、ニューハンプシャー州、バーモント州、マサチューセッツ州、ロードアイランド州、コネ</t>
    <phoneticPr fontId="39"/>
  </si>
  <si>
    <t>ティカット州（在ニューヨーク総領事館の管轄区域を除く）</t>
    <phoneticPr fontId="39"/>
  </si>
  <si>
    <t>在ホノルル総領事館</t>
    <phoneticPr fontId="44"/>
  </si>
  <si>
    <t>ハワイ州、米領サモア</t>
    <phoneticPr fontId="39"/>
  </si>
  <si>
    <t>（米領サモアの統計は、大洋州に収録）</t>
    <phoneticPr fontId="39"/>
  </si>
  <si>
    <t>アリゾナ州、カリフォルニア州のロサンゼルス、オレンジ、サンディエゴ、インペリアル、リバー</t>
    <phoneticPr fontId="39"/>
  </si>
  <si>
    <t>サイド、サンバーナディノ、ベンチュラ、サンタバーバラ及びサンルイオビスポの各郡</t>
    <phoneticPr fontId="44"/>
  </si>
  <si>
    <t>在ジャマイカ大使館</t>
    <phoneticPr fontId="44"/>
  </si>
  <si>
    <t>在トリニダード・トバゴ大使館</t>
    <phoneticPr fontId="44"/>
  </si>
  <si>
    <t>【在アンティグア・バーブーダ大使館】、【在ガイアナ大使館】、【在グレナダ大使館】、【在スリナ</t>
    <phoneticPr fontId="39"/>
  </si>
  <si>
    <t>ム大使館】、【セントビンセント大使館】、【セントクリストファー・ネーヴィス大】、【セントルシア</t>
    <phoneticPr fontId="39"/>
  </si>
  <si>
    <t>在パラグアイ大使館</t>
    <phoneticPr fontId="39"/>
  </si>
  <si>
    <t>パラグアイ</t>
    <phoneticPr fontId="39"/>
  </si>
  <si>
    <t>パラナ州、サンタ・カタリーナ州</t>
    <phoneticPr fontId="39"/>
  </si>
  <si>
    <t>リオ・グランデ・ド・スール州</t>
    <phoneticPr fontId="39"/>
  </si>
  <si>
    <t>リオデジャネイロ州、エスピリット・サント州、ミナス・ジェライス州（在サンパウロ総領事館の管</t>
    <phoneticPr fontId="39"/>
  </si>
  <si>
    <t>轄区域を除く）</t>
    <phoneticPr fontId="39"/>
  </si>
  <si>
    <t>在ボリビア大使館</t>
    <phoneticPr fontId="39"/>
  </si>
  <si>
    <t>ボリビア</t>
    <phoneticPr fontId="39"/>
  </si>
  <si>
    <t>イタリア（在ミラノ総領事館の管轄区域を除く）
【在アルバニア大使館】、【在サンマリノ大使館】、【在マルタ大使館】</t>
    <phoneticPr fontId="39"/>
  </si>
  <si>
    <t>在ミラノ総領事館</t>
    <phoneticPr fontId="44"/>
  </si>
  <si>
    <t>ロンバルディア州、ピエモンテ州、リグリア州、ヴァッレ・ダオスタ州、トレンティーノ＝アルト・ア</t>
    <phoneticPr fontId="39"/>
  </si>
  <si>
    <t>ディジェ州、フリウリ＝ベネチア・ジュリア州、べネト州、エミリア＝ロマーニャ州</t>
    <phoneticPr fontId="39"/>
  </si>
  <si>
    <t>スコットランド全域、クリーブランド県、カンブリア県、ダーラム県、ノーザンバーランド県、タイン</t>
    <phoneticPr fontId="39"/>
  </si>
  <si>
    <t>アンドウェアー県</t>
    <phoneticPr fontId="39"/>
  </si>
  <si>
    <t>在オーストリア大使館</t>
    <phoneticPr fontId="44"/>
  </si>
  <si>
    <t>在ギリシャ大使館</t>
    <phoneticPr fontId="44"/>
  </si>
  <si>
    <t>ラスパルマス県、サンタ・クルス・デ・テネリフェ県</t>
    <phoneticPr fontId="39"/>
  </si>
  <si>
    <t>バルセロナ県、ヘロナ県、レリダ県、タラゴナ県、カステリヨン県、バレンシア県、アリカンテ県、</t>
    <phoneticPr fontId="39"/>
  </si>
  <si>
    <t>バレアレス県</t>
    <phoneticPr fontId="39"/>
  </si>
  <si>
    <t>在セルビア大使館</t>
    <phoneticPr fontId="44"/>
  </si>
  <si>
    <t>【在モンテネグロ大使館】</t>
    <phoneticPr fontId="44"/>
  </si>
  <si>
    <t>ベルリン市、ブランデンブルク州、メクレンブルク・フォアポンメルン州、ザクセン州、ザクセン・</t>
    <phoneticPr fontId="39"/>
  </si>
  <si>
    <t>アンハルト州、テューリンゲン州</t>
    <phoneticPr fontId="39"/>
  </si>
  <si>
    <t>館で実施</t>
    <phoneticPr fontId="39"/>
  </si>
  <si>
    <t>アルザス地域圏、フランシュ・コンテ地域圏、ロレーヌ地域圏、シャンパーニュ・アルデンヌ地域</t>
    <phoneticPr fontId="39"/>
  </si>
  <si>
    <t>圏オート・マルヌ県</t>
    <phoneticPr fontId="39"/>
  </si>
  <si>
    <t>プロヴァンス・アルプ・コートダジュール地域圏、コルス地域圏、ラングドック・ルシヨン地域圏、</t>
    <phoneticPr fontId="39"/>
  </si>
  <si>
    <t>ミディ・ピレネー地域圏</t>
    <phoneticPr fontId="39"/>
  </si>
  <si>
    <t>オーヴェルニュ地域圏（アリエ県、カンタル県、オート・ロワール県、ピュイ・ド・ドーム県)、</t>
    <phoneticPr fontId="39"/>
  </si>
  <si>
    <t>県、ドローム県、ローヌ県、ロワール県）</t>
    <phoneticPr fontId="39"/>
  </si>
  <si>
    <t>ロシア（在ウラジオストク、在サンクトペテルブルク、在ハバロフスク及び在ユジノサハリンスク</t>
    <phoneticPr fontId="39"/>
  </si>
  <si>
    <t>各総領事館の管轄区域を除く）</t>
    <phoneticPr fontId="39"/>
  </si>
  <si>
    <t>ブリヤート共和国、サハ共和国（ヤクーチヤ）、ハバロフスク地方、アムール州、イルクーツク</t>
    <phoneticPr fontId="39"/>
  </si>
  <si>
    <t>州、チタ州、ユダヤ自治州及びアギン・ブリヤート自治管区</t>
    <phoneticPr fontId="39"/>
  </si>
  <si>
    <t>ドバイ首長国、シャルジャ首長国、アジュマーン首長国、ウンム・ル・カイワイン首長国、ラアス・</t>
    <phoneticPr fontId="39"/>
  </si>
  <si>
    <t>ル・ハイマ首長国、フジャイラ首長国</t>
    <phoneticPr fontId="39"/>
  </si>
  <si>
    <t>アイドゥン県、バルケシル県、ビレジック県、ブルサ県、チャナッカレ県、デニズリ県、エディルネ</t>
    <phoneticPr fontId="39"/>
  </si>
  <si>
    <t>県、イスタンブール県、イズミル県、クルクラーレリ県、コジャエリ県、キュタヒア県、マニサ県、</t>
    <phoneticPr fontId="39"/>
  </si>
  <si>
    <t>ムーラ県、サカリア県、デキルダー県、ウシャク県、ヤロヴァ県</t>
    <phoneticPr fontId="39"/>
  </si>
  <si>
    <t>在ガーナ大使館</t>
    <phoneticPr fontId="44"/>
  </si>
  <si>
    <t>在ガボン大使館</t>
    <phoneticPr fontId="44"/>
  </si>
  <si>
    <t>在カメルーン大使館</t>
    <phoneticPr fontId="44"/>
  </si>
  <si>
    <t>在コートジボワール大使館</t>
    <phoneticPr fontId="44"/>
  </si>
  <si>
    <t>在コンゴ民主共和国大使館</t>
    <phoneticPr fontId="44"/>
  </si>
  <si>
    <t>【在コンゴ共和国大使館】</t>
    <phoneticPr fontId="44"/>
  </si>
  <si>
    <t>在セネガル大使館</t>
    <phoneticPr fontId="44"/>
  </si>
  <si>
    <t>在マダガスカル大使館</t>
    <phoneticPr fontId="44"/>
  </si>
  <si>
    <t>在南アフリカ共和国大使館</t>
    <phoneticPr fontId="39"/>
  </si>
  <si>
    <t>南アフリカ共和国</t>
    <phoneticPr fontId="39"/>
  </si>
  <si>
    <t>六十歳以上</t>
    <rPh sb="0" eb="2">
      <t>ロクジュウ</t>
    </rPh>
    <rPh sb="2" eb="3">
      <t>サイ</t>
    </rPh>
    <rPh sb="3" eb="5">
      <t>イジョウ</t>
    </rPh>
    <phoneticPr fontId="39"/>
  </si>
  <si>
    <t>五十歳代</t>
    <rPh sb="0" eb="1">
      <t>ゴ</t>
    </rPh>
    <rPh sb="2" eb="3">
      <t>サイ</t>
    </rPh>
    <rPh sb="3" eb="4">
      <t>ダイ</t>
    </rPh>
    <phoneticPr fontId="39"/>
  </si>
  <si>
    <t>四十歳代</t>
    <rPh sb="0" eb="1">
      <t>ヨン</t>
    </rPh>
    <rPh sb="2" eb="3">
      <t>サイ</t>
    </rPh>
    <rPh sb="3" eb="4">
      <t>ダイ</t>
    </rPh>
    <phoneticPr fontId="39"/>
  </si>
  <si>
    <t>三十歳代</t>
    <rPh sb="0" eb="1">
      <t>サン</t>
    </rPh>
    <rPh sb="2" eb="3">
      <t>サイ</t>
    </rPh>
    <rPh sb="3" eb="4">
      <t>ダイ</t>
    </rPh>
    <phoneticPr fontId="39"/>
  </si>
  <si>
    <t>二十歳代</t>
    <rPh sb="0" eb="1">
      <t>ニ</t>
    </rPh>
    <rPh sb="2" eb="3">
      <t>サイ</t>
    </rPh>
    <rPh sb="3" eb="4">
      <t>ダイ</t>
    </rPh>
    <phoneticPr fontId="39"/>
  </si>
  <si>
    <t>二十歳未満</t>
    <rPh sb="2" eb="3">
      <t>サイ</t>
    </rPh>
    <rPh sb="3" eb="5">
      <t>ミマン</t>
    </rPh>
    <phoneticPr fontId="39"/>
  </si>
  <si>
    <t>Ⅳ　中米</t>
    <rPh sb="2" eb="4">
      <t>チュウベイ</t>
    </rPh>
    <phoneticPr fontId="39"/>
  </si>
  <si>
    <t>Ⅶ　東欧・旧ソ連</t>
    <rPh sb="2" eb="4">
      <t>トウオウ</t>
    </rPh>
    <rPh sb="5" eb="6">
      <t>キュウ</t>
    </rPh>
    <rPh sb="7" eb="8">
      <t>レン</t>
    </rPh>
    <phoneticPr fontId="39"/>
  </si>
  <si>
    <t>地域名</t>
    <rPh sb="0" eb="2">
      <t>チイキ</t>
    </rPh>
    <rPh sb="2" eb="3">
      <t>ナ</t>
    </rPh>
    <phoneticPr fontId="39"/>
  </si>
  <si>
    <t>合計 ⑰ （⑱～㉑）</t>
    <rPh sb="0" eb="2">
      <t>ゴウケイ</t>
    </rPh>
    <rPh sb="1" eb="2">
      <t>ケイ</t>
    </rPh>
    <phoneticPr fontId="39"/>
  </si>
  <si>
    <t>合計 ㉒ （㉓～㉖）</t>
    <rPh sb="0" eb="1">
      <t>ゴウ</t>
    </rPh>
    <rPh sb="1" eb="2">
      <t>ケイ</t>
    </rPh>
    <phoneticPr fontId="39"/>
  </si>
  <si>
    <t>合計 ㉗ （㉘～㉛）</t>
    <rPh sb="0" eb="1">
      <t>ゴウ</t>
    </rPh>
    <rPh sb="1" eb="2">
      <t>ケイ</t>
    </rPh>
    <phoneticPr fontId="39"/>
  </si>
  <si>
    <t>合計 ㊲ （㊳～㊶）</t>
    <rPh sb="0" eb="2">
      <t>ゴウケイ</t>
    </rPh>
    <rPh sb="1" eb="2">
      <t>ケイ</t>
    </rPh>
    <phoneticPr fontId="39"/>
  </si>
  <si>
    <t>合計 ㉜ （㉝～㊱）</t>
    <rPh sb="0" eb="1">
      <t>ゴウ</t>
    </rPh>
    <rPh sb="1" eb="2">
      <t>ケイ</t>
    </rPh>
    <phoneticPr fontId="39"/>
  </si>
  <si>
    <t>合計 ㊷ （㊸～㊻）</t>
    <rPh sb="0" eb="1">
      <t>ゴウ</t>
    </rPh>
    <rPh sb="1" eb="2">
      <t>ケイ</t>
    </rPh>
    <phoneticPr fontId="39"/>
  </si>
  <si>
    <t>在留邦人総数  （（１）＋（２））</t>
    <rPh sb="0" eb="2">
      <t>ザイリュウ</t>
    </rPh>
    <rPh sb="2" eb="4">
      <t>ホウジン</t>
    </rPh>
    <rPh sb="4" eb="6">
      <t>ソウスウ</t>
    </rPh>
    <phoneticPr fontId="39"/>
  </si>
  <si>
    <r>
      <rPr>
        <sz val="11"/>
        <rFont val="ＭＳ Ｐゴシック"/>
        <family val="3"/>
        <charset val="128"/>
      </rPr>
      <t>（１）　</t>
    </r>
    <r>
      <rPr>
        <sz val="11"/>
        <color rgb="FFFF0000"/>
        <rFont val="ＭＳ Ｐゴシック"/>
        <family val="3"/>
        <charset val="128"/>
      </rPr>
      <t>永住者</t>
    </r>
    <rPh sb="4" eb="7">
      <t>エイジュウシャ</t>
    </rPh>
    <phoneticPr fontId="39"/>
  </si>
  <si>
    <t>在留邦人総数　　（ （１）＋（２） ）</t>
    <rPh sb="0" eb="2">
      <t>ザイリュウ</t>
    </rPh>
    <rPh sb="2" eb="4">
      <t>ホウジン</t>
    </rPh>
    <rPh sb="4" eb="6">
      <t>ソウスウ</t>
    </rPh>
    <phoneticPr fontId="39"/>
  </si>
  <si>
    <t>（３）区分不明</t>
    <phoneticPr fontId="39"/>
  </si>
  <si>
    <t>全体の割合</t>
    <phoneticPr fontId="39"/>
  </si>
  <si>
    <t>Ⅳ　中米</t>
    <phoneticPr fontId="39"/>
  </si>
  <si>
    <t>Ⅶ　東欧・旧ソ連</t>
    <rPh sb="5" eb="6">
      <t>キュウ</t>
    </rPh>
    <rPh sb="7" eb="8">
      <t>レン</t>
    </rPh>
    <phoneticPr fontId="39"/>
  </si>
  <si>
    <t>Ⅹ　南極</t>
    <phoneticPr fontId="96"/>
  </si>
  <si>
    <t>業種別</t>
    <phoneticPr fontId="39"/>
  </si>
  <si>
    <r>
      <t xml:space="preserve"> </t>
    </r>
    <r>
      <rPr>
        <b/>
        <sz val="14"/>
        <color theme="1"/>
        <rFont val="ＭＳ Ｐゴシック"/>
        <family val="3"/>
        <charset val="128"/>
      </rPr>
      <t>国（地域）名・在外公館名</t>
    </r>
    <r>
      <rPr>
        <b/>
        <sz val="14"/>
        <color indexed="12"/>
        <rFont val="ＭＳ ゴシック"/>
        <family val="3"/>
        <charset val="128"/>
      </rPr>
      <t xml:space="preserve">
</t>
    </r>
    <r>
      <rPr>
        <sz val="10"/>
        <color theme="1"/>
        <rFont val="ＭＳ Ｐゴシック"/>
        <family val="3"/>
        <charset val="128"/>
      </rPr>
      <t>※当該国に複数の在外公館が存在する場合には、国全体の進出日系企業数と共に、公館管内毎の企業数を記載。</t>
    </r>
    <rPh sb="1" eb="2">
      <t>クニ</t>
    </rPh>
    <rPh sb="3" eb="5">
      <t>チイキ</t>
    </rPh>
    <rPh sb="6" eb="7">
      <t>ナ</t>
    </rPh>
    <rPh sb="8" eb="10">
      <t>ザイガイ</t>
    </rPh>
    <rPh sb="10" eb="12">
      <t>コウカン</t>
    </rPh>
    <rPh sb="12" eb="13">
      <t>ナ</t>
    </rPh>
    <rPh sb="16" eb="19">
      <t>トウガイコク</t>
    </rPh>
    <rPh sb="20" eb="22">
      <t>フクスウ</t>
    </rPh>
    <rPh sb="23" eb="25">
      <t>ザイガイ</t>
    </rPh>
    <rPh sb="25" eb="27">
      <t>コウカン</t>
    </rPh>
    <rPh sb="28" eb="30">
      <t>ソンザイ</t>
    </rPh>
    <rPh sb="32" eb="34">
      <t>バアイ</t>
    </rPh>
    <rPh sb="38" eb="40">
      <t>ゼンタイ</t>
    </rPh>
    <rPh sb="41" eb="43">
      <t>シンシュツ</t>
    </rPh>
    <rPh sb="43" eb="45">
      <t>ニッケイ</t>
    </rPh>
    <rPh sb="45" eb="47">
      <t>キギョウ</t>
    </rPh>
    <rPh sb="47" eb="48">
      <t>カズ</t>
    </rPh>
    <rPh sb="49" eb="50">
      <t>トモ</t>
    </rPh>
    <rPh sb="52" eb="54">
      <t>コウカン</t>
    </rPh>
    <rPh sb="54" eb="56">
      <t>カンナイ</t>
    </rPh>
    <rPh sb="56" eb="57">
      <t>マイ</t>
    </rPh>
    <rPh sb="62" eb="64">
      <t>キサイ</t>
    </rPh>
    <phoneticPr fontId="39"/>
  </si>
  <si>
    <t>Ⅰ　アジア－１</t>
    <phoneticPr fontId="39"/>
  </si>
  <si>
    <t>Ⅰ　アジア－２</t>
    <phoneticPr fontId="39"/>
  </si>
  <si>
    <t>Ⅸ　アフリカ－１</t>
    <phoneticPr fontId="39"/>
  </si>
  <si>
    <t>Ⅸ　アフリカ－２</t>
    <phoneticPr fontId="39"/>
  </si>
  <si>
    <r>
      <t xml:space="preserve">国（地域）名・
在外公館名
</t>
    </r>
    <r>
      <rPr>
        <sz val="9"/>
        <color theme="1"/>
        <rFont val="ＭＳ Ｐゴシック"/>
        <family val="3"/>
        <charset val="128"/>
      </rPr>
      <t>※当該国に複数の在外公館が存在する場合には、国全体の在留邦人数と共に、公館管内毎の在留邦人数を記載。</t>
    </r>
    <rPh sb="0" eb="1">
      <t>クニ</t>
    </rPh>
    <rPh sb="2" eb="4">
      <t>チイキ</t>
    </rPh>
    <rPh sb="5" eb="6">
      <t>ナ</t>
    </rPh>
    <rPh sb="8" eb="10">
      <t>ザイガイ</t>
    </rPh>
    <rPh sb="10" eb="12">
      <t>コウカン</t>
    </rPh>
    <rPh sb="12" eb="13">
      <t>ナ</t>
    </rPh>
    <rPh sb="41" eb="43">
      <t>ザイリュウ</t>
    </rPh>
    <rPh sb="43" eb="45">
      <t>ホウジン</t>
    </rPh>
    <phoneticPr fontId="39"/>
  </si>
  <si>
    <t>シンガポール大</t>
    <rPh sb="6" eb="7">
      <t>タイ</t>
    </rPh>
    <phoneticPr fontId="9"/>
  </si>
  <si>
    <t>ホノルル総</t>
    <rPh sb="4" eb="5">
      <t>ソウ</t>
    </rPh>
    <phoneticPr fontId="92"/>
  </si>
  <si>
    <t>アルゼンチン大</t>
    <rPh sb="6" eb="7">
      <t>タイ</t>
    </rPh>
    <phoneticPr fontId="9"/>
  </si>
  <si>
    <t>メキシコ大</t>
    <rPh sb="4" eb="5">
      <t>タイ</t>
    </rPh>
    <phoneticPr fontId="9"/>
  </si>
  <si>
    <t>ポートランド事</t>
  </si>
  <si>
    <t>大連事</t>
  </si>
  <si>
    <t>ベルギー大</t>
    <rPh sb="4" eb="5">
      <t>タイ</t>
    </rPh>
    <phoneticPr fontId="9"/>
  </si>
  <si>
    <t>ハンブルク事</t>
  </si>
  <si>
    <t>ケアンズ事</t>
  </si>
  <si>
    <t>ペルー大</t>
    <rPh sb="3" eb="4">
      <t>タイ</t>
    </rPh>
    <phoneticPr fontId="9"/>
  </si>
  <si>
    <t>ジュネーブ事</t>
  </si>
  <si>
    <t>リヨン事</t>
  </si>
  <si>
    <t>スウェーデン大</t>
    <rPh sb="6" eb="7">
      <t>タイ</t>
    </rPh>
    <phoneticPr fontId="9"/>
  </si>
  <si>
    <t>オーストリア大</t>
    <rPh sb="6" eb="7">
      <t>タイ</t>
    </rPh>
    <phoneticPr fontId="9"/>
  </si>
  <si>
    <t>セブ事</t>
  </si>
  <si>
    <t>クライストチャーチ事</t>
  </si>
  <si>
    <t>サンタクルス事</t>
  </si>
  <si>
    <t>ベレン事</t>
  </si>
  <si>
    <t>カンボジア大</t>
    <rPh sb="5" eb="6">
      <t>タイ</t>
    </rPh>
    <phoneticPr fontId="9"/>
  </si>
  <si>
    <t>エンカルナシオン事</t>
  </si>
  <si>
    <t>アイルランド大</t>
  </si>
  <si>
    <t>フィンランド大</t>
    <rPh sb="6" eb="7">
      <t>タイ</t>
    </rPh>
    <phoneticPr fontId="9"/>
  </si>
  <si>
    <t>チェコ大</t>
    <rPh sb="3" eb="4">
      <t>タイ</t>
    </rPh>
    <phoneticPr fontId="9"/>
  </si>
  <si>
    <t>チリ大</t>
    <rPh sb="2" eb="3">
      <t>タイ</t>
    </rPh>
    <phoneticPr fontId="9"/>
  </si>
  <si>
    <t>ダバオ事</t>
  </si>
  <si>
    <t>デンマーク大</t>
    <rPh sb="5" eb="6">
      <t>タイ</t>
    </rPh>
    <phoneticPr fontId="9"/>
  </si>
  <si>
    <t>コロンビア大</t>
    <rPh sb="5" eb="6">
      <t>タイ</t>
    </rPh>
    <phoneticPr fontId="9"/>
  </si>
  <si>
    <t>ハンガリー大</t>
    <rPh sb="5" eb="6">
      <t>タイ</t>
    </rPh>
    <phoneticPr fontId="92"/>
  </si>
  <si>
    <t>レシフェ事</t>
  </si>
  <si>
    <t>ポーランド大</t>
    <rPh sb="5" eb="6">
      <t>タイ</t>
    </rPh>
    <phoneticPr fontId="9"/>
  </si>
  <si>
    <t>スリランカ大</t>
    <rPh sb="5" eb="6">
      <t>タイ</t>
    </rPh>
    <phoneticPr fontId="92"/>
  </si>
  <si>
    <t>ベンガルール事</t>
  </si>
  <si>
    <t>ジョホールバル駐</t>
    <rPh sb="7" eb="8">
      <t>チュウ</t>
    </rPh>
    <phoneticPr fontId="9"/>
  </si>
  <si>
    <t>ネパール大</t>
    <rPh sb="4" eb="5">
      <t>タイ</t>
    </rPh>
    <phoneticPr fontId="9"/>
  </si>
  <si>
    <t>ノルウェー大</t>
    <rPh sb="5" eb="6">
      <t>タイ</t>
    </rPh>
    <phoneticPr fontId="9"/>
  </si>
  <si>
    <t>ポルトアレグレ事</t>
  </si>
  <si>
    <t>エジプト大</t>
    <rPh sb="4" eb="5">
      <t>タイ</t>
    </rPh>
    <phoneticPr fontId="9"/>
  </si>
  <si>
    <t>米国大</t>
    <rPh sb="0" eb="1">
      <t>ベイ</t>
    </rPh>
    <phoneticPr fontId="9"/>
  </si>
  <si>
    <t>イスラエル大</t>
    <rPh sb="5" eb="6">
      <t>タイ</t>
    </rPh>
    <phoneticPr fontId="92"/>
  </si>
  <si>
    <t>バングラデシュ大</t>
    <rPh sb="7" eb="8">
      <t>タイ</t>
    </rPh>
    <phoneticPr fontId="9"/>
  </si>
  <si>
    <t>コタキナバル事</t>
  </si>
  <si>
    <t>カタール大</t>
    <rPh sb="4" eb="5">
      <t>タイ</t>
    </rPh>
    <phoneticPr fontId="9"/>
  </si>
  <si>
    <t>サイパン事</t>
    <rPh sb="4" eb="5">
      <t>コト</t>
    </rPh>
    <phoneticPr fontId="9"/>
  </si>
  <si>
    <t>ドミニカ共和国大</t>
    <rPh sb="7" eb="8">
      <t>タイ</t>
    </rPh>
    <phoneticPr fontId="92"/>
  </si>
  <si>
    <t>ケニア大</t>
    <rPh sb="3" eb="4">
      <t>タイ</t>
    </rPh>
    <phoneticPr fontId="9"/>
  </si>
  <si>
    <t>ギリシャ大</t>
    <rPh sb="4" eb="5">
      <t>タイ</t>
    </rPh>
    <phoneticPr fontId="9"/>
  </si>
  <si>
    <t>イラン大</t>
    <rPh sb="3" eb="4">
      <t>タイ</t>
    </rPh>
    <phoneticPr fontId="9"/>
  </si>
  <si>
    <t>アンカレジ事</t>
  </si>
  <si>
    <t>ルクセンブルク大</t>
    <rPh sb="7" eb="8">
      <t>タイ</t>
    </rPh>
    <phoneticPr fontId="9"/>
  </si>
  <si>
    <t>ポルトガル大</t>
    <rPh sb="5" eb="6">
      <t>タイ</t>
    </rPh>
    <phoneticPr fontId="9"/>
  </si>
  <si>
    <t>ケープタウン事</t>
  </si>
  <si>
    <t>ベネズエラ大</t>
    <rPh sb="5" eb="6">
      <t>タイ</t>
    </rPh>
    <phoneticPr fontId="9"/>
  </si>
  <si>
    <t>南スーダン大</t>
    <rPh sb="5" eb="6">
      <t>タイ</t>
    </rPh>
    <phoneticPr fontId="9"/>
  </si>
  <si>
    <t>モロッコ大</t>
    <rPh sb="4" eb="5">
      <t>タイ</t>
    </rPh>
    <phoneticPr fontId="9"/>
  </si>
  <si>
    <t>グアテマラ大</t>
    <rPh sb="5" eb="6">
      <t>タイ</t>
    </rPh>
    <phoneticPr fontId="9"/>
  </si>
  <si>
    <t>ルーマニア大</t>
    <rPh sb="5" eb="6">
      <t>タイ</t>
    </rPh>
    <phoneticPr fontId="92"/>
  </si>
  <si>
    <t>エクアドル大</t>
    <rPh sb="5" eb="6">
      <t>タイ</t>
    </rPh>
    <phoneticPr fontId="9"/>
  </si>
  <si>
    <t>パラオ大</t>
  </si>
  <si>
    <t>ガーナ大</t>
    <rPh sb="3" eb="4">
      <t>タイ</t>
    </rPh>
    <phoneticPr fontId="9"/>
  </si>
  <si>
    <t>コスタリカ大</t>
    <rPh sb="5" eb="6">
      <t>タイ</t>
    </rPh>
    <phoneticPr fontId="9"/>
  </si>
  <si>
    <t>タンザニア大</t>
    <rPh sb="5" eb="6">
      <t>タイ</t>
    </rPh>
    <phoneticPr fontId="9"/>
  </si>
  <si>
    <t>パナマ大</t>
    <rPh sb="3" eb="4">
      <t>タイ</t>
    </rPh>
    <phoneticPr fontId="9"/>
  </si>
  <si>
    <t>ウルグアイ大</t>
    <rPh sb="5" eb="6">
      <t>タイ</t>
    </rPh>
    <phoneticPr fontId="9"/>
  </si>
  <si>
    <t>ヨルダン大</t>
    <rPh sb="4" eb="5">
      <t>タイ</t>
    </rPh>
    <phoneticPr fontId="9"/>
  </si>
  <si>
    <t>ウガンダ大</t>
    <rPh sb="4" eb="5">
      <t>タイ</t>
    </rPh>
    <phoneticPr fontId="9"/>
  </si>
  <si>
    <t>エチオピア大</t>
    <rPh sb="5" eb="6">
      <t>タイ</t>
    </rPh>
    <phoneticPr fontId="9"/>
  </si>
  <si>
    <t>ザンビア大</t>
    <rPh sb="4" eb="5">
      <t>タイ</t>
    </rPh>
    <phoneticPr fontId="9"/>
  </si>
  <si>
    <t>アルジェリア大</t>
    <rPh sb="6" eb="7">
      <t>タイ</t>
    </rPh>
    <phoneticPr fontId="9"/>
  </si>
  <si>
    <t>バーレーン大</t>
    <rPh sb="5" eb="6">
      <t>タイ</t>
    </rPh>
    <phoneticPr fontId="9"/>
  </si>
  <si>
    <t>ジャマイカ大</t>
    <rPh sb="5" eb="6">
      <t>タイ</t>
    </rPh>
    <phoneticPr fontId="92"/>
  </si>
  <si>
    <t>セネガル大</t>
    <rPh sb="4" eb="5">
      <t>タイ</t>
    </rPh>
    <phoneticPr fontId="9"/>
  </si>
  <si>
    <t>ウクライナ大</t>
    <rPh sb="5" eb="6">
      <t>タイ</t>
    </rPh>
    <phoneticPr fontId="92"/>
  </si>
  <si>
    <t>マカッサル事</t>
  </si>
  <si>
    <t>スロバキア大</t>
    <rPh sb="5" eb="6">
      <t>タイ</t>
    </rPh>
    <phoneticPr fontId="9"/>
  </si>
  <si>
    <t>モザンビーク大</t>
    <rPh sb="6" eb="7">
      <t>タイ</t>
    </rPh>
    <phoneticPr fontId="9"/>
  </si>
  <si>
    <t>エルサルバドル大</t>
    <rPh sb="7" eb="8">
      <t>タイ</t>
    </rPh>
    <phoneticPr fontId="9"/>
  </si>
  <si>
    <t>マラウィ大</t>
    <rPh sb="4" eb="5">
      <t>タイ</t>
    </rPh>
    <phoneticPr fontId="9"/>
  </si>
  <si>
    <t>クウェート大</t>
    <rPh sb="5" eb="6">
      <t>タイ</t>
    </rPh>
    <phoneticPr fontId="9"/>
  </si>
  <si>
    <t>ラスパルマス事</t>
  </si>
  <si>
    <t>ホンジュラス大</t>
    <rPh sb="6" eb="7">
      <t>タイ</t>
    </rPh>
    <phoneticPr fontId="9"/>
  </si>
  <si>
    <t>チュニジア大</t>
    <rPh sb="5" eb="6">
      <t>タイ</t>
    </rPh>
    <phoneticPr fontId="9"/>
  </si>
  <si>
    <t>キルギス大</t>
    <rPh sb="4" eb="5">
      <t>タイ</t>
    </rPh>
    <phoneticPr fontId="9"/>
  </si>
  <si>
    <t>パプアニューギニア大</t>
    <rPh sb="9" eb="10">
      <t>タイ</t>
    </rPh>
    <phoneticPr fontId="9"/>
  </si>
  <si>
    <t>セルビア大</t>
    <rPh sb="4" eb="5">
      <t>タイ</t>
    </rPh>
    <phoneticPr fontId="9"/>
  </si>
  <si>
    <t>スロベニア大</t>
    <rPh sb="5" eb="6">
      <t>タイ</t>
    </rPh>
    <phoneticPr fontId="9"/>
  </si>
  <si>
    <t>ニカラグア大</t>
    <rPh sb="5" eb="6">
      <t>タイ</t>
    </rPh>
    <phoneticPr fontId="9"/>
  </si>
  <si>
    <t>オマーン大</t>
    <rPh sb="4" eb="5">
      <t>タイ</t>
    </rPh>
    <phoneticPr fontId="9"/>
  </si>
  <si>
    <t>ナイジェリア大</t>
    <rPh sb="6" eb="7">
      <t>タイ</t>
    </rPh>
    <phoneticPr fontId="9"/>
  </si>
  <si>
    <t>スーダン大</t>
    <rPh sb="4" eb="5">
      <t>タイ</t>
    </rPh>
    <phoneticPr fontId="9"/>
  </si>
  <si>
    <t>ミクロネシア大</t>
    <rPh sb="6" eb="7">
      <t>タイ</t>
    </rPh>
    <phoneticPr fontId="9"/>
  </si>
  <si>
    <t>ブルキナファソ大</t>
    <rPh sb="7" eb="8">
      <t>タイ</t>
    </rPh>
    <phoneticPr fontId="9"/>
  </si>
  <si>
    <t>マダガスカル大</t>
    <rPh sb="6" eb="7">
      <t>タイ</t>
    </rPh>
    <phoneticPr fontId="9"/>
  </si>
  <si>
    <t>東ティモール大</t>
    <rPh sb="6" eb="7">
      <t>タイ</t>
    </rPh>
    <phoneticPr fontId="9"/>
  </si>
  <si>
    <t>ブルガリア大</t>
    <rPh sb="5" eb="6">
      <t>タイ</t>
    </rPh>
    <phoneticPr fontId="9"/>
  </si>
  <si>
    <t>クロアチア大</t>
    <rPh sb="5" eb="6">
      <t>タイ</t>
    </rPh>
    <phoneticPr fontId="9"/>
  </si>
  <si>
    <t>ルワンダ大</t>
    <rPh sb="4" eb="5">
      <t>タイ</t>
    </rPh>
    <phoneticPr fontId="9"/>
  </si>
  <si>
    <t>ウズベキスタン大</t>
    <rPh sb="7" eb="8">
      <t>タイ</t>
    </rPh>
    <phoneticPr fontId="9"/>
  </si>
  <si>
    <t>アイスランド大</t>
    <rPh sb="6" eb="7">
      <t>タイ</t>
    </rPh>
    <phoneticPr fontId="9"/>
  </si>
  <si>
    <t>エストニア大</t>
    <rPh sb="5" eb="6">
      <t>タイ</t>
    </rPh>
    <phoneticPr fontId="9"/>
  </si>
  <si>
    <t>コートジボワール大</t>
    <rPh sb="8" eb="9">
      <t>タイ</t>
    </rPh>
    <phoneticPr fontId="9"/>
  </si>
  <si>
    <t>キューバ大</t>
    <rPh sb="4" eb="5">
      <t>タイ</t>
    </rPh>
    <phoneticPr fontId="9"/>
  </si>
  <si>
    <t>トリニダード・トバゴ大</t>
    <rPh sb="10" eb="11">
      <t>タイ</t>
    </rPh>
    <phoneticPr fontId="9"/>
  </si>
  <si>
    <t>ジンバブエ大</t>
    <rPh sb="5" eb="6">
      <t>タイ</t>
    </rPh>
    <phoneticPr fontId="9"/>
  </si>
  <si>
    <t>カメルーン大</t>
    <rPh sb="5" eb="6">
      <t>タイ</t>
    </rPh>
    <phoneticPr fontId="9"/>
  </si>
  <si>
    <t>ガボン大</t>
    <rPh sb="3" eb="4">
      <t>タイ</t>
    </rPh>
    <phoneticPr fontId="9"/>
  </si>
  <si>
    <t>ボツワナ大</t>
    <rPh sb="4" eb="5">
      <t>タイ</t>
    </rPh>
    <phoneticPr fontId="9"/>
  </si>
  <si>
    <t>ソロモン大</t>
    <rPh sb="4" eb="5">
      <t>タイ</t>
    </rPh>
    <phoneticPr fontId="92"/>
  </si>
  <si>
    <t>ベナン大</t>
    <rPh sb="3" eb="4">
      <t>タイ</t>
    </rPh>
    <phoneticPr fontId="9"/>
  </si>
  <si>
    <t>レバノン大</t>
    <rPh sb="4" eb="5">
      <t>タイ</t>
    </rPh>
    <phoneticPr fontId="9"/>
  </si>
  <si>
    <t>アンゴラ大</t>
    <rPh sb="4" eb="5">
      <t>タイ</t>
    </rPh>
    <phoneticPr fontId="9"/>
  </si>
  <si>
    <t>サモア大</t>
    <rPh sb="3" eb="4">
      <t>タイ</t>
    </rPh>
    <phoneticPr fontId="9"/>
  </si>
  <si>
    <t>リトアニア大</t>
    <rPh sb="5" eb="6">
      <t>タイ</t>
    </rPh>
    <phoneticPr fontId="9"/>
  </si>
  <si>
    <t>コンゴ民主共和国大</t>
    <rPh sb="8" eb="9">
      <t>タイ</t>
    </rPh>
    <phoneticPr fontId="92"/>
  </si>
  <si>
    <t>トンガ大</t>
    <rPh sb="3" eb="4">
      <t>タイ</t>
    </rPh>
    <phoneticPr fontId="9"/>
  </si>
  <si>
    <t>ベラルーシ大</t>
    <rPh sb="5" eb="6">
      <t>タイ</t>
    </rPh>
    <phoneticPr fontId="9"/>
  </si>
  <si>
    <t>マーシャル大</t>
  </si>
  <si>
    <t>ラトビア大</t>
    <rPh sb="4" eb="5">
      <t>タイ</t>
    </rPh>
    <phoneticPr fontId="9"/>
  </si>
  <si>
    <t>ジブチ大</t>
    <rPh sb="3" eb="4">
      <t>タイ</t>
    </rPh>
    <phoneticPr fontId="9"/>
  </si>
  <si>
    <t>ハイチ大</t>
    <rPh sb="3" eb="4">
      <t>タイ</t>
    </rPh>
    <phoneticPr fontId="9"/>
  </si>
  <si>
    <t>ボスニア・ヘルツェゴビナ大</t>
    <rPh sb="12" eb="13">
      <t>タイ</t>
    </rPh>
    <phoneticPr fontId="92"/>
  </si>
  <si>
    <t>タジキスタン大</t>
    <rPh sb="6" eb="7">
      <t>タイ</t>
    </rPh>
    <phoneticPr fontId="9"/>
  </si>
  <si>
    <t>アゼルバイジャン大</t>
    <rPh sb="8" eb="9">
      <t>タイ</t>
    </rPh>
    <phoneticPr fontId="9"/>
  </si>
  <si>
    <t>イエメン大</t>
    <rPh sb="4" eb="5">
      <t>タイ</t>
    </rPh>
    <phoneticPr fontId="9"/>
  </si>
  <si>
    <t>マリ大</t>
    <rPh sb="2" eb="3">
      <t>タイ</t>
    </rPh>
    <phoneticPr fontId="9"/>
  </si>
  <si>
    <t>トルクメニスタン大</t>
    <rPh sb="8" eb="9">
      <t>タイ</t>
    </rPh>
    <phoneticPr fontId="9"/>
  </si>
  <si>
    <t>モーリタニア大</t>
    <rPh sb="6" eb="7">
      <t>タイ</t>
    </rPh>
    <phoneticPr fontId="9"/>
  </si>
  <si>
    <t>ギニア大</t>
    <rPh sb="3" eb="4">
      <t>タイ</t>
    </rPh>
    <phoneticPr fontId="9"/>
  </si>
  <si>
    <t>リビア大</t>
    <rPh sb="3" eb="4">
      <t>タイ</t>
    </rPh>
    <phoneticPr fontId="92"/>
  </si>
  <si>
    <t>バチカン大</t>
    <rPh sb="4" eb="5">
      <t>タイ</t>
    </rPh>
    <phoneticPr fontId="9"/>
  </si>
  <si>
    <t>ジャカルタ総(インドネシア大)</t>
    <rPh sb="5" eb="6">
      <t>ソウ</t>
    </rPh>
    <phoneticPr fontId="23"/>
  </si>
  <si>
    <r>
      <t>ジョージア大</t>
    </r>
    <r>
      <rPr>
        <sz val="7"/>
        <rFont val="ＭＳ Ｐゴシック"/>
        <family val="3"/>
      </rPr>
      <t xml:space="preserve"> </t>
    </r>
    <r>
      <rPr>
        <sz val="7"/>
        <color theme="1"/>
        <rFont val="MS UI Gothic"/>
        <family val="3"/>
        <charset val="128"/>
      </rPr>
      <t>（注）</t>
    </r>
    <rPh sb="5" eb="6">
      <t>タイ</t>
    </rPh>
    <rPh sb="8" eb="9">
      <t>チュウ</t>
    </rPh>
    <phoneticPr fontId="9"/>
  </si>
  <si>
    <t>（注３）「大」は大使館、「総」は総領事館、「事」は領事事務所、「駐」は出張駐在官事務所を示します。</t>
    <rPh sb="5" eb="6">
      <t>タイ</t>
    </rPh>
    <rPh sb="8" eb="11">
      <t>タイシカン</t>
    </rPh>
    <rPh sb="13" eb="14">
      <t>ソウ</t>
    </rPh>
    <rPh sb="16" eb="17">
      <t>ソウ</t>
    </rPh>
    <rPh sb="17" eb="20">
      <t>リョウジカン</t>
    </rPh>
    <rPh sb="25" eb="27">
      <t>リョウジ</t>
    </rPh>
    <rPh sb="27" eb="30">
      <t>ジムショ</t>
    </rPh>
    <rPh sb="32" eb="33">
      <t>チュウ</t>
    </rPh>
    <rPh sb="35" eb="37">
      <t>シュッチョウ</t>
    </rPh>
    <rPh sb="37" eb="40">
      <t>チュウザイカン</t>
    </rPh>
    <rPh sb="40" eb="43">
      <t>ジムショ</t>
    </rPh>
    <rPh sb="44" eb="45">
      <t>シメ</t>
    </rPh>
    <phoneticPr fontId="39"/>
  </si>
  <si>
    <t>（注２）アフガニスタン、イラク及びシリア各大使館については、在留邦人及び日系企業の安全上の理由から管内の在留邦人数等の公表を控えており（シリアは平成２５年以降）、本表に記載していません。</t>
    <rPh sb="52" eb="54">
      <t>ザイリュウ</t>
    </rPh>
    <rPh sb="54" eb="56">
      <t>ホウジン</t>
    </rPh>
    <rPh sb="57" eb="58">
      <t>ナド</t>
    </rPh>
    <phoneticPr fontId="39"/>
  </si>
  <si>
    <t>（注１）「グルジア大」は、国名呼称の変更に伴い、「ジョージア大」に変更。</t>
    <phoneticPr fontId="39"/>
  </si>
  <si>
    <t>（注）「出張駐在官事務所」は、平成２６年８月１日付で「領事事務所」に変更されています（除くジョホール・バル出張駐在官事務所）。</t>
    <rPh sb="1" eb="2">
      <t>チュウ</t>
    </rPh>
    <rPh sb="4" eb="6">
      <t>シュッチョウ</t>
    </rPh>
    <rPh sb="6" eb="9">
      <t>チュウザイカン</t>
    </rPh>
    <rPh sb="9" eb="12">
      <t>ジムショ</t>
    </rPh>
    <rPh sb="15" eb="17">
      <t>ヘイセイ</t>
    </rPh>
    <rPh sb="19" eb="20">
      <t>ネン</t>
    </rPh>
    <rPh sb="21" eb="22">
      <t>ツキ</t>
    </rPh>
    <rPh sb="23" eb="24">
      <t>ヒ</t>
    </rPh>
    <rPh sb="24" eb="25">
      <t>ヅ</t>
    </rPh>
    <rPh sb="27" eb="29">
      <t>リョウジ</t>
    </rPh>
    <rPh sb="29" eb="32">
      <t>ジムショ</t>
    </rPh>
    <rPh sb="34" eb="36">
      <t>ヘンコウ</t>
    </rPh>
    <rPh sb="43" eb="44">
      <t>ノゾ</t>
    </rPh>
    <phoneticPr fontId="39"/>
  </si>
  <si>
    <t>（注）バンガロール出張駐在官事務所（後に領事事務所）は、平成２７年１月１日付で「ベンガルール領事事務所」に変更されています。</t>
    <rPh sb="9" eb="11">
      <t>シュッチョウ</t>
    </rPh>
    <rPh sb="11" eb="14">
      <t>チュウザイカン</t>
    </rPh>
    <rPh sb="14" eb="17">
      <t>ジムショ</t>
    </rPh>
    <rPh sb="18" eb="19">
      <t>ノチ</t>
    </rPh>
    <rPh sb="20" eb="22">
      <t>リョウジ</t>
    </rPh>
    <rPh sb="22" eb="25">
      <t>ジムショ</t>
    </rPh>
    <rPh sb="28" eb="30">
      <t>ヘイセイ</t>
    </rPh>
    <rPh sb="32" eb="33">
      <t>ネン</t>
    </rPh>
    <rPh sb="34" eb="35">
      <t>ツキ</t>
    </rPh>
    <rPh sb="36" eb="37">
      <t>ヒ</t>
    </rPh>
    <rPh sb="37" eb="38">
      <t>ヅ</t>
    </rPh>
    <rPh sb="46" eb="48">
      <t>リョウジ</t>
    </rPh>
    <rPh sb="48" eb="51">
      <t>ジムショ</t>
    </rPh>
    <rPh sb="53" eb="55">
      <t>ヘンコウ</t>
    </rPh>
    <phoneticPr fontId="39"/>
  </si>
  <si>
    <t>（注１）「出張駐在官事務所」は、平成２６年８月１日付で「領事事務所」に変更されています（除くジョホール・バル出張駐在官事務所）。
（注２）バンガロール出張駐在官事務所（後に領事事務所）は、平成２７年１月１日付で「ベンガルール領事事務所」に変更されています。</t>
    <phoneticPr fontId="39"/>
  </si>
  <si>
    <t>（注１）「グルジア大」は、国名呼称の変更に伴い、「ジョージア大」に変更。
（注２）アフガニスタン、イラク及びシリア各大使館については、在留邦人及び日系企業の安全上の理由から管内の日系企業数等の公表を控えており（シリアは平成２５年以降）、本表に記載していません。</t>
    <rPh sb="9" eb="10">
      <t>タイ</t>
    </rPh>
    <rPh sb="13" eb="15">
      <t>コクメイ</t>
    </rPh>
    <rPh sb="15" eb="17">
      <t>コショウ</t>
    </rPh>
    <rPh sb="18" eb="20">
      <t>ヘンコウ</t>
    </rPh>
    <rPh sb="21" eb="22">
      <t>トモナ</t>
    </rPh>
    <rPh sb="30" eb="31">
      <t>タイ</t>
    </rPh>
    <rPh sb="33" eb="35">
      <t>ヘンコウ</t>
    </rPh>
    <rPh sb="52" eb="53">
      <t>オヨ</t>
    </rPh>
    <rPh sb="57" eb="58">
      <t>カク</t>
    </rPh>
    <rPh sb="58" eb="60">
      <t>タイシ</t>
    </rPh>
    <rPh sb="67" eb="69">
      <t>ザイリュウ</t>
    </rPh>
    <rPh sb="69" eb="71">
      <t>ホウジン</t>
    </rPh>
    <rPh sb="71" eb="72">
      <t>オヨ</t>
    </rPh>
    <rPh sb="73" eb="75">
      <t>ニッケイ</t>
    </rPh>
    <rPh sb="75" eb="77">
      <t>キギョウ</t>
    </rPh>
    <rPh sb="78" eb="80">
      <t>アンゼン</t>
    </rPh>
    <rPh sb="80" eb="81">
      <t>ウエ</t>
    </rPh>
    <rPh sb="82" eb="84">
      <t>リユウ</t>
    </rPh>
    <rPh sb="86" eb="88">
      <t>カンナイ</t>
    </rPh>
    <rPh sb="89" eb="91">
      <t>ニッケイ</t>
    </rPh>
    <rPh sb="91" eb="93">
      <t>キギョウ</t>
    </rPh>
    <rPh sb="93" eb="94">
      <t>カズ</t>
    </rPh>
    <rPh sb="94" eb="95">
      <t>ナド</t>
    </rPh>
    <rPh sb="96" eb="98">
      <t>コウヒョウ</t>
    </rPh>
    <rPh sb="99" eb="100">
      <t>ヒカ</t>
    </rPh>
    <rPh sb="109" eb="111">
      <t>ヘイセイ</t>
    </rPh>
    <rPh sb="113" eb="114">
      <t>ネン</t>
    </rPh>
    <rPh sb="114" eb="116">
      <t>イコウ</t>
    </rPh>
    <rPh sb="118" eb="119">
      <t>ホン</t>
    </rPh>
    <rPh sb="119" eb="120">
      <t>ヒョウ</t>
    </rPh>
    <rPh sb="121" eb="123">
      <t>キサイ</t>
    </rPh>
    <phoneticPr fontId="39"/>
  </si>
  <si>
    <t xml:space="preserve">男性 </t>
    <rPh sb="0" eb="2">
      <t>ダンセイ</t>
    </rPh>
    <phoneticPr fontId="39"/>
  </si>
  <si>
    <r>
      <t xml:space="preserve">総数
</t>
    </r>
    <r>
      <rPr>
        <sz val="8"/>
        <rFont val="ＭＳ Ｐゴシック"/>
        <family val="3"/>
        <charset val="128"/>
        <scheme val="minor"/>
      </rPr>
      <t>（①＋②）</t>
    </r>
    <r>
      <rPr>
        <sz val="10"/>
        <rFont val="ＭＳ Ｐゴシック"/>
        <family val="3"/>
        <charset val="128"/>
        <scheme val="minor"/>
      </rPr>
      <t xml:space="preserve"> </t>
    </r>
    <phoneticPr fontId="39"/>
  </si>
  <si>
    <r>
      <t xml:space="preserve">長期
滞在者
</t>
    </r>
    <r>
      <rPr>
        <sz val="8"/>
        <rFont val="ＭＳ Ｐゴシック"/>
        <family val="3"/>
        <charset val="128"/>
        <scheme val="minor"/>
      </rPr>
      <t>（①）</t>
    </r>
    <r>
      <rPr>
        <sz val="9"/>
        <rFont val="ＭＳ Ｐゴシック"/>
        <family val="3"/>
        <charset val="128"/>
        <scheme val="minor"/>
      </rPr>
      <t xml:space="preserve"> </t>
    </r>
    <rPh sb="3" eb="5">
      <t>タイザイ</t>
    </rPh>
    <rPh sb="5" eb="6">
      <t>シャ</t>
    </rPh>
    <phoneticPr fontId="26"/>
  </si>
  <si>
    <r>
      <t xml:space="preserve">永住者
</t>
    </r>
    <r>
      <rPr>
        <sz val="8"/>
        <rFont val="ＭＳ Ｐゴシック"/>
        <family val="3"/>
        <charset val="128"/>
        <scheme val="minor"/>
      </rPr>
      <t xml:space="preserve">（②） </t>
    </r>
    <phoneticPr fontId="39"/>
  </si>
  <si>
    <t>邦人が海外で興した企業</t>
    <rPh sb="0" eb="2">
      <t>ホウジン</t>
    </rPh>
    <rPh sb="3" eb="5">
      <t>カイガイ</t>
    </rPh>
    <rPh sb="6" eb="7">
      <t>オコ</t>
    </rPh>
    <phoneticPr fontId="39"/>
  </si>
  <si>
    <t>（⑱＋⑳）
男性</t>
    <rPh sb="6" eb="8">
      <t>ダンセイ</t>
    </rPh>
    <phoneticPr fontId="39"/>
  </si>
  <si>
    <t>（⑲＋㉑）
女性　</t>
    <rPh sb="6" eb="8">
      <t>ジョセイ</t>
    </rPh>
    <phoneticPr fontId="39"/>
  </si>
  <si>
    <t>（㉓＋㉕）
男性</t>
    <rPh sb="6" eb="8">
      <t>ダンセイ</t>
    </rPh>
    <phoneticPr fontId="39"/>
  </si>
  <si>
    <t>（㉔＋㉖）
女性</t>
    <rPh sb="6" eb="8">
      <t>ジョセイ</t>
    </rPh>
    <phoneticPr fontId="39"/>
  </si>
  <si>
    <t>（㉘＋㉚）
男性</t>
    <rPh sb="6" eb="8">
      <t>ダンセイ</t>
    </rPh>
    <phoneticPr fontId="39"/>
  </si>
  <si>
    <t>（㉙＋㉛）
女性</t>
    <rPh sb="6" eb="8">
      <t>ジョセイ</t>
    </rPh>
    <phoneticPr fontId="39"/>
  </si>
  <si>
    <t>（㉝＋㉟）
男性</t>
    <rPh sb="6" eb="8">
      <t>ダンセイ</t>
    </rPh>
    <phoneticPr fontId="39"/>
  </si>
  <si>
    <t>（㉞＋㊱）
女性</t>
    <rPh sb="6" eb="8">
      <t>ジョセイ</t>
    </rPh>
    <phoneticPr fontId="39"/>
  </si>
  <si>
    <t>（㊳＋㊵）
男性</t>
    <rPh sb="6" eb="8">
      <t>ダンセイ</t>
    </rPh>
    <phoneticPr fontId="39"/>
  </si>
  <si>
    <t>（㊴＋㊶）
女性</t>
    <rPh sb="6" eb="8">
      <t>ジョセイ</t>
    </rPh>
    <phoneticPr fontId="39"/>
  </si>
  <si>
    <t>（㊸＋㊺）
男性</t>
    <rPh sb="6" eb="8">
      <t>ダンセイ</t>
    </rPh>
    <phoneticPr fontId="39"/>
  </si>
  <si>
    <t>（㊹＋㊻）
女性</t>
    <rPh sb="6" eb="8">
      <t>ジョセイ</t>
    </rPh>
    <phoneticPr fontId="39"/>
  </si>
  <si>
    <t>男性</t>
  </si>
  <si>
    <t>女性</t>
    <rPh sb="0" eb="1">
      <t>オンナ</t>
    </rPh>
    <phoneticPr fontId="39"/>
  </si>
  <si>
    <t>（⑬+⑮）
男性</t>
  </si>
  <si>
    <t>（⑭+⑯）
女性</t>
  </si>
  <si>
    <t>増減率</t>
  </si>
  <si>
    <t>増減数</t>
  </si>
  <si>
    <t>前年比</t>
    <rPh sb="0" eb="3">
      <t>ゼンネンヒ</t>
    </rPh>
    <phoneticPr fontId="39"/>
  </si>
  <si>
    <t>本人
（③+④）</t>
    <rPh sb="0" eb="2">
      <t>ホンニン</t>
    </rPh>
    <phoneticPr fontId="39"/>
  </si>
  <si>
    <t>性別</t>
    <rPh sb="0" eb="2">
      <t>セイベツ</t>
    </rPh>
    <phoneticPr fontId="39"/>
  </si>
  <si>
    <t>女性　㉙</t>
    <rPh sb="0" eb="1">
      <t>オンナ</t>
    </rPh>
    <phoneticPr fontId="39"/>
  </si>
  <si>
    <t>女性　㉛</t>
    <rPh sb="0" eb="1">
      <t>オンナ</t>
    </rPh>
    <phoneticPr fontId="39"/>
  </si>
  <si>
    <t>女性　④</t>
    <rPh sb="0" eb="1">
      <t>オンナ</t>
    </rPh>
    <phoneticPr fontId="39"/>
  </si>
  <si>
    <t>女性　⑥</t>
    <rPh sb="0" eb="1">
      <t>オンナ</t>
    </rPh>
    <phoneticPr fontId="39"/>
  </si>
  <si>
    <t>女性　⑨</t>
    <rPh sb="0" eb="1">
      <t>オンナ</t>
    </rPh>
    <phoneticPr fontId="39"/>
  </si>
  <si>
    <t>女性　⑪</t>
    <rPh sb="0" eb="1">
      <t>オンナ</t>
    </rPh>
    <phoneticPr fontId="39"/>
  </si>
  <si>
    <t>女性　⑭</t>
    <rPh sb="0" eb="1">
      <t>オンナ</t>
    </rPh>
    <phoneticPr fontId="39"/>
  </si>
  <si>
    <t>女性　⑯</t>
    <rPh sb="0" eb="1">
      <t>オンナ</t>
    </rPh>
    <phoneticPr fontId="39"/>
  </si>
  <si>
    <t>女性　⑲</t>
    <rPh sb="0" eb="1">
      <t>オンナ</t>
    </rPh>
    <phoneticPr fontId="39"/>
  </si>
  <si>
    <t>女性　㉑</t>
    <rPh sb="0" eb="1">
      <t>オンナ</t>
    </rPh>
    <phoneticPr fontId="39"/>
  </si>
  <si>
    <t>女性　㉔</t>
    <rPh sb="0" eb="1">
      <t>オンナ</t>
    </rPh>
    <phoneticPr fontId="39"/>
  </si>
  <si>
    <t>女性　㉖</t>
    <rPh sb="0" eb="1">
      <t>オンナ</t>
    </rPh>
    <phoneticPr fontId="39"/>
  </si>
  <si>
    <t>女性　㉞</t>
    <rPh sb="0" eb="1">
      <t>オンナ</t>
    </rPh>
    <phoneticPr fontId="39"/>
  </si>
  <si>
    <t>女性　㊱</t>
    <rPh sb="0" eb="1">
      <t>オンナ</t>
    </rPh>
    <phoneticPr fontId="39"/>
  </si>
  <si>
    <t>女性　㊴</t>
    <rPh sb="0" eb="1">
      <t>オンナ</t>
    </rPh>
    <phoneticPr fontId="39"/>
  </si>
  <si>
    <t>女性　㊶</t>
    <rPh sb="0" eb="1">
      <t>オンナ</t>
    </rPh>
    <phoneticPr fontId="39"/>
  </si>
  <si>
    <t>女性　㊹</t>
    <rPh sb="0" eb="1">
      <t>オンナ</t>
    </rPh>
    <phoneticPr fontId="39"/>
  </si>
  <si>
    <t>女性　㊻</t>
    <rPh sb="0" eb="1">
      <t>オンナ</t>
    </rPh>
    <phoneticPr fontId="39"/>
  </si>
  <si>
    <r>
      <rPr>
        <sz val="8"/>
        <color theme="1"/>
        <rFont val="ＭＳ Ｐゴシック"/>
        <family val="3"/>
        <charset val="128"/>
      </rPr>
      <t>（⑰+㉒+㉗+㉜+㊲+㊷）</t>
    </r>
    <r>
      <rPr>
        <b/>
        <sz val="10"/>
        <color theme="1"/>
        <rFont val="ＭＳ Ｐゴシック"/>
        <family val="3"/>
        <charset val="128"/>
      </rPr>
      <t xml:space="preserve">
</t>
    </r>
    <r>
      <rPr>
        <sz val="11"/>
        <color theme="1"/>
        <rFont val="ＭＳ Ｐゴシック"/>
        <family val="3"/>
        <charset val="128"/>
      </rPr>
      <t>合計</t>
    </r>
    <r>
      <rPr>
        <b/>
        <sz val="11"/>
        <color theme="1"/>
        <rFont val="ＭＳ Ｐゴシック"/>
        <family val="3"/>
        <charset val="128"/>
      </rPr>
      <t xml:space="preserve"> </t>
    </r>
    <r>
      <rPr>
        <sz val="10"/>
        <color theme="1"/>
        <rFont val="ＭＳ Ｐゴシック"/>
        <family val="3"/>
        <charset val="128"/>
      </rPr>
      <t>⑫ （⑬～⑯）</t>
    </r>
    <rPh sb="14" eb="16">
      <t>ゴウケイ</t>
    </rPh>
    <phoneticPr fontId="39"/>
  </si>
  <si>
    <t>日系企業総数　（（１）＋（２）＋（３））</t>
    <phoneticPr fontId="39"/>
  </si>
  <si>
    <t>２．３．２   地域別永住者数推移</t>
    <rPh sb="14" eb="15">
      <t>カズ</t>
    </rPh>
    <phoneticPr fontId="39"/>
  </si>
  <si>
    <t>２．３．３   地域別長期滞在者数推移</t>
    <rPh sb="16" eb="17">
      <t>カズ</t>
    </rPh>
    <phoneticPr fontId="39"/>
  </si>
  <si>
    <t>２．５ 年齢別在留邦人数</t>
    <rPh sb="4" eb="6">
      <t>ネンレイ</t>
    </rPh>
    <rPh sb="6" eb="7">
      <t>ベツ</t>
    </rPh>
    <rPh sb="7" eb="9">
      <t>ザイリュウ</t>
    </rPh>
    <rPh sb="9" eb="11">
      <t>ホウジン</t>
    </rPh>
    <rPh sb="11" eb="12">
      <t>カズ</t>
    </rPh>
    <phoneticPr fontId="44"/>
  </si>
  <si>
    <t>２．６  長期滞在者の地域別職業構成</t>
    <rPh sb="5" eb="7">
      <t>チョウキ</t>
    </rPh>
    <phoneticPr fontId="44"/>
  </si>
  <si>
    <r>
      <t>２．９  就学別・地域別在留邦人(学齢期)子女数</t>
    </r>
    <r>
      <rPr>
        <b/>
        <sz val="11"/>
        <color theme="1"/>
        <rFont val="ＭＳ Ｐゴシック"/>
        <family val="3"/>
        <charset val="128"/>
        <scheme val="minor"/>
      </rPr>
      <t>(長期滞在者)</t>
    </r>
    <rPh sb="5" eb="7">
      <t>シュウガク</t>
    </rPh>
    <phoneticPr fontId="44"/>
  </si>
  <si>
    <r>
      <t>２．９．１ 　地域別在留邦人(学齢期)子女数</t>
    </r>
    <r>
      <rPr>
        <b/>
        <sz val="14"/>
        <color theme="1"/>
        <rFont val="ＭＳ Ｐゴシック"/>
        <family val="3"/>
        <charset val="128"/>
        <scheme val="minor"/>
      </rPr>
      <t>(長期滞在者)推移</t>
    </r>
    <rPh sb="7" eb="10">
      <t>チイキベツ</t>
    </rPh>
    <rPh sb="29" eb="31">
      <t>スイイ</t>
    </rPh>
    <phoneticPr fontId="44"/>
  </si>
  <si>
    <t>２．９．２ 　小学生子女数(長期滞在者)推移</t>
    <rPh sb="7" eb="10">
      <t>ショウガクセイ</t>
    </rPh>
    <rPh sb="10" eb="12">
      <t>シジョ</t>
    </rPh>
    <rPh sb="11" eb="12">
      <t>シュウコ</t>
    </rPh>
    <rPh sb="12" eb="13">
      <t>カズ</t>
    </rPh>
    <rPh sb="20" eb="22">
      <t>スイイ</t>
    </rPh>
    <phoneticPr fontId="44"/>
  </si>
  <si>
    <t>２．９．３ 　中学生子女数(長期滞在者)推移</t>
    <rPh sb="7" eb="10">
      <t>チュウガクセイ</t>
    </rPh>
    <rPh sb="10" eb="12">
      <t>シジョ</t>
    </rPh>
    <rPh sb="11" eb="12">
      <t>シュウコ</t>
    </rPh>
    <rPh sb="12" eb="13">
      <t>カズ</t>
    </rPh>
    <rPh sb="20" eb="22">
      <t>スイイ</t>
    </rPh>
    <phoneticPr fontId="44"/>
  </si>
  <si>
    <t>上位７か国の在留邦人数推移</t>
    <rPh sb="0" eb="2">
      <t>ジョウイ</t>
    </rPh>
    <rPh sb="4" eb="5">
      <t>コク</t>
    </rPh>
    <rPh sb="6" eb="8">
      <t>ザイリュウ</t>
    </rPh>
    <rPh sb="8" eb="10">
      <t>ホウジン</t>
    </rPh>
    <rPh sb="10" eb="11">
      <t>カズ</t>
    </rPh>
    <rPh sb="11" eb="13">
      <t>スイイ</t>
    </rPh>
    <phoneticPr fontId="44"/>
  </si>
  <si>
    <t>３．５  在外公館別日系企業（拠点）数推移</t>
    <rPh sb="5" eb="7">
      <t>ザイガイ</t>
    </rPh>
    <rPh sb="7" eb="9">
      <t>コウカン</t>
    </rPh>
    <rPh sb="10" eb="12">
      <t>ニッケイ</t>
    </rPh>
    <rPh sb="12" eb="14">
      <t>キギョウ</t>
    </rPh>
    <rPh sb="15" eb="17">
      <t>キョテン</t>
    </rPh>
    <phoneticPr fontId="39"/>
  </si>
  <si>
    <t>３．４  国（地域）別日系企業（拠点）数上位５０位推移</t>
    <rPh sb="11" eb="13">
      <t>ニッケイ</t>
    </rPh>
    <rPh sb="13" eb="15">
      <t>キギョウ</t>
    </rPh>
    <rPh sb="16" eb="18">
      <t>キョテン</t>
    </rPh>
    <rPh sb="19" eb="20">
      <t>スウ</t>
    </rPh>
    <phoneticPr fontId="39"/>
  </si>
  <si>
    <r>
      <rPr>
        <sz val="8"/>
        <color theme="1"/>
        <rFont val="ＭＳ Ｐゴシック"/>
        <family val="3"/>
        <charset val="128"/>
      </rPr>
      <t>（⑰+㉒+㉗+㉜+㊲+㊷）</t>
    </r>
    <r>
      <rPr>
        <b/>
        <sz val="10"/>
        <color theme="1"/>
        <rFont val="ＭＳ Ｐゴシック"/>
        <family val="3"/>
        <charset val="128"/>
      </rPr>
      <t xml:space="preserve">
</t>
    </r>
    <r>
      <rPr>
        <sz val="11"/>
        <color theme="1"/>
        <rFont val="ＭＳ Ｐゴシック"/>
        <family val="3"/>
        <charset val="128"/>
      </rPr>
      <t>合計</t>
    </r>
    <r>
      <rPr>
        <b/>
        <sz val="11"/>
        <color theme="1"/>
        <rFont val="ＭＳ Ｐゴシック"/>
        <family val="3"/>
        <charset val="128"/>
      </rPr>
      <t xml:space="preserve">  </t>
    </r>
    <r>
      <rPr>
        <sz val="10"/>
        <color theme="1"/>
        <rFont val="ＭＳ Ｐゴシック"/>
        <family val="3"/>
        <charset val="128"/>
      </rPr>
      <t>⑫ （⑬～⑯）</t>
    </r>
    <rPh sb="14" eb="16">
      <t>ゴウケイ</t>
    </rPh>
    <phoneticPr fontId="39"/>
  </si>
  <si>
    <t>Ⅶ　東欧・旧ソ連</t>
    <rPh sb="2" eb="4">
      <t>トウオウ</t>
    </rPh>
    <phoneticPr fontId="39"/>
  </si>
  <si>
    <t xml:space="preserve">東欧・旧ソ連          </t>
    <phoneticPr fontId="44"/>
  </si>
  <si>
    <t>東欧・旧ソ連</t>
    <phoneticPr fontId="44"/>
  </si>
  <si>
    <t>東欧・旧ソ連</t>
    <phoneticPr fontId="44"/>
  </si>
  <si>
    <t>東欧・旧ソ連</t>
    <phoneticPr fontId="44"/>
  </si>
  <si>
    <t>東欧・旧ソ連</t>
    <phoneticPr fontId="44"/>
  </si>
  <si>
    <t>（注１）在外公館が複数の国・地域を管轄している場合（６．「在外公館の管轄区域区分」を参照）は、兼轄国・地域、属領を加算して集計しています。</t>
    <rPh sb="1" eb="2">
      <t>チュウ</t>
    </rPh>
    <rPh sb="4" eb="6">
      <t>ザイガイ</t>
    </rPh>
    <rPh sb="6" eb="8">
      <t>コウカン</t>
    </rPh>
    <rPh sb="9" eb="11">
      <t>フクスウ</t>
    </rPh>
    <rPh sb="12" eb="13">
      <t>クニ</t>
    </rPh>
    <rPh sb="14" eb="16">
      <t>チイキ</t>
    </rPh>
    <rPh sb="17" eb="19">
      <t>カンカツ</t>
    </rPh>
    <rPh sb="23" eb="25">
      <t>バアイ</t>
    </rPh>
    <rPh sb="29" eb="31">
      <t>ザイガイ</t>
    </rPh>
    <rPh sb="31" eb="33">
      <t>コウカン</t>
    </rPh>
    <rPh sb="34" eb="36">
      <t>カンカツ</t>
    </rPh>
    <rPh sb="36" eb="38">
      <t>クイキ</t>
    </rPh>
    <rPh sb="38" eb="40">
      <t>クブン</t>
    </rPh>
    <rPh sb="42" eb="44">
      <t>サンショウ</t>
    </rPh>
    <rPh sb="47" eb="49">
      <t>ケンカツ</t>
    </rPh>
    <rPh sb="49" eb="50">
      <t>コク</t>
    </rPh>
    <rPh sb="51" eb="53">
      <t>チイキ</t>
    </rPh>
    <rPh sb="54" eb="56">
      <t>ゾクリョウ</t>
    </rPh>
    <rPh sb="57" eb="59">
      <t>カサン</t>
    </rPh>
    <rPh sb="61" eb="63">
      <t>シュウケイ</t>
    </rPh>
    <phoneticPr fontId="39"/>
  </si>
  <si>
    <t>男性</t>
    <phoneticPr fontId="11"/>
  </si>
  <si>
    <t>女性</t>
    <rPh sb="0" eb="2">
      <t>ジョセイ</t>
    </rPh>
    <phoneticPr fontId="11"/>
  </si>
  <si>
    <t>計</t>
    <rPh sb="0" eb="1">
      <t>ケイ</t>
    </rPh>
    <phoneticPr fontId="11"/>
  </si>
  <si>
    <t>６０歳以上</t>
    <rPh sb="2" eb="3">
      <t>サイ</t>
    </rPh>
    <rPh sb="3" eb="5">
      <t>イジョウ</t>
    </rPh>
    <phoneticPr fontId="11"/>
  </si>
  <si>
    <t>５０歳代</t>
    <rPh sb="2" eb="4">
      <t>サイダイ</t>
    </rPh>
    <phoneticPr fontId="11"/>
  </si>
  <si>
    <t>４０歳代</t>
    <phoneticPr fontId="11"/>
  </si>
  <si>
    <t>３０歳代</t>
    <phoneticPr fontId="11"/>
  </si>
  <si>
    <t>２０歳代</t>
    <phoneticPr fontId="11"/>
  </si>
  <si>
    <t>２０歳未満</t>
    <phoneticPr fontId="11"/>
  </si>
  <si>
    <t>東欧・旧ソ連</t>
    <rPh sb="3" eb="4">
      <t>キュウ</t>
    </rPh>
    <rPh sb="5" eb="6">
      <t>レン</t>
    </rPh>
    <phoneticPr fontId="39"/>
  </si>
  <si>
    <t>東欧・旧ソ連</t>
    <rPh sb="3" eb="4">
      <t>キュウ</t>
    </rPh>
    <rPh sb="5" eb="6">
      <t>レン</t>
    </rPh>
    <phoneticPr fontId="44"/>
  </si>
  <si>
    <t>東欧・旧ソ連</t>
    <phoneticPr fontId="44"/>
  </si>
  <si>
    <t>東欧・旧ソ連</t>
    <phoneticPr fontId="44"/>
  </si>
  <si>
    <t>２．３．１　　地域別在留邦人数推移</t>
    <rPh sb="7" eb="10">
      <t>チイキベツ</t>
    </rPh>
    <rPh sb="10" eb="12">
      <t>ザイリュウ</t>
    </rPh>
    <rPh sb="12" eb="14">
      <t>ホウジン</t>
    </rPh>
    <rPh sb="14" eb="15">
      <t>カズ</t>
    </rPh>
    <rPh sb="15" eb="17">
      <t>スイイ</t>
    </rPh>
    <phoneticPr fontId="26"/>
  </si>
  <si>
    <t>２．３．２　　地域別永住者数推移</t>
    <rPh sb="7" eb="10">
      <t>チイキベツ</t>
    </rPh>
    <rPh sb="10" eb="13">
      <t>エイジュウシャ</t>
    </rPh>
    <rPh sb="13" eb="14">
      <t>カズ</t>
    </rPh>
    <rPh sb="14" eb="16">
      <t>スイイ</t>
    </rPh>
    <phoneticPr fontId="26"/>
  </si>
  <si>
    <t>２．３．３　　地域別長期滞在者数推移</t>
    <rPh sb="7" eb="10">
      <t>チイキベツ</t>
    </rPh>
    <rPh sb="10" eb="12">
      <t>チョウキ</t>
    </rPh>
    <rPh sb="12" eb="14">
      <t>タイザイ</t>
    </rPh>
    <rPh sb="14" eb="15">
      <t>モノ</t>
    </rPh>
    <rPh sb="15" eb="16">
      <t>カズ</t>
    </rPh>
    <rPh sb="16" eb="18">
      <t>スイイ</t>
    </rPh>
    <phoneticPr fontId="26"/>
  </si>
  <si>
    <t>２．９．１　　在留邦人(学齢期)子女数推移</t>
    <rPh sb="19" eb="21">
      <t>スイイ</t>
    </rPh>
    <phoneticPr fontId="26"/>
  </si>
  <si>
    <t>２．９．２　　小学生子女数推移</t>
    <rPh sb="7" eb="10">
      <t>ショウガクセイ</t>
    </rPh>
    <rPh sb="10" eb="12">
      <t>シジョ</t>
    </rPh>
    <rPh sb="12" eb="13">
      <t>カズ</t>
    </rPh>
    <rPh sb="13" eb="15">
      <t>スイイ</t>
    </rPh>
    <phoneticPr fontId="26"/>
  </si>
  <si>
    <t>２．９．３　　中学生子女数推移</t>
    <rPh sb="7" eb="8">
      <t>ナカ</t>
    </rPh>
    <phoneticPr fontId="26"/>
  </si>
  <si>
    <t>３．４　　国別日系企業（拠点）数上位５０位推移</t>
    <rPh sb="5" eb="7">
      <t>コクベツ</t>
    </rPh>
    <rPh sb="16" eb="18">
      <t>ジョウイ</t>
    </rPh>
    <rPh sb="20" eb="21">
      <t>イ</t>
    </rPh>
    <phoneticPr fontId="26"/>
  </si>
  <si>
    <t>３．５　　在外公館別日系企業（拠点）数推移</t>
    <rPh sb="5" eb="7">
      <t>ザイガイ</t>
    </rPh>
    <rPh sb="7" eb="9">
      <t>コウカン</t>
    </rPh>
    <rPh sb="9" eb="10">
      <t>ベツ</t>
    </rPh>
    <phoneticPr fontId="26"/>
  </si>
  <si>
    <t>２．７．１　　国別在留邦人数上位５０位推移</t>
    <rPh sb="7" eb="8">
      <t>コク</t>
    </rPh>
    <rPh sb="8" eb="9">
      <t>ベツ</t>
    </rPh>
    <rPh sb="9" eb="11">
      <t>ザイリュウ</t>
    </rPh>
    <rPh sb="11" eb="13">
      <t>ホウジン</t>
    </rPh>
    <rPh sb="13" eb="14">
      <t>カズ</t>
    </rPh>
    <rPh sb="14" eb="16">
      <t>ジョウイ</t>
    </rPh>
    <rPh sb="18" eb="19">
      <t>イ</t>
    </rPh>
    <rPh sb="19" eb="21">
      <t>スイイ</t>
    </rPh>
    <phoneticPr fontId="26"/>
  </si>
  <si>
    <t>２．７．２　　国別永住者数上位５０位推移　　　</t>
    <rPh sb="9" eb="12">
      <t>エイジュウシャ</t>
    </rPh>
    <phoneticPr fontId="26"/>
  </si>
  <si>
    <t>２．７．３　　国別長期滞在者数上位５０位推移</t>
    <rPh sb="9" eb="11">
      <t>チョウキ</t>
    </rPh>
    <rPh sb="11" eb="14">
      <t>タイザイシャ</t>
    </rPh>
    <phoneticPr fontId="26"/>
  </si>
  <si>
    <t>Ⅳ　中米</t>
    <rPh sb="2" eb="4">
      <t>チュウベイ</t>
    </rPh>
    <phoneticPr fontId="26"/>
  </si>
  <si>
    <t>Ⅶ　東欧・旧ソ連</t>
    <rPh sb="2" eb="4">
      <t>トウオウ</t>
    </rPh>
    <rPh sb="5" eb="6">
      <t>キュウ</t>
    </rPh>
    <rPh sb="7" eb="8">
      <t>レン</t>
    </rPh>
    <phoneticPr fontId="26"/>
  </si>
  <si>
    <t xml:space="preserve">
●　本調査統計のデータは、どなたでも自由に利用（複製、公衆送信、翻訳・変形等の翻案等）できますが、利用する際は出典（外務省「海外在留邦人数調査統計」）を明記してください。また、編集・加工等して利用する場合は、上記出典とは別に、編集・加工等を行ったことを記載してください。
●　以下外務省ホームページへのリンクは原則として自由ですので，許可や連絡は不要です。ただし，リンクの設定をされる際は，当省サイトへのリンクである旨明記して下さい。
●　本統計要約版には、地域別（アジアなど）、国別及び在外公館別の在留邦人数と日系企業数（拠点数）を記載しています。州（県・省・郡）別・都市別の在留邦人数及び日系企業数（拠点数）については、 本年中に政府刊行物として出版予定の詳細版をご覧ください。
●　本要約版の各数値は確定値のため、  誤植を除き、 原則として詳細版の統計数字と同じ数値となります。
●　過去の海外在留邦人数調査統計速報版／要約版（PDF形式）は、外務省ホームページ(http://www.mofa.go.jp/mofaj/toko/tokei/hojin/)に掲載されています。また、本要約版に掲載した統計表については、Excel形式のファイルにて、同ホームページより別途ダウンロードすることも可能です。同Excelファイルには、過去１０年間の在留邦人数を併記することにより、利用者の利便性を高めています。
●　詳細版につきましては、書店などで購入できる他、国立国会図書館、又は都道府県立図書館、東京都内の区立中央図書館にて閲覧することができます。外務省ホームページに掲載もしますので、ダウンロードが可能になります。
</t>
    <rPh sb="59" eb="62">
      <t>ガイムショウ</t>
    </rPh>
    <rPh sb="63" eb="65">
      <t>カイガイ</t>
    </rPh>
    <rPh sb="65" eb="67">
      <t>ザイリュウ</t>
    </rPh>
    <rPh sb="67" eb="69">
      <t>ホウジン</t>
    </rPh>
    <rPh sb="69" eb="70">
      <t>カズ</t>
    </rPh>
    <rPh sb="70" eb="72">
      <t>チョウサ</t>
    </rPh>
    <rPh sb="72" eb="74">
      <t>トウケイ</t>
    </rPh>
    <rPh sb="77" eb="79">
      <t>メイキ</t>
    </rPh>
    <rPh sb="139" eb="141">
      <t>イカ</t>
    </rPh>
    <rPh sb="171" eb="173">
      <t>レンラク</t>
    </rPh>
    <rPh sb="197" eb="198">
      <t>ショウ</t>
    </rPh>
    <rPh sb="224" eb="226">
      <t>ヨウヤク</t>
    </rPh>
    <rPh sb="251" eb="253">
      <t>ザイリュウ</t>
    </rPh>
    <rPh sb="253" eb="255">
      <t>ホウジン</t>
    </rPh>
    <rPh sb="255" eb="256">
      <t>カズ</t>
    </rPh>
    <rPh sb="257" eb="259">
      <t>ニッケイ</t>
    </rPh>
    <rPh sb="259" eb="261">
      <t>キギョウ</t>
    </rPh>
    <rPh sb="263" eb="265">
      <t>キョテン</t>
    </rPh>
    <rPh sb="265" eb="266">
      <t>カズ</t>
    </rPh>
    <rPh sb="268" eb="270">
      <t>キサイ</t>
    </rPh>
    <rPh sb="336" eb="337">
      <t>ラン</t>
    </rPh>
    <rPh sb="346" eb="348">
      <t>ヨウヤク</t>
    </rPh>
    <rPh sb="350" eb="351">
      <t>カク</t>
    </rPh>
    <rPh sb="352" eb="353">
      <t>アタイ</t>
    </rPh>
    <rPh sb="387" eb="388">
      <t>アタイ</t>
    </rPh>
    <rPh sb="415" eb="417">
      <t>ヨウヤク</t>
    </rPh>
    <rPh sb="417" eb="418">
      <t>ハン</t>
    </rPh>
    <rPh sb="497" eb="499">
      <t>ヨウヤク</t>
    </rPh>
    <rPh sb="556" eb="557">
      <t>ドウ</t>
    </rPh>
    <rPh sb="688" eb="690">
      <t>ケイサイ</t>
    </rPh>
    <rPh sb="704" eb="706">
      <t>カノウ</t>
    </rPh>
    <phoneticPr fontId="26"/>
  </si>
  <si>
    <t>【注】  在留邦人数上位の５０都市も含め、州（県・省・郡）別及び都市別の在留邦人数・日系企業数（拠点数）については、 本年中に政府刊行物として出版予定の詳細版をご覧ください。</t>
    <phoneticPr fontId="39"/>
  </si>
  <si>
    <t>　以下の方を指します。ただし、その主たる目的が留学、研究にある者は下記（１０）に分類しました。
(ア) 僧侶、宣教師
(イ)  文芸家、著述家（上記（８）に含まれる者は除きます。）
(ウ)  弁護士、会計士
(エ)  碁、将棋、茶道、華道、日本舞踊、琴、尺八、三味線、柔道、空手、合気道師範等</t>
    <rPh sb="1" eb="3">
      <t>イカ</t>
    </rPh>
    <phoneticPr fontId="39"/>
  </si>
  <si>
    <t xml:space="preserve">国連開発計画（UNDP） </t>
    <phoneticPr fontId="39"/>
  </si>
  <si>
    <t xml:space="preserve">国連環境計画（UNEP） </t>
    <phoneticPr fontId="39"/>
  </si>
  <si>
    <t xml:space="preserve">国連難民高等弁務官事務所（UNHCR） </t>
    <phoneticPr fontId="39"/>
  </si>
  <si>
    <t xml:space="preserve">経済協力開発機構（OECD） </t>
    <phoneticPr fontId="39"/>
  </si>
  <si>
    <t xml:space="preserve">国連児童基金（UNICEF） </t>
    <phoneticPr fontId="39"/>
  </si>
  <si>
    <t xml:space="preserve">国際金融公社（IFC） </t>
    <phoneticPr fontId="39"/>
  </si>
  <si>
    <t xml:space="preserve">国際司法裁判所（ICJ） </t>
    <phoneticPr fontId="39"/>
  </si>
  <si>
    <t xml:space="preserve">国際復興開発銀行（IBRD） </t>
    <phoneticPr fontId="39"/>
  </si>
  <si>
    <t xml:space="preserve">   在外公館別の在留邦人数・日系企業数（拠点数）（兼轄国及び属領も含む） の順位は、「２．８ 在外公館別在留邦人数推移」、「３．５ 在外公館別日系企業（拠点）数推移」をご覧ください。</t>
    <phoneticPr fontId="39"/>
  </si>
  <si>
    <t>【注１】　在外公館に提出されている「在留届」を基礎資料として算出。以下同じ。 
【注２】　アフガニスタン、イラク及びシリアについては、在留邦人の安全上の理由から邦人数等の公表を差し控えており、本統計には含まれていません。</t>
    <rPh sb="5" eb="7">
      <t>ザイガイ</t>
    </rPh>
    <rPh sb="7" eb="9">
      <t>コウカン</t>
    </rPh>
    <rPh sb="67" eb="69">
      <t>ザイリュウ</t>
    </rPh>
    <rPh sb="69" eb="71">
      <t>ホウジン</t>
    </rPh>
    <phoneticPr fontId="39"/>
  </si>
  <si>
    <t>Ⅳ  中米</t>
    <phoneticPr fontId="39"/>
  </si>
  <si>
    <r>
      <t>Ⅶ  東欧</t>
    </r>
    <r>
      <rPr>
        <sz val="12"/>
        <color theme="1"/>
        <rFont val="ＭＳ Ｐゴシック"/>
        <family val="3"/>
        <charset val="128"/>
        <scheme val="minor"/>
      </rPr>
      <t>・旧ソ連</t>
    </r>
    <phoneticPr fontId="96"/>
  </si>
  <si>
    <t>自国割合</t>
    <rPh sb="0" eb="2">
      <t>ジコク</t>
    </rPh>
    <phoneticPr fontId="96"/>
  </si>
  <si>
    <t>在外公館が所在する国（例：インド）における割合</t>
    <rPh sb="0" eb="2">
      <t>ザイガイ</t>
    </rPh>
    <rPh sb="2" eb="4">
      <t>コウカン</t>
    </rPh>
    <rPh sb="5" eb="7">
      <t>ショザイ</t>
    </rPh>
    <rPh sb="9" eb="10">
      <t>クニ</t>
    </rPh>
    <phoneticPr fontId="96"/>
  </si>
  <si>
    <t>（在マカッサル領事事務所）</t>
    <rPh sb="1" eb="2">
      <t>ザイ</t>
    </rPh>
    <phoneticPr fontId="39"/>
  </si>
  <si>
    <t>（在大連領事事務所）</t>
    <rPh sb="1" eb="2">
      <t>ザイ</t>
    </rPh>
    <phoneticPr fontId="39"/>
  </si>
  <si>
    <t>（在セブ領事事務所）</t>
    <rPh sb="1" eb="2">
      <t>ザイ</t>
    </rPh>
    <phoneticPr fontId="39"/>
  </si>
  <si>
    <t>（在ダバオ領事事務所）</t>
    <rPh sb="1" eb="2">
      <t>ザイ</t>
    </rPh>
    <phoneticPr fontId="39"/>
  </si>
  <si>
    <t>（在コタキナバル領事事務所）</t>
    <rPh sb="1" eb="2">
      <t>ザイ</t>
    </rPh>
    <phoneticPr fontId="39"/>
  </si>
  <si>
    <t>（ 在ケアンズ領事事務所）</t>
    <rPh sb="2" eb="3">
      <t>ザイ</t>
    </rPh>
    <phoneticPr fontId="39"/>
  </si>
  <si>
    <t>（在クライストチャーチ領事事務所）</t>
    <rPh sb="1" eb="2">
      <t>ザイ</t>
    </rPh>
    <phoneticPr fontId="39"/>
  </si>
  <si>
    <t>（在アンカレジ領事事務所）</t>
  </si>
  <si>
    <t>（在ポートランド領事事務所）</t>
  </si>
  <si>
    <t>（在サイパン領事事務所）</t>
    <rPh sb="1" eb="2">
      <t>ザイ</t>
    </rPh>
    <phoneticPr fontId="39"/>
  </si>
  <si>
    <t>（在エンカルナシオン領事事務所）</t>
    <rPh sb="1" eb="2">
      <t>ザイ</t>
    </rPh>
    <phoneticPr fontId="39"/>
  </si>
  <si>
    <t>（在レシフェ領事事務所）</t>
    <rPh sb="1" eb="2">
      <t>ザイ</t>
    </rPh>
    <phoneticPr fontId="39"/>
  </si>
  <si>
    <t>（在ポルトアレグレ領事事務所）</t>
    <rPh sb="1" eb="2">
      <t>ザイ</t>
    </rPh>
    <phoneticPr fontId="39"/>
  </si>
  <si>
    <t>（在サンタクルス領事事務所）</t>
    <rPh sb="1" eb="2">
      <t>ザイ</t>
    </rPh>
    <phoneticPr fontId="39"/>
  </si>
  <si>
    <t>（在ジュネーブ領事事務所）</t>
    <rPh sb="1" eb="2">
      <t>ザイ</t>
    </rPh>
    <phoneticPr fontId="39"/>
  </si>
  <si>
    <t>（在ラスパルマス領事事務所）</t>
    <rPh sb="1" eb="2">
      <t>ザイ</t>
    </rPh>
    <phoneticPr fontId="39"/>
  </si>
  <si>
    <t>（在リヨン領事事務所）</t>
  </si>
  <si>
    <t>（在ケープタウン領事事務所）</t>
    <rPh sb="1" eb="2">
      <t>ザイ</t>
    </rPh>
    <phoneticPr fontId="39"/>
  </si>
  <si>
    <t>（在ベレン領事事務所）</t>
    <phoneticPr fontId="39"/>
  </si>
  <si>
    <t>（在ベンガルール領事事務所）</t>
    <rPh sb="1" eb="2">
      <t>ザイ</t>
    </rPh>
    <phoneticPr fontId="39"/>
  </si>
  <si>
    <t>在ケニア大使館</t>
    <phoneticPr fontId="44"/>
  </si>
  <si>
    <r>
      <rPr>
        <b/>
        <sz val="14"/>
        <rFont val="ＭＳ Ｐ明朝"/>
        <family val="1"/>
        <charset val="128"/>
      </rPr>
      <t>１．  統計の目的、調査方法及び用語の定義等</t>
    </r>
    <r>
      <rPr>
        <b/>
        <sz val="14"/>
        <rFont val="ＭＳ Ｐ明朝"/>
        <family val="1"/>
        <charset val="128"/>
      </rPr>
      <t/>
    </r>
    <phoneticPr fontId="26"/>
  </si>
  <si>
    <t>３．３　　地域別日系企業（拠点）数推移</t>
    <rPh sb="5" eb="7">
      <t>チイキ</t>
    </rPh>
    <rPh sb="7" eb="8">
      <t>ベツ</t>
    </rPh>
    <rPh sb="8" eb="10">
      <t>ニッケイ</t>
    </rPh>
    <phoneticPr fontId="26"/>
  </si>
  <si>
    <r>
      <t>カルナータカ州　　　　　　　</t>
    </r>
    <r>
      <rPr>
        <sz val="8"/>
        <color theme="1"/>
        <rFont val="ＭＳ Ｐゴシック"/>
        <family val="3"/>
        <charset val="128"/>
        <scheme val="minor"/>
      </rPr>
      <t>（注）在バンガロール領事事務所は在ベンガルール領事事務所に改称</t>
    </r>
    <rPh sb="15" eb="16">
      <t>チュウ</t>
    </rPh>
    <rPh sb="43" eb="45">
      <t>カイショウ</t>
    </rPh>
    <phoneticPr fontId="44"/>
  </si>
  <si>
    <t>平成27年</t>
    <phoneticPr fontId="26"/>
  </si>
  <si>
    <t xml:space="preserve">平成１７年 </t>
    <phoneticPr fontId="26"/>
  </si>
  <si>
    <t xml:space="preserve">平成２７年 </t>
    <phoneticPr fontId="26"/>
  </si>
  <si>
    <t>２６年</t>
  </si>
  <si>
    <t>２７年</t>
    <rPh sb="2" eb="3">
      <t>ネン</t>
    </rPh>
    <phoneticPr fontId="39"/>
  </si>
  <si>
    <t>平１６年</t>
  </si>
  <si>
    <t>１８年</t>
  </si>
  <si>
    <t>１９年</t>
  </si>
  <si>
    <t>２０年</t>
  </si>
  <si>
    <t>２１年</t>
  </si>
  <si>
    <t>２２年</t>
  </si>
  <si>
    <t>平成27年</t>
    <rPh sb="4" eb="5">
      <t>ネン</t>
    </rPh>
    <phoneticPr fontId="44"/>
  </si>
  <si>
    <t>米国</t>
    <rPh sb="0" eb="1">
      <t>ベイ</t>
    </rPh>
    <phoneticPr fontId="9"/>
  </si>
  <si>
    <r>
      <t xml:space="preserve"> </t>
    </r>
    <r>
      <rPr>
        <sz val="10"/>
        <color rgb="FFFF0000"/>
        <rFont val="ＭＳ Ｐゴシック"/>
        <family val="3"/>
        <charset val="128"/>
      </rPr>
      <t>-8.6%</t>
    </r>
    <r>
      <rPr>
        <sz val="10"/>
        <rFont val="ＭＳ Ｐゴシック"/>
        <family val="3"/>
      </rPr>
      <t xml:space="preserve">
 +6.0%</t>
    </r>
    <phoneticPr fontId="39"/>
  </si>
  <si>
    <t xml:space="preserve">在外公館名 </t>
  </si>
  <si>
    <t>（注１）在外公館が複数の国・地域を管轄している場合（巻末の「在外公館の管轄区域区分」を参照）は、兼轄国・地域、属領を加算して集計しています。</t>
    <rPh sb="1" eb="2">
      <t>チュウ</t>
    </rPh>
    <rPh sb="4" eb="6">
      <t>ザイガイ</t>
    </rPh>
    <rPh sb="6" eb="8">
      <t>コウカン</t>
    </rPh>
    <rPh sb="9" eb="11">
      <t>フクスウ</t>
    </rPh>
    <rPh sb="12" eb="13">
      <t>クニ</t>
    </rPh>
    <rPh sb="14" eb="16">
      <t>チイキ</t>
    </rPh>
    <rPh sb="17" eb="19">
      <t>カンカツ</t>
    </rPh>
    <rPh sb="23" eb="25">
      <t>バアイ</t>
    </rPh>
    <rPh sb="26" eb="28">
      <t>カンマツ</t>
    </rPh>
    <rPh sb="30" eb="32">
      <t>ザイガイ</t>
    </rPh>
    <rPh sb="32" eb="34">
      <t>コウカン</t>
    </rPh>
    <rPh sb="35" eb="37">
      <t>カンカツ</t>
    </rPh>
    <rPh sb="37" eb="39">
      <t>クイキ</t>
    </rPh>
    <rPh sb="39" eb="41">
      <t>クブン</t>
    </rPh>
    <rPh sb="43" eb="45">
      <t>サンショウ</t>
    </rPh>
    <rPh sb="48" eb="50">
      <t>ケンカツ</t>
    </rPh>
    <rPh sb="50" eb="51">
      <t>コク</t>
    </rPh>
    <rPh sb="52" eb="54">
      <t>チイキ</t>
    </rPh>
    <rPh sb="58" eb="60">
      <t>カサン</t>
    </rPh>
    <rPh sb="62" eb="64">
      <t>シュウケイ</t>
    </rPh>
    <phoneticPr fontId="39"/>
  </si>
  <si>
    <t>平成２７年</t>
  </si>
  <si>
    <t>ベンガル－ル事</t>
  </si>
  <si>
    <t>サイパン事</t>
  </si>
  <si>
    <t>バルバドス大</t>
  </si>
  <si>
    <t>バチカン大</t>
  </si>
  <si>
    <t>レバノン大</t>
  </si>
  <si>
    <t>リトアニア大</t>
  </si>
  <si>
    <t>アンゴラ大</t>
  </si>
  <si>
    <t>ベラルーシ大</t>
  </si>
  <si>
    <t>ナミビア大</t>
  </si>
  <si>
    <t>トンガ大</t>
  </si>
  <si>
    <t>アゼルバイジャン大</t>
  </si>
  <si>
    <t>ラトビア大</t>
  </si>
  <si>
    <t>ハイチ大</t>
  </si>
  <si>
    <t>ジョージア大</t>
  </si>
  <si>
    <t>タジキスタン大</t>
  </si>
  <si>
    <t>ジブチ大</t>
  </si>
  <si>
    <t>トルクメニスタン大</t>
  </si>
  <si>
    <t>モーリタニア大</t>
  </si>
  <si>
    <t>マリ大</t>
  </si>
  <si>
    <t>ギニア大</t>
  </si>
  <si>
    <t>バハマ大</t>
  </si>
  <si>
    <t>アルメニア大</t>
  </si>
  <si>
    <t>リビア大</t>
  </si>
  <si>
    <t>イエメン大</t>
  </si>
  <si>
    <t>オマーン大</t>
  </si>
  <si>
    <t>スロベニア大</t>
  </si>
  <si>
    <t>キルギス大</t>
  </si>
  <si>
    <t>ルワンダ大</t>
  </si>
  <si>
    <t>ブルガリア大</t>
  </si>
  <si>
    <t>チュニジア大</t>
  </si>
  <si>
    <t>ウズベキスタン大</t>
  </si>
  <si>
    <t>アイスランド大</t>
  </si>
  <si>
    <t>スーダン大</t>
  </si>
  <si>
    <t>ミクロネシア大</t>
  </si>
  <si>
    <t>エストニア大</t>
  </si>
  <si>
    <t>ベナン大</t>
  </si>
  <si>
    <t>ブルキナファソ大</t>
  </si>
  <si>
    <t xml:space="preserve">ソロモン大 </t>
  </si>
  <si>
    <t>ボツワナ大</t>
  </si>
  <si>
    <t>サモア大</t>
  </si>
  <si>
    <t>ジンバブエ大</t>
  </si>
  <si>
    <t>キューバ大</t>
  </si>
  <si>
    <t>ヨルダン大</t>
  </si>
  <si>
    <t>ウガンダ大</t>
  </si>
  <si>
    <t>バーレーン大</t>
  </si>
  <si>
    <t>エチオピア大</t>
  </si>
  <si>
    <t>ザンビア大</t>
  </si>
  <si>
    <t>アルジェリア大</t>
  </si>
  <si>
    <t>クウェート大</t>
  </si>
  <si>
    <t>スロバキア大</t>
  </si>
  <si>
    <t>マラウィ大</t>
  </si>
  <si>
    <t>モザンビーク大</t>
  </si>
  <si>
    <t>ナイジェリア大</t>
  </si>
  <si>
    <t>ニカラグア大</t>
  </si>
  <si>
    <t>クロアチア大</t>
  </si>
  <si>
    <t>ホンジュラス大</t>
  </si>
  <si>
    <t>イラン大</t>
  </si>
  <si>
    <t>ポルトガル大</t>
  </si>
  <si>
    <t>ルーマニア大</t>
  </si>
  <si>
    <t>グアテマラ大</t>
  </si>
  <si>
    <t>南スーダン大</t>
  </si>
  <si>
    <t>ベネズエラ大</t>
  </si>
  <si>
    <t>エクアドル大</t>
  </si>
  <si>
    <t>コスタリカ大</t>
  </si>
  <si>
    <t>タンザニア大</t>
  </si>
  <si>
    <t>ウルグアイ大</t>
  </si>
  <si>
    <t>パナマ大</t>
  </si>
  <si>
    <t>ノルウェー大</t>
  </si>
  <si>
    <t>エジプト大</t>
  </si>
  <si>
    <t>カタール大</t>
  </si>
  <si>
    <t>ドミニカ共和国大</t>
  </si>
  <si>
    <t>ルクセンブルク大</t>
  </si>
  <si>
    <t>カンボジア大</t>
  </si>
  <si>
    <t>フィンランド大</t>
  </si>
  <si>
    <t>チェコ大</t>
  </si>
  <si>
    <t>チリ大</t>
  </si>
  <si>
    <t>コロンビア大</t>
  </si>
  <si>
    <t>ハンガリー大</t>
  </si>
  <si>
    <t>ポーランド大</t>
  </si>
  <si>
    <t>スウェーデン大</t>
  </si>
  <si>
    <t>ペルー大</t>
  </si>
  <si>
    <t>アルゼンチン大</t>
  </si>
  <si>
    <t>メキシコ大</t>
  </si>
  <si>
    <t>ベルギー大</t>
  </si>
  <si>
    <t>米国大</t>
  </si>
  <si>
    <t xml:space="preserve">平成２６年 </t>
  </si>
  <si>
    <t xml:space="preserve"> 平１８年</t>
    <phoneticPr fontId="39"/>
  </si>
  <si>
    <t xml:space="preserve"> ２７年</t>
  </si>
  <si>
    <t>平成２７年</t>
    <phoneticPr fontId="39"/>
  </si>
  <si>
    <t>米国</t>
    <rPh sb="0" eb="1">
      <t>ベイ</t>
    </rPh>
    <phoneticPr fontId="7"/>
  </si>
  <si>
    <r>
      <t>ジョージア大</t>
    </r>
    <r>
      <rPr>
        <sz val="7"/>
        <rFont val="ＭＳ Ｐゴシック"/>
        <family val="3"/>
      </rPr>
      <t xml:space="preserve"> </t>
    </r>
    <rPh sb="5" eb="6">
      <t>タイ</t>
    </rPh>
    <phoneticPr fontId="9"/>
  </si>
  <si>
    <t>べンガルール事</t>
  </si>
  <si>
    <t>サンクトペテルブルク大</t>
  </si>
  <si>
    <t>パプアニューギニア大</t>
  </si>
  <si>
    <t>ボスニア・ヘルツェゴビナ大</t>
  </si>
  <si>
    <t>豪州大</t>
  </si>
  <si>
    <t>エルサルバドル大</t>
  </si>
  <si>
    <t>ケベック州、ニューファンドランド・ラブラドール州、プリンスエドワードアイランド州、ノバスコシ</t>
    <phoneticPr fontId="39"/>
  </si>
  <si>
    <t>ア州、ニューブランズウィック州</t>
    <phoneticPr fontId="39"/>
  </si>
  <si>
    <t>バイア州、セルジッペ州、アラゴアス州、ペルナンブコ州、パライーバ州、リオ・グランデ・ド・</t>
    <phoneticPr fontId="39"/>
  </si>
  <si>
    <t>ノルテ州、セアラ州</t>
    <phoneticPr fontId="39"/>
  </si>
  <si>
    <t>サンパウロ州、マット・グロッソ州、マット・グロッソ・ド・スール州、ミナス・ジェライス州のアラグ</t>
    <phoneticPr fontId="39"/>
  </si>
  <si>
    <t>ァリ、カンピーナ・ベルデ、カンポ・フロリード、コンセイソン・ダス・アラゴアス、コンキスタ、エス</t>
    <phoneticPr fontId="39"/>
  </si>
  <si>
    <t>トレーラ・ド・スール、フルタール、インディアノポリス、イッイウターバ、ノバ・ポンテ、プラタ、トリ</t>
    <phoneticPr fontId="39"/>
  </si>
  <si>
    <t>バテー、ツパシグァラー、ウベラーバ、ウベルランディア及びウェリッシモの各行政区</t>
    <phoneticPr fontId="44"/>
  </si>
  <si>
    <r>
      <t>フランス（在ストラスブール及び在マルセイユ各総領事館の管轄区域を除く）、</t>
    </r>
    <r>
      <rPr>
        <sz val="8.5"/>
        <color theme="1"/>
        <rFont val="ＭＳ Ｐゴシック"/>
        <family val="3"/>
        <charset val="128"/>
        <scheme val="minor"/>
      </rPr>
      <t>ニューカレドニア</t>
    </r>
    <phoneticPr fontId="39"/>
  </si>
  <si>
    <t>（注）ニューカレドニアは、在フランス大使館の管轄区域ですが、本調査は在シドニー総領事</t>
    <phoneticPr fontId="39"/>
  </si>
  <si>
    <t>H26</t>
  </si>
  <si>
    <t>H27</t>
  </si>
  <si>
    <t>全体集計・地域別集計</t>
    <phoneticPr fontId="39"/>
  </si>
  <si>
    <r>
      <t>（２）</t>
    </r>
    <r>
      <rPr>
        <sz val="11"/>
        <color rgb="FFFF0000"/>
        <rFont val="ＭＳ Ｐゴシック"/>
        <family val="3"/>
        <charset val="128"/>
      </rPr>
      <t>長期滞在者</t>
    </r>
    <phoneticPr fontId="39"/>
  </si>
  <si>
    <t>（２）－４　留学生・研究者・教師</t>
    <phoneticPr fontId="39"/>
  </si>
  <si>
    <t>同居家族
（⑤+⑥）　　　</t>
    <phoneticPr fontId="39"/>
  </si>
  <si>
    <t>合計　⑦ （⑧～⑪）</t>
    <phoneticPr fontId="39"/>
  </si>
  <si>
    <t>本人
（⑧+⑨）</t>
    <phoneticPr fontId="39"/>
  </si>
  <si>
    <t>同居家族
（⑩+⑪）</t>
    <phoneticPr fontId="39"/>
  </si>
  <si>
    <t>本人
（⑬+⑭）</t>
    <phoneticPr fontId="39"/>
  </si>
  <si>
    <t>同居家族
（⑮+⑯）</t>
    <phoneticPr fontId="39"/>
  </si>
  <si>
    <t>本人
（⑱＋⑲）</t>
    <phoneticPr fontId="39"/>
  </si>
  <si>
    <t>同居家族
（⑳＋㉑）</t>
    <phoneticPr fontId="39"/>
  </si>
  <si>
    <t>本人
（㉓＋㉔）</t>
    <phoneticPr fontId="39"/>
  </si>
  <si>
    <t>同居家族
（㉕＋㉖）</t>
    <phoneticPr fontId="39"/>
  </si>
  <si>
    <t>本人
（㉘＋㉙）</t>
    <phoneticPr fontId="39"/>
  </si>
  <si>
    <t>同居家族
（㉚＋㉛）</t>
    <phoneticPr fontId="39"/>
  </si>
  <si>
    <t>本人
（㉝＋㉞）</t>
    <phoneticPr fontId="39"/>
  </si>
  <si>
    <t>同居家族
（㉟＋㊱）</t>
    <phoneticPr fontId="39"/>
  </si>
  <si>
    <t>本人
（㊳＋㊴）</t>
    <phoneticPr fontId="39"/>
  </si>
  <si>
    <t>同居家族
（㊵＋㊶）</t>
    <phoneticPr fontId="39"/>
  </si>
  <si>
    <t>本人
（㊸＋㊹）</t>
    <phoneticPr fontId="39"/>
  </si>
  <si>
    <t>同居家族
（㊺＋㊻）</t>
    <phoneticPr fontId="39"/>
  </si>
  <si>
    <t>増減率</t>
    <phoneticPr fontId="39"/>
  </si>
  <si>
    <t>増減数</t>
    <phoneticPr fontId="39"/>
  </si>
  <si>
    <t>（③＋⑤）
男性 ①</t>
    <phoneticPr fontId="39"/>
  </si>
  <si>
    <t>（④＋⑥）
女性　②</t>
    <phoneticPr fontId="39"/>
  </si>
  <si>
    <t>男性　③</t>
    <phoneticPr fontId="39"/>
  </si>
  <si>
    <t>男性　⑤</t>
    <phoneticPr fontId="39"/>
  </si>
  <si>
    <t>（⑧+⑩）
男性</t>
    <phoneticPr fontId="39"/>
  </si>
  <si>
    <t>（⑨+⑪）
女性</t>
    <phoneticPr fontId="39"/>
  </si>
  <si>
    <t>男性　⑧</t>
    <phoneticPr fontId="39"/>
  </si>
  <si>
    <t>男性　⑩</t>
    <phoneticPr fontId="39"/>
  </si>
  <si>
    <t>男性　⑬</t>
    <phoneticPr fontId="39"/>
  </si>
  <si>
    <t>男性　⑮</t>
    <phoneticPr fontId="39"/>
  </si>
  <si>
    <t>男性　⑱</t>
    <phoneticPr fontId="39"/>
  </si>
  <si>
    <t>男性　⑳</t>
    <phoneticPr fontId="39"/>
  </si>
  <si>
    <t>男性　㉓</t>
    <phoneticPr fontId="39"/>
  </si>
  <si>
    <t>男性　㉕</t>
    <phoneticPr fontId="39"/>
  </si>
  <si>
    <t>男性　㉘</t>
    <phoneticPr fontId="39"/>
  </si>
  <si>
    <t>男性　㉚</t>
    <phoneticPr fontId="39"/>
  </si>
  <si>
    <t>男性　㉝</t>
    <phoneticPr fontId="39"/>
  </si>
  <si>
    <t>男性　㉟</t>
    <phoneticPr fontId="39"/>
  </si>
  <si>
    <t>男性　㊳</t>
    <phoneticPr fontId="39"/>
  </si>
  <si>
    <t>男性　㊵</t>
    <phoneticPr fontId="39"/>
  </si>
  <si>
    <t>男性　㊸</t>
    <phoneticPr fontId="39"/>
  </si>
  <si>
    <t>男性　㊺</t>
    <phoneticPr fontId="39"/>
  </si>
  <si>
    <t>男性</t>
    <phoneticPr fontId="39"/>
  </si>
  <si>
    <t>総数</t>
    <rPh sb="0" eb="1">
      <t>フサ</t>
    </rPh>
    <rPh sb="1" eb="2">
      <t>スウ</t>
    </rPh>
    <phoneticPr fontId="6"/>
  </si>
  <si>
    <t>Ⅶ　東欧・
　　旧ソ連</t>
    <rPh sb="8" eb="9">
      <t>キュウ</t>
    </rPh>
    <rPh sb="10" eb="11">
      <t>レン</t>
    </rPh>
    <phoneticPr fontId="6"/>
  </si>
  <si>
    <t>Ⅰ　アジア－１</t>
    <phoneticPr fontId="39"/>
  </si>
  <si>
    <r>
      <t>（２）　</t>
    </r>
    <r>
      <rPr>
        <sz val="11"/>
        <color rgb="FFFF0000"/>
        <rFont val="ＭＳ Ｐゴシック"/>
        <family val="3"/>
        <charset val="128"/>
      </rPr>
      <t>長期滞在者</t>
    </r>
    <phoneticPr fontId="39"/>
  </si>
  <si>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39"/>
  </si>
  <si>
    <t>地域割合</t>
    <phoneticPr fontId="39"/>
  </si>
  <si>
    <t>同居家族
（⑤+⑥）　　　</t>
    <phoneticPr fontId="39"/>
  </si>
  <si>
    <t>合計　⑦ （⑧～⑪）</t>
    <phoneticPr fontId="39"/>
  </si>
  <si>
    <t>本人
（⑧+⑨）</t>
    <phoneticPr fontId="39"/>
  </si>
  <si>
    <t>同居家族
（⑩+⑪）</t>
    <phoneticPr fontId="39"/>
  </si>
  <si>
    <t>本人
（⑬+⑭）</t>
    <phoneticPr fontId="39"/>
  </si>
  <si>
    <t>同居家族
（⑮+⑯）</t>
    <phoneticPr fontId="39"/>
  </si>
  <si>
    <t>本人
（⑱＋⑲）</t>
    <phoneticPr fontId="39"/>
  </si>
  <si>
    <t>同居家族
（⑳＋㉑）</t>
    <phoneticPr fontId="39"/>
  </si>
  <si>
    <t>本人
（㉓＋㉔）</t>
    <phoneticPr fontId="39"/>
  </si>
  <si>
    <t>同居家族
（㉕＋㉖）</t>
    <phoneticPr fontId="39"/>
  </si>
  <si>
    <t>本人
（㉘＋㉙）</t>
    <phoneticPr fontId="39"/>
  </si>
  <si>
    <t>同居家族
（㉚＋㉛）</t>
    <phoneticPr fontId="39"/>
  </si>
  <si>
    <t>本人
（㉝＋㉞）</t>
    <phoneticPr fontId="39"/>
  </si>
  <si>
    <t>同居家族
（㉟＋㊱）</t>
    <phoneticPr fontId="39"/>
  </si>
  <si>
    <t>本人
（㊳＋㊴）</t>
    <phoneticPr fontId="39"/>
  </si>
  <si>
    <t>同居家族
（㊵＋㊶）</t>
    <phoneticPr fontId="39"/>
  </si>
  <si>
    <t>本人
（㊸＋㊹）</t>
    <phoneticPr fontId="39"/>
  </si>
  <si>
    <t>同居家族
（㊺＋㊻）</t>
    <phoneticPr fontId="39"/>
  </si>
  <si>
    <t>増減率</t>
    <phoneticPr fontId="39"/>
  </si>
  <si>
    <t>増減数</t>
    <phoneticPr fontId="39"/>
  </si>
  <si>
    <t>（③＋⑤）
男性 ①</t>
    <phoneticPr fontId="39"/>
  </si>
  <si>
    <t>（④＋⑥）
女性　②</t>
    <phoneticPr fontId="39"/>
  </si>
  <si>
    <t>在ベンガルール領事事務所</t>
  </si>
  <si>
    <t>在インドネシア大使館</t>
  </si>
  <si>
    <t>在マカッサル領事事務所</t>
  </si>
  <si>
    <t>在韓国大使館</t>
  </si>
  <si>
    <t>在中国大使館</t>
  </si>
  <si>
    <t>Ⅰ　アジア－２</t>
    <phoneticPr fontId="39"/>
  </si>
  <si>
    <r>
      <t>（２）　</t>
    </r>
    <r>
      <rPr>
        <sz val="11"/>
        <color rgb="FFFF0000"/>
        <rFont val="ＭＳ Ｐゴシック"/>
        <family val="3"/>
        <charset val="128"/>
      </rPr>
      <t>長期滞在者</t>
    </r>
    <phoneticPr fontId="39"/>
  </si>
  <si>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39"/>
  </si>
  <si>
    <t>地域割合</t>
    <phoneticPr fontId="39"/>
  </si>
  <si>
    <t>同居家族
（⑤+⑥）　　　</t>
    <phoneticPr fontId="39"/>
  </si>
  <si>
    <t>合計　⑦ （⑧～⑪）</t>
    <phoneticPr fontId="39"/>
  </si>
  <si>
    <t>本人
（⑧+⑨）</t>
    <phoneticPr fontId="39"/>
  </si>
  <si>
    <t>同居家族
（⑩+⑪）</t>
    <phoneticPr fontId="39"/>
  </si>
  <si>
    <t>本人
（⑬+⑭）</t>
    <phoneticPr fontId="39"/>
  </si>
  <si>
    <t>同居家族
（⑮+⑯）</t>
    <phoneticPr fontId="39"/>
  </si>
  <si>
    <t>本人
（⑱＋⑲）</t>
    <phoneticPr fontId="39"/>
  </si>
  <si>
    <t>同居家族
（⑳＋㉑）</t>
    <phoneticPr fontId="39"/>
  </si>
  <si>
    <t>本人
（㉓＋㉔）</t>
    <phoneticPr fontId="39"/>
  </si>
  <si>
    <t>同居家族
（㉕＋㉖）</t>
    <phoneticPr fontId="39"/>
  </si>
  <si>
    <t>本人
（㉘＋㉙）</t>
    <phoneticPr fontId="39"/>
  </si>
  <si>
    <t>同居家族
（㉚＋㉛）</t>
    <phoneticPr fontId="39"/>
  </si>
  <si>
    <t>本人
（㉝＋㉞）</t>
    <phoneticPr fontId="39"/>
  </si>
  <si>
    <t>同居家族
（㉟＋㊱）</t>
    <phoneticPr fontId="39"/>
  </si>
  <si>
    <t>本人
（㊳＋㊴）</t>
    <phoneticPr fontId="39"/>
  </si>
  <si>
    <t>同居家族
（㊵＋㊶）</t>
    <phoneticPr fontId="39"/>
  </si>
  <si>
    <t>本人
（㊸＋㊹）</t>
    <phoneticPr fontId="39"/>
  </si>
  <si>
    <t>同居家族
（㊺＋㊻）</t>
    <phoneticPr fontId="39"/>
  </si>
  <si>
    <t>増減率</t>
    <phoneticPr fontId="39"/>
  </si>
  <si>
    <t>増減数</t>
    <phoneticPr fontId="39"/>
  </si>
  <si>
    <t>（③＋⑤）
男性 ①</t>
    <phoneticPr fontId="39"/>
  </si>
  <si>
    <t>（④＋⑥）
女性　②</t>
    <phoneticPr fontId="39"/>
  </si>
  <si>
    <t>在大連領事事務所</t>
  </si>
  <si>
    <t>東ティモール</t>
  </si>
  <si>
    <t>在フィリピン大使館</t>
  </si>
  <si>
    <t>在セブ領事事務所</t>
  </si>
  <si>
    <t>在ダバオ領事事務所</t>
  </si>
  <si>
    <t>ブータン</t>
  </si>
  <si>
    <t>ブルネイ</t>
  </si>
  <si>
    <t>在コタキナバル領事事務所</t>
  </si>
  <si>
    <t>モルディブ</t>
  </si>
  <si>
    <t>Ⅱ　大洋州</t>
    <phoneticPr fontId="39"/>
  </si>
  <si>
    <t>在シドニー総領事館</t>
  </si>
  <si>
    <t>在ケアンズ領事事務所</t>
  </si>
  <si>
    <t>キリバス</t>
  </si>
  <si>
    <t>グアム（在ハガッニャ総領事館）</t>
  </si>
  <si>
    <t>サモア独立国</t>
  </si>
  <si>
    <t>トンガ</t>
  </si>
  <si>
    <t>ナウル</t>
  </si>
  <si>
    <t>ニウエ</t>
  </si>
  <si>
    <t>在クライストチャーチ領事事務所</t>
  </si>
  <si>
    <t>バヌアツ</t>
  </si>
  <si>
    <t>パプアニューギニア</t>
  </si>
  <si>
    <t>パラオ</t>
  </si>
  <si>
    <t>マーシャル</t>
  </si>
  <si>
    <t>ミクロネシア</t>
  </si>
  <si>
    <t>Ⅲ　北米</t>
    <phoneticPr fontId="39"/>
  </si>
  <si>
    <r>
      <t>（２）　</t>
    </r>
    <r>
      <rPr>
        <sz val="11"/>
        <color rgb="FFFF0000"/>
        <rFont val="ＭＳ Ｐゴシック"/>
        <family val="3"/>
        <charset val="128"/>
      </rPr>
      <t>長期滞在者</t>
    </r>
    <phoneticPr fontId="39"/>
  </si>
  <si>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39"/>
  </si>
  <si>
    <t>地域割合</t>
    <phoneticPr fontId="39"/>
  </si>
  <si>
    <t>同居家族
（⑤+⑥）　　　</t>
    <phoneticPr fontId="39"/>
  </si>
  <si>
    <t>合計　⑦ （⑧～⑪）</t>
    <phoneticPr fontId="39"/>
  </si>
  <si>
    <t>本人
（⑧+⑨）</t>
    <phoneticPr fontId="39"/>
  </si>
  <si>
    <t>同居家族
（⑩+⑪）</t>
    <phoneticPr fontId="39"/>
  </si>
  <si>
    <t>本人
（⑬+⑭）</t>
    <phoneticPr fontId="39"/>
  </si>
  <si>
    <t>同居家族
（⑮+⑯）</t>
    <phoneticPr fontId="39"/>
  </si>
  <si>
    <t>本人
（⑱＋⑲）</t>
    <phoneticPr fontId="39"/>
  </si>
  <si>
    <t>同居家族
（⑳＋㉑）</t>
    <phoneticPr fontId="39"/>
  </si>
  <si>
    <t>本人
（㉓＋㉔）</t>
    <phoneticPr fontId="39"/>
  </si>
  <si>
    <t>同居家族
（㉕＋㉖）</t>
    <phoneticPr fontId="39"/>
  </si>
  <si>
    <t>本人
（㉘＋㉙）</t>
    <phoneticPr fontId="39"/>
  </si>
  <si>
    <t>同居家族
（㉚＋㉛）</t>
    <phoneticPr fontId="39"/>
  </si>
  <si>
    <t>本人
（㉝＋㉞）</t>
    <phoneticPr fontId="39"/>
  </si>
  <si>
    <t>同居家族
（㉟＋㊱）</t>
    <phoneticPr fontId="39"/>
  </si>
  <si>
    <t>本人
（㊳＋㊴）</t>
    <phoneticPr fontId="39"/>
  </si>
  <si>
    <t>同居家族
（㊵＋㊶）</t>
    <phoneticPr fontId="39"/>
  </si>
  <si>
    <t>本人
（㊸＋㊹）</t>
    <phoneticPr fontId="39"/>
  </si>
  <si>
    <t>同居家族
（㊺＋㊻）</t>
    <phoneticPr fontId="39"/>
  </si>
  <si>
    <t>増減率</t>
    <phoneticPr fontId="39"/>
  </si>
  <si>
    <t>増減数</t>
    <phoneticPr fontId="39"/>
  </si>
  <si>
    <t>（③＋⑤）
男性 ①</t>
    <phoneticPr fontId="39"/>
  </si>
  <si>
    <t>（④＋⑥）
女性　②</t>
    <phoneticPr fontId="39"/>
  </si>
  <si>
    <t>在アンカレジ領事事務所</t>
  </si>
  <si>
    <t>在ポートランド領事事務所</t>
  </si>
  <si>
    <t>在ニューヨーク総領事館</t>
  </si>
  <si>
    <t>在ホノルル総領事館</t>
  </si>
  <si>
    <t>Ⅳ　中米</t>
    <phoneticPr fontId="39"/>
  </si>
  <si>
    <r>
      <t>（２）　</t>
    </r>
    <r>
      <rPr>
        <sz val="11"/>
        <color rgb="FFFF0000"/>
        <rFont val="ＭＳ Ｐゴシック"/>
        <family val="3"/>
        <charset val="128"/>
      </rPr>
      <t>長期滞在者</t>
    </r>
    <phoneticPr fontId="39"/>
  </si>
  <si>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39"/>
  </si>
  <si>
    <t>地域割合</t>
    <phoneticPr fontId="39"/>
  </si>
  <si>
    <t>同居家族
（⑤+⑥）　　　</t>
    <phoneticPr fontId="39"/>
  </si>
  <si>
    <t>合計　⑦ （⑧～⑪）</t>
    <phoneticPr fontId="39"/>
  </si>
  <si>
    <t>本人
（⑧+⑨）</t>
    <phoneticPr fontId="39"/>
  </si>
  <si>
    <t>同居家族
（⑩+⑪）</t>
    <phoneticPr fontId="39"/>
  </si>
  <si>
    <t>アルバ島(蘭領)</t>
  </si>
  <si>
    <t>エルサルバドル</t>
  </si>
  <si>
    <t>キューバ</t>
  </si>
  <si>
    <t>グアテマラ</t>
  </si>
  <si>
    <t>コスタリカ</t>
  </si>
  <si>
    <t>ニカラグア</t>
  </si>
  <si>
    <t>バージン諸島（米領）</t>
  </si>
  <si>
    <t>バージン諸島（英領）</t>
  </si>
  <si>
    <t>ハイチ</t>
  </si>
  <si>
    <t>パナマ</t>
  </si>
  <si>
    <t>バハマ</t>
  </si>
  <si>
    <t>ホンジュラス</t>
  </si>
  <si>
    <t>Ⅴ　南米</t>
    <phoneticPr fontId="39"/>
  </si>
  <si>
    <t>エクアドル</t>
  </si>
  <si>
    <t>ガイアナ</t>
  </si>
  <si>
    <t>スリナム</t>
  </si>
  <si>
    <t>在パラグアイ大使館</t>
  </si>
  <si>
    <t>在エンカルナシオン領事事務所</t>
  </si>
  <si>
    <t>在ベレン領事事務所</t>
  </si>
  <si>
    <t>在レシフェ領事事務所</t>
  </si>
  <si>
    <t>在ポルトアレグレ領事事務所</t>
  </si>
  <si>
    <t>在ボリビア大使館</t>
  </si>
  <si>
    <t>在サンタクルス領事事務所</t>
  </si>
  <si>
    <t>Ⅵ　西欧－１</t>
    <phoneticPr fontId="39"/>
  </si>
  <si>
    <t>アイスランド</t>
  </si>
  <si>
    <t>アンドラ</t>
  </si>
  <si>
    <t>在ミラノ総領事館</t>
  </si>
  <si>
    <t>在英国大使館</t>
  </si>
  <si>
    <t>エストニア</t>
  </si>
  <si>
    <t>キプロス</t>
  </si>
  <si>
    <t>サンマリノ</t>
  </si>
  <si>
    <t>在ジュネーブ領事事務所</t>
  </si>
  <si>
    <t>在ラスパルマス領事事務所</t>
  </si>
  <si>
    <t>Ⅵ　西欧－２</t>
    <phoneticPr fontId="39"/>
  </si>
  <si>
    <t>バチカン</t>
  </si>
  <si>
    <t>在リヨン領事事務所</t>
  </si>
  <si>
    <t>マルタ</t>
  </si>
  <si>
    <t>モナコ</t>
  </si>
  <si>
    <t>ラトビア</t>
  </si>
  <si>
    <t>リトアニア</t>
  </si>
  <si>
    <t>リヒテンシュタイン</t>
  </si>
  <si>
    <t>ルクセンブルク</t>
  </si>
  <si>
    <t>Ⅶ　東欧・旧ソ連</t>
    <phoneticPr fontId="39"/>
  </si>
  <si>
    <t>アゼルバイジャン</t>
  </si>
  <si>
    <t>アルバニア</t>
  </si>
  <si>
    <t>アルメニア</t>
  </si>
  <si>
    <t>ウズベキスタン</t>
  </si>
  <si>
    <t>カザフスタン</t>
  </si>
  <si>
    <t>キルギス</t>
  </si>
  <si>
    <t>クロアチア</t>
  </si>
  <si>
    <t>コソボ</t>
  </si>
  <si>
    <t>ジョージア</t>
  </si>
  <si>
    <t>スロバキア</t>
  </si>
  <si>
    <t>スロベニア</t>
  </si>
  <si>
    <t>タジキスタン</t>
  </si>
  <si>
    <t>トルクメニスタン</t>
  </si>
  <si>
    <t>ブルガリア</t>
  </si>
  <si>
    <t>ベラルーシ</t>
  </si>
  <si>
    <t>マケドニア旧ユーゴスラビア共和国</t>
  </si>
  <si>
    <t>モルドバ</t>
  </si>
  <si>
    <t>モンテネグロ</t>
  </si>
  <si>
    <t>Ⅷ　中東</t>
    <phoneticPr fontId="39"/>
  </si>
  <si>
    <t>アフガニスタン</t>
  </si>
  <si>
    <t>イエメン</t>
  </si>
  <si>
    <t>在イスラエル大使館</t>
  </si>
  <si>
    <t>ガザ地区</t>
  </si>
  <si>
    <t>東エルサレム</t>
  </si>
  <si>
    <t>イラク</t>
  </si>
  <si>
    <t>オマーン</t>
  </si>
  <si>
    <t>クウェート</t>
  </si>
  <si>
    <t>シリア</t>
  </si>
  <si>
    <t>バーレーン</t>
  </si>
  <si>
    <t>ヨルダン</t>
  </si>
  <si>
    <t>レバノン</t>
  </si>
  <si>
    <t>Ⅸ　アフリカ－１</t>
    <phoneticPr fontId="39"/>
  </si>
  <si>
    <t>アルジェリア</t>
  </si>
  <si>
    <t>アンゴラ</t>
  </si>
  <si>
    <t>ウガンダ</t>
  </si>
  <si>
    <t>エチオピア</t>
  </si>
  <si>
    <t>エリトリア</t>
  </si>
  <si>
    <t>カーボヴェルデ</t>
  </si>
  <si>
    <t>ガンビア</t>
  </si>
  <si>
    <t>ギニア</t>
  </si>
  <si>
    <t>ギニアビサウ</t>
  </si>
  <si>
    <t>コモロ</t>
  </si>
  <si>
    <t>コンゴ共和国</t>
  </si>
  <si>
    <t>サントメ・プリンシペ</t>
  </si>
  <si>
    <t>ザンビア</t>
  </si>
  <si>
    <t>シエラレオネ</t>
  </si>
  <si>
    <t>ジブチ</t>
  </si>
  <si>
    <t>ジンバブエ</t>
  </si>
  <si>
    <t>スーダン</t>
  </si>
  <si>
    <t>スワジランド</t>
  </si>
  <si>
    <t>セーシェル</t>
  </si>
  <si>
    <t>赤道ギニア</t>
  </si>
  <si>
    <t>ソマリア</t>
  </si>
  <si>
    <t>Ⅸ　アフリカ－２</t>
    <phoneticPr fontId="39"/>
  </si>
  <si>
    <t>タンザニア</t>
  </si>
  <si>
    <t>チャド</t>
  </si>
  <si>
    <t>中央アフリカ</t>
  </si>
  <si>
    <t>チュニジア</t>
  </si>
  <si>
    <t>トーゴ</t>
  </si>
  <si>
    <t>ナイジェリア</t>
  </si>
  <si>
    <t>ナミビア</t>
  </si>
  <si>
    <t>西サハラ</t>
  </si>
  <si>
    <t>ニジェール</t>
  </si>
  <si>
    <t>ブルキナファソ</t>
  </si>
  <si>
    <t>ブルンジ</t>
  </si>
  <si>
    <t>ベナン</t>
  </si>
  <si>
    <t>ボツワナ</t>
  </si>
  <si>
    <t>マラウィ</t>
  </si>
  <si>
    <t>マリ</t>
  </si>
  <si>
    <t>在南アフリカ大使館</t>
  </si>
  <si>
    <t>在ケープタウン領事事務所</t>
  </si>
  <si>
    <t>南スーダン</t>
  </si>
  <si>
    <t>モーリシャス</t>
  </si>
  <si>
    <t>モーリタニア</t>
  </si>
  <si>
    <t>モザンビーク</t>
  </si>
  <si>
    <t>モロッコ</t>
  </si>
  <si>
    <t>リベリア</t>
  </si>
  <si>
    <t>ルワンダ</t>
  </si>
  <si>
    <t>レ・ユニオン（仏領）</t>
  </si>
  <si>
    <t>レソト</t>
  </si>
  <si>
    <r>
      <t>（❶～❼）</t>
    </r>
    <r>
      <rPr>
        <b/>
        <sz val="13"/>
        <color theme="1"/>
        <rFont val="ＭＳ Ｐゴシック"/>
        <family val="3"/>
        <charset val="128"/>
      </rPr>
      <t/>
    </r>
    <phoneticPr fontId="39"/>
  </si>
  <si>
    <t>前年比</t>
    <phoneticPr fontId="39"/>
  </si>
  <si>
    <t>増減率</t>
    <rPh sb="0" eb="2">
      <t>ゾウゲン</t>
    </rPh>
    <rPh sb="2" eb="3">
      <t>リツ</t>
    </rPh>
    <phoneticPr fontId="39"/>
  </si>
  <si>
    <t>増減数</t>
    <phoneticPr fontId="39"/>
  </si>
  <si>
    <t>（❶＋❷）</t>
    <phoneticPr fontId="39"/>
  </si>
  <si>
    <t>支店</t>
    <rPh sb="0" eb="2">
      <t>シテン</t>
    </rPh>
    <phoneticPr fontId="39"/>
  </si>
  <si>
    <r>
      <rPr>
        <b/>
        <sz val="13"/>
        <color theme="1"/>
        <rFont val="ＭＳ Ｐゴシック"/>
        <family val="3"/>
        <charset val="128"/>
      </rPr>
      <t xml:space="preserve">総数
</t>
    </r>
    <r>
      <rPr>
        <sz val="13"/>
        <color theme="1"/>
        <rFont val="ＭＳ Ｐゴシック"/>
        <family val="3"/>
        <charset val="128"/>
      </rPr>
      <t>（拠点数）</t>
    </r>
    <phoneticPr fontId="39"/>
  </si>
  <si>
    <t>駐在出張所</t>
    <rPh sb="0" eb="2">
      <t>チュウザイ</t>
    </rPh>
    <rPh sb="2" eb="5">
      <t>シュッチョウジョ</t>
    </rPh>
    <phoneticPr fontId="39"/>
  </si>
  <si>
    <t>❶</t>
    <phoneticPr fontId="39"/>
  </si>
  <si>
    <t>❷</t>
    <phoneticPr fontId="39"/>
  </si>
  <si>
    <t>❶、❷</t>
    <phoneticPr fontId="39"/>
  </si>
  <si>
    <t>（❸～❻）</t>
    <phoneticPr fontId="39"/>
  </si>
  <si>
    <t>本店</t>
    <rPh sb="0" eb="2">
      <t>ホンテン</t>
    </rPh>
    <phoneticPr fontId="39"/>
  </si>
  <si>
    <t>支店等</t>
    <rPh sb="0" eb="2">
      <t>シテン</t>
    </rPh>
    <rPh sb="2" eb="3">
      <t>ナド</t>
    </rPh>
    <phoneticPr fontId="39"/>
  </si>
  <si>
    <t>❸</t>
    <phoneticPr fontId="39"/>
  </si>
  <si>
    <t>❹</t>
    <phoneticPr fontId="39"/>
  </si>
  <si>
    <t>❸、❹</t>
    <phoneticPr fontId="39"/>
  </si>
  <si>
    <t>❺</t>
    <phoneticPr fontId="39"/>
  </si>
  <si>
    <t>❸～❺</t>
    <phoneticPr fontId="39"/>
  </si>
  <si>
    <t>日本人が海外で興した企業</t>
    <rPh sb="0" eb="3">
      <t>ニホンジン</t>
    </rPh>
    <rPh sb="4" eb="6">
      <t>カイガイ</t>
    </rPh>
    <rPh sb="7" eb="8">
      <t>オコ</t>
    </rPh>
    <rPh sb="10" eb="12">
      <t>キギョウ</t>
    </rPh>
    <phoneticPr fontId="39"/>
  </si>
  <si>
    <t>❻</t>
    <phoneticPr fontId="39"/>
  </si>
  <si>
    <t>農業、林業</t>
    <phoneticPr fontId="39"/>
  </si>
  <si>
    <t>①</t>
    <phoneticPr fontId="39"/>
  </si>
  <si>
    <t>漁業　</t>
    <phoneticPr fontId="39"/>
  </si>
  <si>
    <r>
      <rPr>
        <sz val="9"/>
        <color theme="1"/>
        <rFont val="ＭＳ Ｐゴシック"/>
        <family val="3"/>
        <charset val="128"/>
      </rPr>
      <t>②</t>
    </r>
    <r>
      <rPr>
        <sz val="11"/>
        <color theme="1"/>
        <rFont val="ＭＳ Ｐゴシック"/>
        <family val="3"/>
        <charset val="128"/>
      </rPr>
      <t>　</t>
    </r>
    <phoneticPr fontId="39"/>
  </si>
  <si>
    <t>鉱業、採石業</t>
    <phoneticPr fontId="39"/>
  </si>
  <si>
    <t>建設業</t>
    <phoneticPr fontId="39"/>
  </si>
  <si>
    <t>製造業</t>
    <phoneticPr fontId="39"/>
  </si>
  <si>
    <t>電気・ガス・熱供給・水道業</t>
    <phoneticPr fontId="39"/>
  </si>
  <si>
    <t>情報通信業</t>
    <phoneticPr fontId="39"/>
  </si>
  <si>
    <t>学術研究、専門・技術サービス業</t>
    <phoneticPr fontId="39"/>
  </si>
  <si>
    <t>宿泊業、飲食サービス業</t>
    <phoneticPr fontId="39"/>
  </si>
  <si>
    <t>生活関連サービス業、娯楽業</t>
    <phoneticPr fontId="39"/>
  </si>
  <si>
    <t>教育、学習支援業</t>
    <phoneticPr fontId="39"/>
  </si>
  <si>
    <t>医療、福祉</t>
    <phoneticPr fontId="39"/>
  </si>
  <si>
    <t>複合サービス事業</t>
    <phoneticPr fontId="39"/>
  </si>
  <si>
    <r>
      <rPr>
        <sz val="9"/>
        <color theme="1"/>
        <rFont val="ＭＳ Ｐゴシック"/>
        <family val="3"/>
        <charset val="128"/>
      </rPr>
      <t>サービス業</t>
    </r>
    <r>
      <rPr>
        <sz val="7"/>
        <color theme="1"/>
        <rFont val="ＭＳ Ｐゴシック"/>
        <family val="3"/>
        <charset val="128"/>
      </rPr>
      <t>（他に分類されないもの）</t>
    </r>
    <phoneticPr fontId="39"/>
  </si>
  <si>
    <r>
      <t>公務</t>
    </r>
    <r>
      <rPr>
        <sz val="8"/>
        <color theme="1"/>
        <rFont val="ＭＳ Ｐゴシック"/>
        <family val="3"/>
        <charset val="128"/>
      </rPr>
      <t>（他に分類されるものを除く）</t>
    </r>
    <phoneticPr fontId="39"/>
  </si>
  <si>
    <t>分類不能の産業</t>
    <phoneticPr fontId="39"/>
  </si>
  <si>
    <t xml:space="preserve">区分不明 </t>
    <rPh sb="0" eb="2">
      <t>クブン</t>
    </rPh>
    <rPh sb="2" eb="4">
      <t>フメイ</t>
    </rPh>
    <phoneticPr fontId="99"/>
  </si>
  <si>
    <t>③</t>
    <phoneticPr fontId="39"/>
  </si>
  <si>
    <t>④</t>
    <phoneticPr fontId="39"/>
  </si>
  <si>
    <t>⑤</t>
    <phoneticPr fontId="39"/>
  </si>
  <si>
    <r>
      <rPr>
        <sz val="9"/>
        <color theme="1"/>
        <rFont val="ＭＳ Ｐゴシック"/>
        <family val="3"/>
        <charset val="128"/>
      </rPr>
      <t>⑥</t>
    </r>
    <r>
      <rPr>
        <sz val="11"/>
        <color theme="1"/>
        <rFont val="ＭＳ Ｐゴシック"/>
        <family val="3"/>
        <charset val="128"/>
      </rPr>
      <t/>
    </r>
    <phoneticPr fontId="39"/>
  </si>
  <si>
    <t>⑦</t>
    <phoneticPr fontId="39"/>
  </si>
  <si>
    <t>⑧</t>
    <phoneticPr fontId="39"/>
  </si>
  <si>
    <t>⑨</t>
    <phoneticPr fontId="39"/>
  </si>
  <si>
    <t>⑩</t>
    <phoneticPr fontId="39"/>
  </si>
  <si>
    <t>⑪</t>
    <phoneticPr fontId="39"/>
  </si>
  <si>
    <t>⑫</t>
    <phoneticPr fontId="39"/>
  </si>
  <si>
    <t>⑬</t>
    <phoneticPr fontId="39"/>
  </si>
  <si>
    <t>⑭</t>
    <phoneticPr fontId="39"/>
  </si>
  <si>
    <t>⑮</t>
    <phoneticPr fontId="39"/>
  </si>
  <si>
    <t>⑯</t>
    <phoneticPr fontId="39"/>
  </si>
  <si>
    <t>⑰</t>
    <phoneticPr fontId="39"/>
  </si>
  <si>
    <t>⑱</t>
    <phoneticPr fontId="39"/>
  </si>
  <si>
    <t>⑲</t>
    <phoneticPr fontId="39"/>
  </si>
  <si>
    <t>⑳</t>
    <phoneticPr fontId="39"/>
  </si>
  <si>
    <t>㉑</t>
    <phoneticPr fontId="99"/>
  </si>
  <si>
    <t>運輸業、
郵便業</t>
    <phoneticPr fontId="39"/>
  </si>
  <si>
    <t>卸売業・
小売業</t>
    <phoneticPr fontId="39"/>
  </si>
  <si>
    <t>金融業・
保険業</t>
    <phoneticPr fontId="39"/>
  </si>
  <si>
    <t>不動産業、
物品賃貸業</t>
    <phoneticPr fontId="39"/>
  </si>
  <si>
    <t>区分不明</t>
    <phoneticPr fontId="39"/>
  </si>
  <si>
    <t>❼</t>
    <phoneticPr fontId="39"/>
  </si>
  <si>
    <t>区分不明&lt;1&gt;</t>
    <rPh sb="0" eb="2">
      <t>クブン</t>
    </rPh>
    <rPh sb="2" eb="4">
      <t>フメイ</t>
    </rPh>
    <phoneticPr fontId="39"/>
  </si>
  <si>
    <t>区分不明&lt;2&gt;</t>
    <rPh sb="0" eb="2">
      <t>クブン</t>
    </rPh>
    <rPh sb="2" eb="4">
      <t>フメイ</t>
    </rPh>
    <phoneticPr fontId="39"/>
  </si>
  <si>
    <t>全体の割合</t>
    <phoneticPr fontId="39"/>
  </si>
  <si>
    <t>自国割合</t>
    <phoneticPr fontId="39"/>
  </si>
  <si>
    <t>❼</t>
    <phoneticPr fontId="39"/>
  </si>
  <si>
    <r>
      <t>⑥</t>
    </r>
    <r>
      <rPr>
        <sz val="11"/>
        <color theme="1"/>
        <rFont val="ＭＳ Ｐゴシック"/>
        <family val="3"/>
        <charset val="128"/>
      </rPr>
      <t/>
    </r>
    <phoneticPr fontId="39"/>
  </si>
  <si>
    <t>②　</t>
    <phoneticPr fontId="39"/>
  </si>
  <si>
    <t>５．統計表
     （日系企業）</t>
    <rPh sb="2" eb="5">
      <t>トウケイヒョウ</t>
    </rPh>
    <phoneticPr fontId="44"/>
  </si>
  <si>
    <t>本邦企業（または日本人）が出資している海外の企業</t>
    <rPh sb="0" eb="2">
      <t>ホンポウ</t>
    </rPh>
    <rPh sb="2" eb="4">
      <t>キギョウ</t>
    </rPh>
    <rPh sb="8" eb="11">
      <t>ニホンジン</t>
    </rPh>
    <rPh sb="13" eb="15">
      <t>シュッシ</t>
    </rPh>
    <rPh sb="19" eb="21">
      <t>カイガイ</t>
    </rPh>
    <rPh sb="22" eb="24">
      <t>キギョウ</t>
    </rPh>
    <phoneticPr fontId="96"/>
  </si>
  <si>
    <t>現地法人企業</t>
    <rPh sb="0" eb="2">
      <t>ゲンチ</t>
    </rPh>
    <rPh sb="2" eb="4">
      <t>ホウジン</t>
    </rPh>
    <rPh sb="4" eb="6">
      <t>キギョウ</t>
    </rPh>
    <phoneticPr fontId="96"/>
  </si>
  <si>
    <t>現地法人化されていない日系企業。「支店」と「駐在員事務所、出張所等」の二つに区分される。</t>
    <rPh sb="0" eb="2">
      <t>ゲンチ</t>
    </rPh>
    <rPh sb="2" eb="4">
      <t>ホウジン</t>
    </rPh>
    <rPh sb="4" eb="5">
      <t>カ</t>
    </rPh>
    <rPh sb="11" eb="13">
      <t>ニッケイ</t>
    </rPh>
    <rPh sb="13" eb="15">
      <t>キギョウ</t>
    </rPh>
    <rPh sb="17" eb="19">
      <t>シテン</t>
    </rPh>
    <rPh sb="22" eb="25">
      <t>チュウザイイン</t>
    </rPh>
    <rPh sb="25" eb="28">
      <t>ジムショ</t>
    </rPh>
    <rPh sb="29" eb="31">
      <t>シュッチョウ</t>
    </rPh>
    <rPh sb="31" eb="32">
      <t>トコロ</t>
    </rPh>
    <rPh sb="32" eb="33">
      <t>ナド</t>
    </rPh>
    <rPh sb="35" eb="36">
      <t>フタ</t>
    </rPh>
    <rPh sb="38" eb="40">
      <t>クブン</t>
    </rPh>
    <phoneticPr fontId="96"/>
  </si>
  <si>
    <t>現地法人化された日系企業。「本店」、「支店等」、「合弁企業」、「日本人が海外で興した企業」に区分。</t>
    <rPh sb="0" eb="2">
      <t>ゲンチ</t>
    </rPh>
    <rPh sb="2" eb="4">
      <t>ホウジン</t>
    </rPh>
    <rPh sb="4" eb="5">
      <t>カ</t>
    </rPh>
    <rPh sb="8" eb="10">
      <t>ニッケイ</t>
    </rPh>
    <rPh sb="10" eb="12">
      <t>キギョウ</t>
    </rPh>
    <rPh sb="14" eb="16">
      <t>ホンテン</t>
    </rPh>
    <rPh sb="19" eb="21">
      <t>シテン</t>
    </rPh>
    <rPh sb="21" eb="22">
      <t>ナド</t>
    </rPh>
    <rPh sb="25" eb="27">
      <t>ゴウベン</t>
    </rPh>
    <rPh sb="27" eb="29">
      <t>キギョウ</t>
    </rPh>
    <rPh sb="32" eb="35">
      <t>ニホンジン</t>
    </rPh>
    <rPh sb="36" eb="38">
      <t>カイガイ</t>
    </rPh>
    <rPh sb="39" eb="40">
      <t>オコ</t>
    </rPh>
    <rPh sb="42" eb="44">
      <t>キギョウ</t>
    </rPh>
    <rPh sb="46" eb="48">
      <t>クブン</t>
    </rPh>
    <phoneticPr fontId="96"/>
  </si>
  <si>
    <t>現地法人化されているか不明な日系企業</t>
    <phoneticPr fontId="96"/>
  </si>
  <si>
    <t>現地法人企業（本店）、（支店等）</t>
    <rPh sb="0" eb="2">
      <t>ゲンチ</t>
    </rPh>
    <rPh sb="2" eb="4">
      <t>ホウジン</t>
    </rPh>
    <rPh sb="4" eb="6">
      <t>キギョウ</t>
    </rPh>
    <rPh sb="7" eb="9">
      <t>ホンテン</t>
    </rPh>
    <rPh sb="12" eb="14">
      <t>シテン</t>
    </rPh>
    <rPh sb="14" eb="15">
      <t>ナド</t>
    </rPh>
    <phoneticPr fontId="96"/>
  </si>
  <si>
    <t>日本人が本邦企業とは関係なく海外に渡って興した企業</t>
    <rPh sb="4" eb="6">
      <t>ホンポウ</t>
    </rPh>
    <rPh sb="6" eb="8">
      <t>キギョウ</t>
    </rPh>
    <rPh sb="10" eb="12">
      <t>カンケイ</t>
    </rPh>
    <phoneticPr fontId="96"/>
  </si>
  <si>
    <t>５．統計表（日系企業）</t>
    <phoneticPr fontId="39"/>
  </si>
  <si>
    <t>４．統計表（在留邦人）</t>
    <phoneticPr fontId="39"/>
  </si>
  <si>
    <t>４．統計表（在留邦人）</t>
    <rPh sb="2" eb="5">
      <t>トウケイヒョウ</t>
    </rPh>
    <phoneticPr fontId="26"/>
  </si>
  <si>
    <t>５．統計表（日系企業）</t>
    <rPh sb="2" eb="5">
      <t>トウケイヒョウ</t>
    </rPh>
    <phoneticPr fontId="26"/>
  </si>
  <si>
    <r>
      <t>【注】  「出張駐在官事務所」は、平成２６年８月１日付で「領事事務所」に変更されています。</t>
    </r>
    <r>
      <rPr>
        <b/>
        <sz val="14"/>
        <rFont val="ＭＳ Ｐ明朝"/>
        <family val="1"/>
        <charset val="128"/>
      </rPr>
      <t/>
    </r>
    <rPh sb="17" eb="19">
      <t>ヘイセイ</t>
    </rPh>
    <rPh sb="21" eb="22">
      <t>ネン</t>
    </rPh>
    <rPh sb="23" eb="24">
      <t>ツキ</t>
    </rPh>
    <rPh sb="25" eb="26">
      <t>ヒ</t>
    </rPh>
    <rPh sb="26" eb="27">
      <t>ヅ</t>
    </rPh>
    <rPh sb="29" eb="31">
      <t>リョウジ</t>
    </rPh>
    <rPh sb="31" eb="34">
      <t>ジムショ</t>
    </rPh>
    <rPh sb="36" eb="38">
      <t>ヘンコウ</t>
    </rPh>
    <phoneticPr fontId="26"/>
  </si>
  <si>
    <t xml:space="preserve"> 　 また、在外公館として大使館のみが設置されている国の場合には、国名がそのまま表示され、公館名は、表示されている「国名」＋「大使館」（例：在カンボジア大使館）となります。</t>
    <rPh sb="68" eb="69">
      <t>レイ</t>
    </rPh>
    <rPh sb="70" eb="71">
      <t>ザイ</t>
    </rPh>
    <rPh sb="76" eb="79">
      <t>タイシカン</t>
    </rPh>
    <phoneticPr fontId="39"/>
  </si>
  <si>
    <t>❸</t>
    <phoneticPr fontId="39"/>
  </si>
  <si>
    <t>❹</t>
    <phoneticPr fontId="39"/>
  </si>
  <si>
    <t>❺</t>
    <phoneticPr fontId="39"/>
  </si>
  <si>
    <t>❻</t>
    <phoneticPr fontId="39"/>
  </si>
  <si>
    <t>（３）区分不明</t>
    <phoneticPr fontId="39"/>
  </si>
  <si>
    <r>
      <t>【注１】 統計表において、 国によっては上記❶～❻の区分で把握できず、現地法人化されているか否かも不明な場合があり、その場合には、「</t>
    </r>
    <r>
      <rPr>
        <b/>
        <sz val="11"/>
        <rFont val="ＭＳ Ｐ明朝"/>
        <family val="1"/>
        <charset val="128"/>
      </rPr>
      <t>区分不明</t>
    </r>
    <r>
      <rPr>
        <sz val="11"/>
        <rFont val="ＭＳ Ｐ明朝"/>
        <family val="1"/>
        <charset val="128"/>
      </rPr>
      <t>」として集計しています。</t>
    </r>
    <rPh sb="35" eb="37">
      <t>ゲンチ</t>
    </rPh>
    <rPh sb="37" eb="39">
      <t>ホウジン</t>
    </rPh>
    <rPh sb="39" eb="40">
      <t>カ</t>
    </rPh>
    <rPh sb="46" eb="47">
      <t>イナ</t>
    </rPh>
    <rPh sb="49" eb="51">
      <t>フメイ</t>
    </rPh>
    <phoneticPr fontId="39"/>
  </si>
  <si>
    <r>
      <t>　本邦企業（または日本人）が出資している海外の現地法人を指します。「</t>
    </r>
    <r>
      <rPr>
        <b/>
        <sz val="11"/>
        <rFont val="ＭＳ Ｐ明朝"/>
        <family val="1"/>
        <charset val="128"/>
      </rPr>
      <t>本邦企業が出資している海外の現地法人</t>
    </r>
    <r>
      <rPr>
        <sz val="11"/>
        <color indexed="0"/>
        <rFont val="ＭＳ Ｐ明朝"/>
        <family val="1"/>
        <charset val="128"/>
      </rPr>
      <t>」と「</t>
    </r>
    <r>
      <rPr>
        <b/>
        <sz val="11"/>
        <rFont val="ＭＳ Ｐ明朝"/>
        <family val="1"/>
        <charset val="128"/>
      </rPr>
      <t>日本人が海外に渡って興した企業</t>
    </r>
    <r>
      <rPr>
        <sz val="11"/>
        <color indexed="0"/>
        <rFont val="ＭＳ Ｐ明朝"/>
        <family val="1"/>
        <charset val="128"/>
      </rPr>
      <t>」の二つに区分されます。
【注１】本邦企業（または日本人）が出資している海外の現地法人が、当該国又は第三国に設立した現地法人を含みます。
【注２】本邦企業（または日本人）が出資している海外の現地法人が、外国企業を合併・買収（Ｍ＆Ａ）した場合を含みます。
【注３】当該企業が海外に設立された後、 本邦企業が撤退し、 海外資本のみで運営されている場合を除きます。</t>
    </r>
    <rPh sb="9" eb="12">
      <t>ニホンジン</t>
    </rPh>
    <rPh sb="14" eb="16">
      <t>シュッシ</t>
    </rPh>
    <rPh sb="28" eb="29">
      <t>サ</t>
    </rPh>
    <rPh sb="39" eb="41">
      <t>シュッシ</t>
    </rPh>
    <rPh sb="72" eb="73">
      <t>フタ</t>
    </rPh>
    <rPh sb="75" eb="77">
      <t>クブン</t>
    </rPh>
    <rPh sb="115" eb="118">
      <t>トウガイコク</t>
    </rPh>
    <rPh sb="118" eb="119">
      <t>マタ</t>
    </rPh>
    <rPh sb="120" eb="123">
      <t>ダイサンゴク</t>
    </rPh>
    <rPh sb="124" eb="126">
      <t>セツリツ</t>
    </rPh>
    <rPh sb="128" eb="130">
      <t>ゲンチ</t>
    </rPh>
    <rPh sb="130" eb="132">
      <t>ホウジン</t>
    </rPh>
    <rPh sb="133" eb="134">
      <t>フク</t>
    </rPh>
    <rPh sb="171" eb="173">
      <t>ガイコク</t>
    </rPh>
    <rPh sb="173" eb="175">
      <t>キギョウ</t>
    </rPh>
    <rPh sb="176" eb="178">
      <t>ガッペイ</t>
    </rPh>
    <rPh sb="179" eb="181">
      <t>バイシュウ</t>
    </rPh>
    <rPh sb="188" eb="190">
      <t>バアイ</t>
    </rPh>
    <rPh sb="191" eb="192">
      <t>フク</t>
    </rPh>
    <phoneticPr fontId="39"/>
  </si>
  <si>
    <r>
      <t xml:space="preserve"> （イ）　３か月以上海外に在留している邦人は、生活の本拠をわが国から海外へ移した人々（「</t>
    </r>
    <r>
      <rPr>
        <b/>
        <sz val="11"/>
        <rFont val="ＭＳ Ｐ明朝"/>
        <family val="1"/>
        <charset val="128"/>
      </rPr>
      <t>永住者</t>
    </r>
    <r>
      <rPr>
        <sz val="11"/>
        <rFont val="ＭＳ Ｐ明朝"/>
        <family val="1"/>
        <charset val="128"/>
      </rPr>
      <t>」）と、海外での生活は一時的なもので、いずれわが国に戻るつもりの人々（「</t>
    </r>
    <r>
      <rPr>
        <b/>
        <sz val="11"/>
        <rFont val="ＭＳ Ｐ明朝"/>
        <family val="1"/>
        <charset val="128"/>
      </rPr>
      <t>長期滞在者</t>
    </r>
    <r>
      <rPr>
        <sz val="11"/>
        <rFont val="ＭＳ Ｐ明朝"/>
        <family val="1"/>
        <charset val="128"/>
      </rPr>
      <t>」）とに分けて集計しています（それぞれの定義・分類基準については、「１.５ 用語の解説」、「１.４ 統計表の見方」を参照）。</t>
    </r>
    <phoneticPr fontId="26"/>
  </si>
  <si>
    <t>１．１    統計の目的</t>
    <phoneticPr fontId="39"/>
  </si>
  <si>
    <r>
      <rPr>
        <b/>
        <sz val="11"/>
        <rFont val="ＭＳ Ｐ明朝"/>
        <family val="1"/>
        <charset val="128"/>
      </rPr>
      <t>　 本調査統計は、</t>
    </r>
    <r>
      <rPr>
        <sz val="11"/>
        <rFont val="ＭＳ Ｐ明朝"/>
        <family val="1"/>
        <charset val="128"/>
      </rPr>
      <t>海外における邦人の生命及び身体の保護その他の安全に資するため、旅券法の定めにより在外公館（日本国大使館、総領事館）に届出されている「</t>
    </r>
    <r>
      <rPr>
        <b/>
        <sz val="11"/>
        <rFont val="ＭＳ Ｐ明朝"/>
        <family val="1"/>
        <charset val="128"/>
      </rPr>
      <t>在留届</t>
    </r>
    <r>
      <rPr>
        <sz val="11"/>
        <rFont val="ＭＳ Ｐ明朝"/>
        <family val="1"/>
        <charset val="128"/>
      </rPr>
      <t>」を基礎資料として、各年１０月１日現在の海外在留邦人の実態（所在の確認、緊急時連絡先の変更の有無等）を把握するために行うものです。本統計は、今後の領事政策の立案等に資するための重要な基礎資料として利用されています。
　  また、平成１７年よりは海外における進出日系企業の安全確保に資するため、各年１０月１日現在の</t>
    </r>
    <r>
      <rPr>
        <b/>
        <sz val="11"/>
        <rFont val="ＭＳ Ｐ明朝"/>
        <family val="1"/>
        <charset val="128"/>
      </rPr>
      <t>進出日系企業</t>
    </r>
    <r>
      <rPr>
        <sz val="11"/>
        <rFont val="ＭＳ Ｐ明朝"/>
        <family val="1"/>
        <charset val="128"/>
      </rPr>
      <t>の状況（所在の確認等）も併せて把握しています。</t>
    </r>
    <r>
      <rPr>
        <b/>
        <sz val="14"/>
        <rFont val="ＭＳ Ｐ明朝"/>
        <family val="1"/>
        <charset val="128"/>
      </rPr>
      <t/>
    </r>
    <rPh sb="2" eb="3">
      <t>ホン</t>
    </rPh>
    <rPh sb="3" eb="5">
      <t>チョウサ</t>
    </rPh>
    <rPh sb="5" eb="7">
      <t>トウケイ</t>
    </rPh>
    <rPh sb="105" eb="107">
      <t>ジッタイ</t>
    </rPh>
    <phoneticPr fontId="26"/>
  </si>
  <si>
    <t>１．２     調査の方法</t>
    <phoneticPr fontId="39"/>
  </si>
  <si>
    <t>１．３     調査の対象</t>
    <phoneticPr fontId="39"/>
  </si>
  <si>
    <t>１．４    統計表の見方</t>
    <phoneticPr fontId="39"/>
  </si>
  <si>
    <r>
      <t>　 「</t>
    </r>
    <r>
      <rPr>
        <b/>
        <sz val="11"/>
        <rFont val="ＭＳ Ｐ明朝"/>
        <family val="1"/>
        <charset val="128"/>
      </rPr>
      <t>本邦企業が１００％出資した現地法人</t>
    </r>
    <r>
      <rPr>
        <sz val="11"/>
        <color indexed="0"/>
        <rFont val="ＭＳ Ｐ明朝"/>
        <family val="1"/>
        <charset val="128"/>
      </rPr>
      <t>」 と「</t>
    </r>
    <r>
      <rPr>
        <b/>
        <sz val="11"/>
        <rFont val="ＭＳ Ｐ明朝"/>
        <family val="1"/>
        <charset val="128"/>
      </rPr>
      <t>本邦企業が外国企業と共同で出資した現地法人（合弁企業）</t>
    </r>
    <r>
      <rPr>
        <sz val="11"/>
        <color indexed="0"/>
        <rFont val="ＭＳ Ｐ明朝"/>
        <family val="1"/>
        <charset val="128"/>
      </rPr>
      <t xml:space="preserve">」の二つを指します。 「本邦企業が１００％出資した現地法人」は、「本店」と「支店、駐在員事務所、出張所」の二つに区分しました。 </t>
    </r>
    <rPh sb="29" eb="31">
      <t>ガイコク</t>
    </rPh>
    <rPh sb="31" eb="33">
      <t>キギョウ</t>
    </rPh>
    <rPh sb="34" eb="36">
      <t>キョウドウ</t>
    </rPh>
    <rPh sb="37" eb="39">
      <t>シュッシ</t>
    </rPh>
    <rPh sb="46" eb="48">
      <t>ゴウベン</t>
    </rPh>
    <rPh sb="48" eb="50">
      <t>キギョウ</t>
    </rPh>
    <rPh sb="53" eb="54">
      <t>フタ</t>
    </rPh>
    <rPh sb="84" eb="86">
      <t>ホンテン</t>
    </rPh>
    <rPh sb="89" eb="91">
      <t>シテン</t>
    </rPh>
    <rPh sb="92" eb="95">
      <t>チュウザイイン</t>
    </rPh>
    <rPh sb="95" eb="98">
      <t>ジムショ</t>
    </rPh>
    <rPh sb="99" eb="102">
      <t>シュッチョウジョ</t>
    </rPh>
    <rPh sb="104" eb="105">
      <t>フタ</t>
    </rPh>
    <rPh sb="107" eb="109">
      <t>クブン</t>
    </rPh>
    <phoneticPr fontId="39"/>
  </si>
  <si>
    <r>
      <t xml:space="preserve">【注１】  本邦企業が出資している海外の現地法人が親会社となって設立した企業についても、 </t>
    </r>
    <r>
      <rPr>
        <b/>
        <sz val="11"/>
        <color theme="1"/>
        <rFont val="ＭＳ Ｐ明朝"/>
        <family val="1"/>
        <charset val="128"/>
      </rPr>
      <t>第三国で法人化</t>
    </r>
    <r>
      <rPr>
        <sz val="11"/>
        <color indexed="0"/>
        <rFont val="ＭＳ Ｐ明朝"/>
        <family val="1"/>
        <charset val="128"/>
      </rPr>
      <t>されている場合を含め計上しており、 本邦における親会社の存在を問いません。
【注２】  本邦企業資本の有無により集計の対象を決定していますので、本邦企業が資本金を出資していない現地企業が、 代理店契約等で単なる代理店となっているものは対象に含めていません。</t>
    </r>
    <phoneticPr fontId="39"/>
  </si>
  <si>
    <t>　日本人が、本邦企業とは関係なく、海外に渡って興した企業を指します。 
【注１】本邦には親会社はありませんが、設立後、本邦に支店等を設置している場合があります。
【注２】「日本人が海外に渡って興した企業」 には、海外で生まれた日本国籍を所持する２世、３世等が興した企業についても、これに含めて集計しています。</t>
    <rPh sb="6" eb="8">
      <t>ホンポウ</t>
    </rPh>
    <rPh sb="8" eb="10">
      <t>キギョウ</t>
    </rPh>
    <rPh sb="12" eb="14">
      <t>カンケイ</t>
    </rPh>
    <rPh sb="40" eb="42">
      <t>ホンポウ</t>
    </rPh>
    <rPh sb="44" eb="45">
      <t>オヤ</t>
    </rPh>
    <rPh sb="45" eb="47">
      <t>カイシャ</t>
    </rPh>
    <rPh sb="55" eb="57">
      <t>セツリツ</t>
    </rPh>
    <rPh sb="57" eb="58">
      <t>アト</t>
    </rPh>
    <rPh sb="59" eb="61">
      <t>ホンポウ</t>
    </rPh>
    <rPh sb="62" eb="64">
      <t>シテン</t>
    </rPh>
    <rPh sb="64" eb="65">
      <t>ナド</t>
    </rPh>
    <rPh sb="66" eb="68">
      <t>セッチ</t>
    </rPh>
    <rPh sb="72" eb="74">
      <t>バアイ</t>
    </rPh>
    <rPh sb="118" eb="120">
      <t>ショジ</t>
    </rPh>
    <phoneticPr fontId="39"/>
  </si>
  <si>
    <t>（１）本邦企業</t>
    <phoneticPr fontId="39"/>
  </si>
  <si>
    <t>（２）現地法人企業</t>
    <phoneticPr fontId="39"/>
  </si>
  <si>
    <t>ジョホール州、セランゴール州、パハン州、マラッカ州、ヌグリ・スンビラ州</t>
    <phoneticPr fontId="39"/>
  </si>
  <si>
    <t>ノースカロライナ州、サウスカロライナ州、ジョージア州、アラバマ州</t>
    <phoneticPr fontId="39"/>
  </si>
  <si>
    <t>デラウェア州、ウエストバージニア州、プエルトリコ、バージン諸島</t>
    <phoneticPr fontId="39"/>
  </si>
  <si>
    <t>コロンビア特別区（ワシントンＤＣ）、バージニア州、メリーランド州</t>
    <phoneticPr fontId="39"/>
  </si>
  <si>
    <t>【在エリトリア大使館】、【在セーシェル大使館】、【在ソマリア大使館】、</t>
    <phoneticPr fontId="39"/>
  </si>
  <si>
    <t>【在ブルンジ大使館】</t>
    <phoneticPr fontId="39"/>
  </si>
  <si>
    <t>···········································································································</t>
    <phoneticPr fontId="39"/>
  </si>
  <si>
    <t>···········································································································</t>
    <phoneticPr fontId="39"/>
  </si>
  <si>
    <t>···········································································································</t>
    <phoneticPr fontId="39"/>
  </si>
  <si>
    <t>□　全体集計・地域別集計    ··························································</t>
    <rPh sb="2" eb="3">
      <t>ゼン</t>
    </rPh>
    <rPh sb="3" eb="4">
      <t>カラダ</t>
    </rPh>
    <rPh sb="4" eb="6">
      <t>シュウケイ</t>
    </rPh>
    <rPh sb="7" eb="10">
      <t>チイキベツ</t>
    </rPh>
    <rPh sb="10" eb="12">
      <t>シュウケイ</t>
    </rPh>
    <phoneticPr fontId="96"/>
  </si>
  <si>
    <t>４．統計表
     （在留邦人）</t>
    <rPh sb="2" eb="5">
      <t>トウケイヒョウ</t>
    </rPh>
    <phoneticPr fontId="44"/>
  </si>
  <si>
    <t>本邦企業が１００％出資した海外の現地法人</t>
    <rPh sb="9" eb="11">
      <t>シュッシ</t>
    </rPh>
    <rPh sb="16" eb="18">
      <t>ゲンチ</t>
    </rPh>
    <rPh sb="18" eb="20">
      <t>ホウジン</t>
    </rPh>
    <phoneticPr fontId="39"/>
  </si>
  <si>
    <t>本邦企業が外国企業と共同で出資した海外の現地法人</t>
    <phoneticPr fontId="39"/>
  </si>
  <si>
    <t>日系企業</t>
    <rPh sb="0" eb="2">
      <t>ニッケイ</t>
    </rPh>
    <phoneticPr fontId="96"/>
  </si>
  <si>
    <t>本邦企業</t>
    <phoneticPr fontId="96"/>
  </si>
  <si>
    <t>合弁企業</t>
    <phoneticPr fontId="39"/>
  </si>
  <si>
    <t>日本人が海外で興した企業</t>
    <phoneticPr fontId="96"/>
  </si>
  <si>
    <t>区分不明</t>
    <phoneticPr fontId="96"/>
  </si>
  <si>
    <t>全体の割合</t>
    <phoneticPr fontId="96"/>
  </si>
  <si>
    <t>地域割合</t>
    <phoneticPr fontId="96"/>
  </si>
  <si>
    <t>在留邦人</t>
    <rPh sb="0" eb="2">
      <t>ザイリュウ</t>
    </rPh>
    <rPh sb="2" eb="4">
      <t>ホウジン</t>
    </rPh>
    <phoneticPr fontId="96"/>
  </si>
  <si>
    <t>永住者</t>
    <phoneticPr fontId="96"/>
  </si>
  <si>
    <t>長期滞在者</t>
    <phoneticPr fontId="96"/>
  </si>
  <si>
    <t>永住権制度</t>
    <phoneticPr fontId="96"/>
  </si>
  <si>
    <t>本人</t>
    <phoneticPr fontId="96"/>
  </si>
  <si>
    <t>同居家族</t>
    <phoneticPr fontId="96"/>
  </si>
  <si>
    <t>自由業関係者</t>
    <phoneticPr fontId="39"/>
  </si>
  <si>
    <t>（注）「+」印は、企業（拠点）数の総数は不明であるが、当該数値以上の企業（拠点）があることを示す。</t>
    <rPh sb="1" eb="2">
      <t>チュウ</t>
    </rPh>
    <rPh sb="6" eb="7">
      <t>シルシ</t>
    </rPh>
    <rPh sb="9" eb="11">
      <t>キギョウ</t>
    </rPh>
    <rPh sb="12" eb="14">
      <t>キョテン</t>
    </rPh>
    <rPh sb="15" eb="16">
      <t>カズ</t>
    </rPh>
    <rPh sb="17" eb="19">
      <t>ソウスウ</t>
    </rPh>
    <rPh sb="20" eb="22">
      <t>フメイ</t>
    </rPh>
    <rPh sb="27" eb="29">
      <t>トウガイ</t>
    </rPh>
    <rPh sb="29" eb="31">
      <t>スウチ</t>
    </rPh>
    <rPh sb="31" eb="33">
      <t>イジョウ</t>
    </rPh>
    <rPh sb="34" eb="36">
      <t>キギョウ</t>
    </rPh>
    <rPh sb="37" eb="39">
      <t>キョテン</t>
    </rPh>
    <rPh sb="46" eb="47">
      <t>シメ</t>
    </rPh>
    <phoneticPr fontId="39"/>
  </si>
  <si>
    <t>在留邦人地域別比率の推移</t>
    <rPh sb="0" eb="2">
      <t>ザイリュウ</t>
    </rPh>
    <rPh sb="2" eb="4">
      <t>ホウジン</t>
    </rPh>
    <rPh sb="4" eb="6">
      <t>チイキ</t>
    </rPh>
    <rPh sb="6" eb="7">
      <t>ベツ</t>
    </rPh>
    <rPh sb="7" eb="9">
      <t>ヒリツ</t>
    </rPh>
    <rPh sb="10" eb="12">
      <t>スイイ</t>
    </rPh>
    <phoneticPr fontId="39"/>
  </si>
  <si>
    <t>２．３．1   地域別在留邦人数推移</t>
    <phoneticPr fontId="39"/>
  </si>
  <si>
    <t>　</t>
    <phoneticPr fontId="39"/>
  </si>
  <si>
    <t>在ルワンダ大使館</t>
    <phoneticPr fontId="39"/>
  </si>
  <si>
    <t xml:space="preserve">平成18年 </t>
    <phoneticPr fontId="39"/>
  </si>
  <si>
    <t>平成28年</t>
    <phoneticPr fontId="26"/>
  </si>
  <si>
    <t xml:space="preserve">平成１８年 </t>
    <phoneticPr fontId="26"/>
  </si>
  <si>
    <t xml:space="preserve">平成２８年 </t>
    <phoneticPr fontId="26"/>
  </si>
  <si>
    <t>（単位：人）</t>
    <phoneticPr fontId="44"/>
  </si>
  <si>
    <t>２．１　　　　全般</t>
    <rPh sb="7" eb="9">
      <t>ゼンパン</t>
    </rPh>
    <phoneticPr fontId="26"/>
  </si>
  <si>
    <t>２．２　　　　海外在留邦人数推移</t>
    <rPh sb="7" eb="9">
      <t>カイガイ</t>
    </rPh>
    <rPh sb="9" eb="11">
      <t>ザイリュウ</t>
    </rPh>
    <rPh sb="11" eb="13">
      <t>ホウジン</t>
    </rPh>
    <rPh sb="13" eb="14">
      <t>カズ</t>
    </rPh>
    <rPh sb="14" eb="16">
      <t>スイイ</t>
    </rPh>
    <phoneticPr fontId="26"/>
  </si>
  <si>
    <t>２．４　　　　男女別在留邦人数推移</t>
    <rPh sb="7" eb="9">
      <t>ダンジョ</t>
    </rPh>
    <rPh sb="9" eb="10">
      <t>ベツ</t>
    </rPh>
    <rPh sb="10" eb="12">
      <t>ザイリュウ</t>
    </rPh>
    <rPh sb="12" eb="14">
      <t>ホウジン</t>
    </rPh>
    <rPh sb="14" eb="15">
      <t>カズ</t>
    </rPh>
    <rPh sb="15" eb="17">
      <t>スイイ</t>
    </rPh>
    <phoneticPr fontId="26"/>
  </si>
  <si>
    <t>２．５　　　　年齢別在留邦人数</t>
    <rPh sb="7" eb="9">
      <t>ネンレイ</t>
    </rPh>
    <rPh sb="9" eb="10">
      <t>ベツ</t>
    </rPh>
    <rPh sb="10" eb="12">
      <t>ザイリュウ</t>
    </rPh>
    <rPh sb="12" eb="14">
      <t>ホウジン</t>
    </rPh>
    <rPh sb="14" eb="15">
      <t>カズ</t>
    </rPh>
    <phoneticPr fontId="26"/>
  </si>
  <si>
    <t>２．６　　　　長期滞在者の地域別職業構成</t>
    <rPh sb="7" eb="9">
      <t>チョウキ</t>
    </rPh>
    <rPh sb="9" eb="12">
      <t>タイザイシャ</t>
    </rPh>
    <rPh sb="13" eb="16">
      <t>チイキベツ</t>
    </rPh>
    <rPh sb="16" eb="18">
      <t>ショクギョウ</t>
    </rPh>
    <rPh sb="18" eb="20">
      <t>コウセイ</t>
    </rPh>
    <phoneticPr fontId="26"/>
  </si>
  <si>
    <t>２．８　　　　在外公館別在留邦人数推移</t>
    <rPh sb="7" eb="9">
      <t>ザイガイ</t>
    </rPh>
    <rPh sb="9" eb="11">
      <t>コウカン</t>
    </rPh>
    <rPh sb="11" eb="12">
      <t>ベツ</t>
    </rPh>
    <rPh sb="12" eb="14">
      <t>ザイリュウ</t>
    </rPh>
    <rPh sb="14" eb="16">
      <t>ホウジン</t>
    </rPh>
    <rPh sb="16" eb="17">
      <t>カズ</t>
    </rPh>
    <rPh sb="17" eb="19">
      <t>スイイ</t>
    </rPh>
    <phoneticPr fontId="26"/>
  </si>
  <si>
    <r>
      <t>２．９　　　　就学別・地域別在留邦人</t>
    </r>
    <r>
      <rPr>
        <sz val="8"/>
        <rFont val="ＭＳ Ｐゴシック"/>
        <family val="3"/>
        <charset val="128"/>
      </rPr>
      <t>(学齢期)</t>
    </r>
    <r>
      <rPr>
        <sz val="11"/>
        <rFont val="ＭＳ Ｐゴシック"/>
        <family val="3"/>
      </rPr>
      <t>子女数</t>
    </r>
    <rPh sb="7" eb="9">
      <t>シュウガク</t>
    </rPh>
    <rPh sb="9" eb="10">
      <t>ベツ</t>
    </rPh>
    <rPh sb="11" eb="14">
      <t>チイキベツ</t>
    </rPh>
    <rPh sb="19" eb="22">
      <t>ガクレイキ</t>
    </rPh>
    <rPh sb="23" eb="25">
      <t>シジョ</t>
    </rPh>
    <rPh sb="25" eb="26">
      <t>カズ</t>
    </rPh>
    <phoneticPr fontId="26"/>
  </si>
  <si>
    <t>メキシコ</t>
    <phoneticPr fontId="39"/>
  </si>
  <si>
    <t>在メキシコ大使館</t>
    <rPh sb="5" eb="8">
      <t>タイシカン</t>
    </rPh>
    <phoneticPr fontId="39"/>
  </si>
  <si>
    <t>メキシコ（在レオン総領事館の管轄区域を除く）</t>
    <phoneticPr fontId="39"/>
  </si>
  <si>
    <t>在レオン総領事館</t>
    <phoneticPr fontId="39"/>
  </si>
  <si>
    <t>アグアスカリエンテス州、グアナファト州、ケレタロ州、サカテカス州、サン・ルイス・ポトシ州、</t>
    <phoneticPr fontId="39"/>
  </si>
  <si>
    <t>ハリスコ州</t>
    <phoneticPr fontId="39"/>
  </si>
  <si>
    <t xml:space="preserve"> ２８年</t>
  </si>
  <si>
    <t xml:space="preserve"> ２８年</t>
    <phoneticPr fontId="39"/>
  </si>
  <si>
    <t xml:space="preserve"> 平成１９年</t>
    <phoneticPr fontId="39"/>
  </si>
  <si>
    <t xml:space="preserve"> ２８年</t>
    <phoneticPr fontId="39"/>
  </si>
  <si>
    <t xml:space="preserve"> ２８年</t>
    <phoneticPr fontId="39"/>
  </si>
  <si>
    <t xml:space="preserve"> 平成１９年</t>
    <phoneticPr fontId="39"/>
  </si>
  <si>
    <t>２７年</t>
  </si>
  <si>
    <t xml:space="preserve"> 平成１９年</t>
    <phoneticPr fontId="39"/>
  </si>
  <si>
    <t>地域別男女比率（平成２８年）</t>
    <rPh sb="0" eb="3">
      <t>チイキベツ</t>
    </rPh>
    <rPh sb="3" eb="5">
      <t>ダンジョ</t>
    </rPh>
    <rPh sb="5" eb="7">
      <t>ヒリツ</t>
    </rPh>
    <rPh sb="8" eb="10">
      <t>ヘイセイ</t>
    </rPh>
    <rPh sb="12" eb="13">
      <t>ネン</t>
    </rPh>
    <phoneticPr fontId="44"/>
  </si>
  <si>
    <t>平成２８年</t>
  </si>
  <si>
    <t>平成２８年</t>
    <phoneticPr fontId="44"/>
  </si>
  <si>
    <t>２８年</t>
    <phoneticPr fontId="44"/>
  </si>
  <si>
    <t>平成２８年１０月１日現在</t>
    <rPh sb="0" eb="2">
      <t>ヘイセイ</t>
    </rPh>
    <rPh sb="4" eb="5">
      <t>ネン</t>
    </rPh>
    <rPh sb="7" eb="8">
      <t>ツキ</t>
    </rPh>
    <rPh sb="9" eb="10">
      <t>ヒ</t>
    </rPh>
    <rPh sb="10" eb="12">
      <t>ゲンザイ</t>
    </rPh>
    <phoneticPr fontId="39"/>
  </si>
  <si>
    <t>（注）各歳別の在留邦人数は、外務省ホームページ（「海外在留邦人数調査統計」平成２９年要約版 Excel ２）に掲載しています。</t>
    <rPh sb="1" eb="2">
      <t>チュウ</t>
    </rPh>
    <rPh sb="3" eb="4">
      <t>カク</t>
    </rPh>
    <rPh sb="4" eb="5">
      <t>トシ</t>
    </rPh>
    <rPh sb="5" eb="6">
      <t>ベツ</t>
    </rPh>
    <rPh sb="11" eb="12">
      <t>カズ</t>
    </rPh>
    <rPh sb="14" eb="17">
      <t>ガイムショウ</t>
    </rPh>
    <rPh sb="25" eb="27">
      <t>カイガイ</t>
    </rPh>
    <rPh sb="27" eb="29">
      <t>ザイリュウ</t>
    </rPh>
    <rPh sb="29" eb="31">
      <t>ホウジン</t>
    </rPh>
    <rPh sb="31" eb="32">
      <t>カズ</t>
    </rPh>
    <rPh sb="32" eb="34">
      <t>チョウサ</t>
    </rPh>
    <rPh sb="34" eb="36">
      <t>トウケイ</t>
    </rPh>
    <rPh sb="37" eb="39">
      <t>ヘイセイ</t>
    </rPh>
    <rPh sb="41" eb="42">
      <t>ネン</t>
    </rPh>
    <rPh sb="42" eb="44">
      <t>ヨウヤク</t>
    </rPh>
    <rPh sb="44" eb="45">
      <t>バン</t>
    </rPh>
    <rPh sb="55" eb="57">
      <t>ケイサイ</t>
    </rPh>
    <phoneticPr fontId="39"/>
  </si>
  <si>
    <t>平成２２年</t>
    <phoneticPr fontId="39"/>
  </si>
  <si>
    <t>平成２８年</t>
    <phoneticPr fontId="39"/>
  </si>
  <si>
    <t>平成２８年</t>
    <phoneticPr fontId="39"/>
  </si>
  <si>
    <t>平成２２年</t>
    <phoneticPr fontId="39"/>
  </si>
  <si>
    <r>
      <t xml:space="preserve">ノルウェー,
</t>
    </r>
    <r>
      <rPr>
        <sz val="6"/>
        <rFont val="ＭＳ Ｐゴシック"/>
        <family val="3"/>
        <charset val="128"/>
      </rPr>
      <t>ルクセンブルク</t>
    </r>
    <phoneticPr fontId="39"/>
  </si>
  <si>
    <t>米国</t>
    <rPh sb="0" eb="1">
      <t>ベイ</t>
    </rPh>
    <phoneticPr fontId="8"/>
  </si>
  <si>
    <t>レオン総</t>
  </si>
  <si>
    <t>ハンブルク総</t>
  </si>
  <si>
    <t>モルディブ大</t>
  </si>
  <si>
    <t>モルドバ大</t>
  </si>
  <si>
    <t>平成18年</t>
    <phoneticPr fontId="39"/>
  </si>
  <si>
    <t>平成28年</t>
    <rPh sb="4" eb="5">
      <t>ネン</t>
    </rPh>
    <phoneticPr fontId="44"/>
  </si>
  <si>
    <t>（注）在外公館別のデータは、外務省ホームページ（「海外在留邦人子女数統計」）に掲載。</t>
    <rPh sb="1" eb="2">
      <t>チュウ</t>
    </rPh>
    <rPh sb="3" eb="5">
      <t>ザイガイ</t>
    </rPh>
    <rPh sb="5" eb="7">
      <t>コウカン</t>
    </rPh>
    <rPh sb="7" eb="8">
      <t>ベツ</t>
    </rPh>
    <rPh sb="14" eb="17">
      <t>ガイムショウ</t>
    </rPh>
    <rPh sb="25" eb="27">
      <t>カイガイ</t>
    </rPh>
    <rPh sb="27" eb="29">
      <t>ザイリュウ</t>
    </rPh>
    <rPh sb="29" eb="31">
      <t>ホウジン</t>
    </rPh>
    <rPh sb="31" eb="33">
      <t>シジョ</t>
    </rPh>
    <rPh sb="33" eb="34">
      <t>カズ</t>
    </rPh>
    <rPh sb="34" eb="36">
      <t>トウケイ</t>
    </rPh>
    <rPh sb="39" eb="41">
      <t>ケイサイ</t>
    </rPh>
    <phoneticPr fontId="39"/>
  </si>
  <si>
    <t>２８年</t>
    <rPh sb="2" eb="3">
      <t>ネン</t>
    </rPh>
    <phoneticPr fontId="39"/>
  </si>
  <si>
    <t>平成１９年</t>
    <rPh sb="0" eb="2">
      <t>ヘイセイ</t>
    </rPh>
    <phoneticPr fontId="39"/>
  </si>
  <si>
    <t>２８年</t>
    <phoneticPr fontId="44"/>
  </si>
  <si>
    <t>平成１７年</t>
    <phoneticPr fontId="39"/>
  </si>
  <si>
    <t>平成１７年</t>
    <phoneticPr fontId="39"/>
  </si>
  <si>
    <t>１６年</t>
    <phoneticPr fontId="39"/>
  </si>
  <si>
    <t>平成１８年</t>
    <phoneticPr fontId="39"/>
  </si>
  <si>
    <t>平成２８年</t>
    <phoneticPr fontId="39"/>
  </si>
  <si>
    <t>日系企業(拠点)数</t>
    <phoneticPr fontId="39"/>
  </si>
  <si>
    <t>（単位：拠点）</t>
    <rPh sb="1" eb="3">
      <t>タンイ</t>
    </rPh>
    <phoneticPr fontId="39"/>
  </si>
  <si>
    <t>サンクトペテルブルク総</t>
    <phoneticPr fontId="39"/>
  </si>
  <si>
    <t>クライストチャーチ事</t>
    <phoneticPr fontId="39"/>
  </si>
  <si>
    <t>前年比</t>
  </si>
  <si>
    <t>日系企業(拠点)数</t>
  </si>
  <si>
    <t>平成２８年</t>
    <phoneticPr fontId="39"/>
  </si>
  <si>
    <t>グアム（ハガッニャ総）</t>
    <phoneticPr fontId="39"/>
  </si>
  <si>
    <r>
      <t>北マリアナ諸島（</t>
    </r>
    <r>
      <rPr>
        <sz val="7"/>
        <rFont val="MS UI Gothic"/>
        <family val="3"/>
        <charset val="128"/>
      </rPr>
      <t>サイパン）</t>
    </r>
    <phoneticPr fontId="7"/>
  </si>
  <si>
    <t xml:space="preserve"> 平１９年</t>
  </si>
  <si>
    <t xml:space="preserve"> ２８年</t>
    <phoneticPr fontId="39"/>
  </si>
  <si>
    <t xml:space="preserve"> 平成１９年</t>
  </si>
  <si>
    <t>平成28年</t>
    <phoneticPr fontId="26"/>
  </si>
  <si>
    <t xml:space="preserve">平成２７年 </t>
  </si>
  <si>
    <t xml:space="preserve">平成２８年 </t>
    <phoneticPr fontId="26"/>
  </si>
  <si>
    <t>２．１ 別表</t>
    <rPh sb="4" eb="5">
      <t>ベツ</t>
    </rPh>
    <rPh sb="5" eb="6">
      <t>ヒョウ</t>
    </rPh>
    <phoneticPr fontId="39"/>
  </si>
  <si>
    <t xml:space="preserve">（単位：人）  </t>
    <phoneticPr fontId="44"/>
  </si>
  <si>
    <t xml:space="preserve">平成２８年１０月１日現在  </t>
    <phoneticPr fontId="39"/>
  </si>
  <si>
    <t xml:space="preserve">長期滞在者 </t>
    <rPh sb="2" eb="4">
      <t>タイザイ</t>
    </rPh>
    <rPh sb="4" eb="5">
      <t>シャ</t>
    </rPh>
    <phoneticPr fontId="26"/>
  </si>
  <si>
    <t xml:space="preserve">永住者 </t>
  </si>
  <si>
    <t>-</t>
    <phoneticPr fontId="39"/>
  </si>
  <si>
    <t>デュッセルドルフ総</t>
    <phoneticPr fontId="39"/>
  </si>
  <si>
    <t>米国</t>
    <rPh sb="0" eb="1">
      <t>ベイ</t>
    </rPh>
    <phoneticPr fontId="3"/>
  </si>
  <si>
    <t>在米国大使館</t>
    <rPh sb="1" eb="2">
      <t>ベイ</t>
    </rPh>
    <phoneticPr fontId="3"/>
  </si>
  <si>
    <t>キュラカオ島（蘭領）</t>
  </si>
  <si>
    <t>セントマーティン島（蘭領）</t>
  </si>
  <si>
    <t>在メキシコ大使館</t>
    <rPh sb="5" eb="8">
      <t>タイシカン</t>
    </rPh>
    <phoneticPr fontId="3"/>
  </si>
  <si>
    <t>在ハンブルク総領事館</t>
    <phoneticPr fontId="39"/>
  </si>
  <si>
    <t>在レオン総領事館</t>
    <rPh sb="0" eb="1">
      <t>ザイ</t>
    </rPh>
    <phoneticPr fontId="3"/>
  </si>
  <si>
    <r>
      <rPr>
        <sz val="11"/>
        <color theme="1"/>
        <rFont val="ＭＳ Ｐゴシック"/>
        <family val="3"/>
        <charset val="128"/>
      </rPr>
      <t>北マリアナ諸島</t>
    </r>
    <r>
      <rPr>
        <sz val="12"/>
        <color theme="1"/>
        <rFont val="ＭＳ Ｐゴシック"/>
        <family val="3"/>
        <charset val="128"/>
      </rPr>
      <t>（</t>
    </r>
    <r>
      <rPr>
        <sz val="10"/>
        <rFont val="MS UI Gothic"/>
        <family val="3"/>
        <charset val="128"/>
      </rPr>
      <t>米領-在サイパン事</t>
    </r>
    <r>
      <rPr>
        <sz val="12"/>
        <rFont val="MS UI Gothic"/>
        <family val="3"/>
        <charset val="128"/>
      </rPr>
      <t>）</t>
    </r>
    <rPh sb="16" eb="17">
      <t>コト</t>
    </rPh>
    <phoneticPr fontId="3"/>
  </si>
  <si>
    <t>平成２８年１０月１日現在</t>
  </si>
  <si>
    <t>（注）各歳別の在留邦人数は、外務省ホームページ（「海外在留邦人数調査統計」平成２９年要約版 Excel ２）に掲載しています。</t>
  </si>
  <si>
    <t>（注）各歳別の在留邦人数は、外務省ホームページ（「海外在留邦人数調査統計」平成２９年要約版 Excel ２）に掲載しています。</t>
    <phoneticPr fontId="39"/>
  </si>
  <si>
    <t>無</t>
  </si>
  <si>
    <t>有</t>
  </si>
  <si>
    <t>米国</t>
    <rPh sb="0" eb="1">
      <t>ベイ</t>
    </rPh>
    <phoneticPr fontId="6"/>
  </si>
  <si>
    <t>在米国大使館</t>
    <rPh sb="1" eb="2">
      <t>ベイ</t>
    </rPh>
    <phoneticPr fontId="6"/>
  </si>
  <si>
    <t>在メキシコ大使館</t>
  </si>
  <si>
    <t>在レオン総領事館</t>
  </si>
  <si>
    <t>H19年比</t>
    <rPh sb="3" eb="4">
      <t>ネン</t>
    </rPh>
    <rPh sb="4" eb="5">
      <t>ヒ</t>
    </rPh>
    <phoneticPr fontId="44"/>
  </si>
  <si>
    <t>H28</t>
  </si>
  <si>
    <t>H28</t>
    <phoneticPr fontId="39"/>
  </si>
  <si>
    <t>H28</t>
    <phoneticPr fontId="39"/>
  </si>
  <si>
    <t>-</t>
    <phoneticPr fontId="39"/>
  </si>
  <si>
    <t>モルディブ大</t>
    <phoneticPr fontId="39"/>
  </si>
  <si>
    <t>エルサルバドル大</t>
    <phoneticPr fontId="39"/>
  </si>
  <si>
    <t>マダガスカル大</t>
    <phoneticPr fontId="39"/>
  </si>
  <si>
    <t>ナイジェリア大</t>
    <phoneticPr fontId="39"/>
  </si>
  <si>
    <t>ジブチ大</t>
    <phoneticPr fontId="39"/>
  </si>
  <si>
    <t>-</t>
    <phoneticPr fontId="39"/>
  </si>
  <si>
    <t>バルバドス大</t>
    <phoneticPr fontId="39"/>
  </si>
  <si>
    <t>モルドバ大</t>
    <phoneticPr fontId="39"/>
  </si>
  <si>
    <t>アルメニア大</t>
    <phoneticPr fontId="39"/>
  </si>
  <si>
    <t>３．１全般</t>
    <phoneticPr fontId="44"/>
  </si>
  <si>
    <t>各年１０月１日現在</t>
    <rPh sb="0" eb="1">
      <t>カク</t>
    </rPh>
    <rPh sb="1" eb="2">
      <t>ネン</t>
    </rPh>
    <phoneticPr fontId="39"/>
  </si>
  <si>
    <t>日本台湾交流協会高雄事務所</t>
    <phoneticPr fontId="39"/>
  </si>
  <si>
    <t>日本台湾交流協会台北事務所</t>
    <phoneticPr fontId="39"/>
  </si>
  <si>
    <t xml:space="preserve">平成２９年要約版 </t>
    <rPh sb="5" eb="7">
      <t>ヨウヤク</t>
    </rPh>
    <rPh sb="7" eb="8">
      <t>バン</t>
    </rPh>
    <phoneticPr fontId="26"/>
  </si>
  <si>
    <t>（平成２８年（２０１６年）１０月１日現在）</t>
    <rPh sb="11" eb="12">
      <t>ネン</t>
    </rPh>
    <phoneticPr fontId="26"/>
  </si>
  <si>
    <t>海外在留邦人数調査統計 （平成２９年要約版）</t>
    <rPh sb="18" eb="20">
      <t>ヨウヤク</t>
    </rPh>
    <rPh sb="20" eb="21">
      <t>バン</t>
    </rPh>
    <phoneticPr fontId="26"/>
  </si>
  <si>
    <t>（平成２８年（２０１６年）１０月１日現在）</t>
    <rPh sb="1" eb="3">
      <t>ヘイセイ</t>
    </rPh>
    <rPh sb="5" eb="6">
      <t>ネン</t>
    </rPh>
    <rPh sb="11" eb="12">
      <t>ネン</t>
    </rPh>
    <rPh sb="15" eb="16">
      <t>ツキ</t>
    </rPh>
    <rPh sb="17" eb="18">
      <t>ヒ</t>
    </rPh>
    <rPh sb="18" eb="20">
      <t>ゲンザイ</t>
    </rPh>
    <phoneticPr fontId="39"/>
  </si>
  <si>
    <r>
      <t>　 本統計は、わが国在外公館が平成２８年（２０１６年）１０月１日現在、それぞれの管轄区域（兼轄国及び属領も含む） 内に在留する邦人数、進出している日系企業数（拠点数）を調査した結果を集計したものです （発表の年度から、 「</t>
    </r>
    <r>
      <rPr>
        <b/>
        <sz val="11"/>
        <rFont val="ＭＳ Ｐ明朝"/>
        <family val="1"/>
        <charset val="128"/>
      </rPr>
      <t>平成２９年要約版</t>
    </r>
    <r>
      <rPr>
        <sz val="11"/>
        <rFont val="ＭＳ Ｐ明朝"/>
        <family val="1"/>
        <charset val="128"/>
      </rPr>
      <t>」としています）。
　 なお、</t>
    </r>
    <r>
      <rPr>
        <b/>
        <sz val="11"/>
        <rFont val="ＭＳ Ｐ明朝"/>
        <family val="1"/>
        <charset val="128"/>
      </rPr>
      <t>台湾</t>
    </r>
    <r>
      <rPr>
        <sz val="11"/>
        <rFont val="ＭＳ Ｐ明朝"/>
        <family val="1"/>
        <charset val="128"/>
      </rPr>
      <t>については公益財団法人日本台湾交流協会に、</t>
    </r>
    <r>
      <rPr>
        <b/>
        <sz val="11"/>
        <rFont val="ＭＳ Ｐ明朝"/>
        <family val="1"/>
        <charset val="128"/>
      </rPr>
      <t>南極</t>
    </r>
    <r>
      <rPr>
        <sz val="11"/>
        <rFont val="ＭＳ Ｐ明朝"/>
        <family val="1"/>
        <charset val="128"/>
      </rPr>
      <t>については文部科学省に調査を委嘱しま した。
　 在留邦人数の調査に際しては、 前記のとおり旅券法の定めにより在外公館に提出されている「在留届」を基礎資料として利用しましたが、在留届を提出・更新していない邦人も多数いることが想定されるため、 日系企業、 日本人会、邦人研究者・留学生が在籍する大学、研究機関、各種学校等に調査票を配布し、協力を求めました。</t>
    </r>
    <rPh sb="42" eb="43">
      <t>ク</t>
    </rPh>
    <rPh sb="116" eb="118">
      <t>ヨウヤク</t>
    </rPh>
    <rPh sb="147" eb="149">
      <t>ニホン</t>
    </rPh>
    <rPh sb="149" eb="151">
      <t>タイワン</t>
    </rPh>
    <phoneticPr fontId="39"/>
  </si>
  <si>
    <r>
      <rPr>
        <b/>
        <sz val="14"/>
        <rFont val="ＭＳ Ｐ明朝"/>
        <family val="1"/>
        <charset val="128"/>
      </rPr>
      <t>(イ)  地域別</t>
    </r>
    <r>
      <rPr>
        <sz val="11"/>
        <color indexed="0"/>
        <rFont val="ＭＳ Ｐ明朝"/>
        <family val="1"/>
        <charset val="128"/>
      </rPr>
      <t xml:space="preserve">
　世界中を１０の地域（アジア、大洋州、北米、中米、南米、西欧、東欧・旧ソ連、中東、アフリカ、南極）に分けて掲載しています。
　なお、地域名のところにある「全体の割合」（例：29.30％、69.16％）は、その地域（例：アジア）の在留邦人数・日系企業数（拠点数）の全体（全世界）における割合を示します。</t>
    </r>
    <r>
      <rPr>
        <b/>
        <sz val="14"/>
        <rFont val="ＭＳ Ｐ明朝"/>
        <family val="1"/>
        <charset val="128"/>
      </rPr>
      <t/>
    </r>
    <rPh sb="7" eb="8">
      <t>ベツ</t>
    </rPh>
    <rPh sb="75" eb="77">
      <t>チイキ</t>
    </rPh>
    <rPh sb="77" eb="78">
      <t>ナ</t>
    </rPh>
    <rPh sb="93" eb="94">
      <t>レイ</t>
    </rPh>
    <rPh sb="113" eb="115">
      <t>チイキ</t>
    </rPh>
    <rPh sb="123" eb="125">
      <t>ザイリュウ</t>
    </rPh>
    <rPh sb="125" eb="127">
      <t>ホウジン</t>
    </rPh>
    <rPh sb="127" eb="128">
      <t>カズ</t>
    </rPh>
    <rPh sb="129" eb="131">
      <t>ニッケイ</t>
    </rPh>
    <rPh sb="131" eb="133">
      <t>キギョウ</t>
    </rPh>
    <rPh sb="133" eb="134">
      <t>カズ</t>
    </rPh>
    <rPh sb="135" eb="137">
      <t>キョテン</t>
    </rPh>
    <rPh sb="137" eb="138">
      <t>カズ</t>
    </rPh>
    <rPh sb="151" eb="153">
      <t>ワリアイ</t>
    </rPh>
    <rPh sb="154" eb="155">
      <t>シメ</t>
    </rPh>
    <phoneticPr fontId="26"/>
  </si>
  <si>
    <t>　  在外公館名のところにある「全体の割合」（例：０.４１％、２.２１％）、「地域割合」（例：１.４０％、３.１９％）及び「自国割合」（例：５９.７５％、３４.５３％）は、その公館（例：在インド大使館）の在留邦人数・日系企業数（拠点数）の全体（全世界）における割合、当該地域（例：アジア）における割合、その国（例：インド）における割合をそれぞれ示します。</t>
    <rPh sb="88" eb="90">
      <t>コウカン</t>
    </rPh>
    <rPh sb="93" eb="94">
      <t>ザイ</t>
    </rPh>
    <rPh sb="97" eb="100">
      <t>タイシカン</t>
    </rPh>
    <phoneticPr fontId="39"/>
  </si>
  <si>
    <r>
      <t>　また、在留邦人を年代別に分類し掲載しました（各歳別の在留邦人数は外務省ホームページ「海外在留邦人数調査統計」平成２９年要約版 Excel 2に掲載しています）。</t>
    </r>
    <r>
      <rPr>
        <b/>
        <sz val="14"/>
        <rFont val="ＭＳ Ｐ明朝"/>
        <family val="1"/>
        <charset val="128"/>
      </rPr>
      <t/>
    </r>
    <rPh sb="4" eb="6">
      <t>ザイリュウ</t>
    </rPh>
    <rPh sb="6" eb="8">
      <t>ホウジン</t>
    </rPh>
    <rPh sb="9" eb="12">
      <t>ネンダイベツ</t>
    </rPh>
    <rPh sb="13" eb="15">
      <t>ブンルイ</t>
    </rPh>
    <rPh sb="16" eb="18">
      <t>ケイサイ</t>
    </rPh>
    <rPh sb="23" eb="24">
      <t>カク</t>
    </rPh>
    <rPh sb="24" eb="25">
      <t>トシ</t>
    </rPh>
    <rPh sb="25" eb="26">
      <t>ベツ</t>
    </rPh>
    <rPh sb="27" eb="29">
      <t>ザイリュウ</t>
    </rPh>
    <rPh sb="29" eb="31">
      <t>ホウジン</t>
    </rPh>
    <rPh sb="31" eb="32">
      <t>カズ</t>
    </rPh>
    <rPh sb="33" eb="36">
      <t>ガイムショウ</t>
    </rPh>
    <rPh sb="43" eb="45">
      <t>カイガイ</t>
    </rPh>
    <rPh sb="45" eb="47">
      <t>ザイリュウ</t>
    </rPh>
    <rPh sb="47" eb="49">
      <t>ホウジン</t>
    </rPh>
    <rPh sb="49" eb="50">
      <t>カズ</t>
    </rPh>
    <rPh sb="50" eb="52">
      <t>チョウサ</t>
    </rPh>
    <rPh sb="52" eb="54">
      <t>トウケイ</t>
    </rPh>
    <rPh sb="55" eb="57">
      <t>ヘイセイ</t>
    </rPh>
    <rPh sb="59" eb="60">
      <t>ネン</t>
    </rPh>
    <rPh sb="60" eb="62">
      <t>ヨウヤク</t>
    </rPh>
    <rPh sb="62" eb="63">
      <t>ハン</t>
    </rPh>
    <rPh sb="72" eb="74">
      <t>ケイサイ</t>
    </rPh>
    <phoneticPr fontId="39"/>
  </si>
  <si>
    <r>
      <rPr>
        <b/>
        <sz val="14"/>
        <rFont val="ＭＳ Ｐ明朝"/>
        <family val="1"/>
        <charset val="128"/>
      </rPr>
      <t>(ア)  総数</t>
    </r>
    <r>
      <rPr>
        <sz val="11"/>
        <color indexed="0"/>
        <rFont val="ＭＳ Ｐ明朝"/>
        <family val="1"/>
        <charset val="128"/>
      </rPr>
      <t xml:space="preserve">
　海外に在留している邦人総数、海外に進出している日系企業総数（総拠点数）を掲載しています。</t>
    </r>
    <r>
      <rPr>
        <b/>
        <sz val="14"/>
        <rFont val="ＭＳ Ｐ明朝"/>
        <family val="1"/>
        <charset val="128"/>
      </rPr>
      <t/>
    </r>
    <rPh sb="9" eb="11">
      <t>カイガイ</t>
    </rPh>
    <rPh sb="12" eb="14">
      <t>ザイリュウ</t>
    </rPh>
    <rPh sb="18" eb="20">
      <t>ホウジン</t>
    </rPh>
    <rPh sb="20" eb="21">
      <t>ソウ</t>
    </rPh>
    <rPh sb="21" eb="22">
      <t>スウ</t>
    </rPh>
    <rPh sb="26" eb="28">
      <t>シンシュツ</t>
    </rPh>
    <rPh sb="32" eb="34">
      <t>ニッケイ</t>
    </rPh>
    <rPh sb="34" eb="36">
      <t>キギョウ</t>
    </rPh>
    <rPh sb="36" eb="37">
      <t>ソウ</t>
    </rPh>
    <rPh sb="37" eb="38">
      <t>カズ</t>
    </rPh>
    <rPh sb="39" eb="40">
      <t>ソウ</t>
    </rPh>
    <rPh sb="40" eb="42">
      <t>キョテン</t>
    </rPh>
    <rPh sb="42" eb="43">
      <t>カズ</t>
    </rPh>
    <rPh sb="45" eb="47">
      <t>ケイサイ</t>
    </rPh>
    <phoneticPr fontId="26"/>
  </si>
  <si>
    <r>
      <rPr>
        <b/>
        <sz val="14"/>
        <rFont val="ＭＳ Ｐ明朝"/>
        <family val="1"/>
        <charset val="128"/>
      </rPr>
      <t>(ウ)  国（地域）別</t>
    </r>
    <r>
      <rPr>
        <sz val="11"/>
        <color indexed="0"/>
        <rFont val="ＭＳ Ｐ明朝"/>
        <family val="1"/>
        <charset val="128"/>
      </rPr>
      <t xml:space="preserve">
　地域毎に、国（地域）名を５０音順で掲載しています。</t>
    </r>
    <rPh sb="7" eb="9">
      <t>チイキ</t>
    </rPh>
    <phoneticPr fontId="26"/>
  </si>
  <si>
    <t>ア 本邦企業 （現地法人化されていない日系企業）</t>
    <rPh sb="19" eb="21">
      <t>ニッケイ</t>
    </rPh>
    <phoneticPr fontId="39"/>
  </si>
  <si>
    <t>イ  現地法人化されている日系企業</t>
    <phoneticPr fontId="39"/>
  </si>
  <si>
    <t>ウ 現地法人化されているか否かが不明</t>
    <phoneticPr fontId="39"/>
  </si>
  <si>
    <t xml:space="preserve">　(ア)本邦企業が１００％出資した現地法人の「本店」 </t>
    <phoneticPr fontId="39"/>
  </si>
  <si>
    <t xml:space="preserve">　(イ)同現地法人の「支店、駐在員事務所、出張所」 </t>
    <phoneticPr fontId="39"/>
  </si>
  <si>
    <t>　(ア)支店</t>
    <phoneticPr fontId="39"/>
  </si>
  <si>
    <t xml:space="preserve">　(ウ)合弁企業  </t>
    <phoneticPr fontId="39"/>
  </si>
  <si>
    <t xml:space="preserve">  (エ)日本人が海外に渡って興した企業    </t>
    <phoneticPr fontId="39"/>
  </si>
  <si>
    <t xml:space="preserve">【注３】 ３か月以上滞在する意思があれば、 調査の時点において滞在期間が３か月未満であってもこれに含めています。 </t>
    <phoneticPr fontId="39"/>
  </si>
  <si>
    <t>　以下の方を指します。
(ア)  公費及び私費の留学生
(イ)  大学、 研究所その他の教育、 研究機関において教育又は研究に従事している者
(ウ)  日本語などの教師
【注】日本人学校等の在外教育施設に政府より派遣されている者は下記 （１１）（キ）に分類しました。</t>
    <rPh sb="1" eb="3">
      <t>イカ</t>
    </rPh>
    <phoneticPr fontId="39"/>
  </si>
  <si>
    <t>　日本国内に登記されている（本社がある）企業（除く外国企業の日本法人）を指します。本邦企業の海外「支店」と「駐在員事務所、出張所など」の二つに区分されます。
【注】本邦企業が、経済協力の工事等で、一時的に事務所を設置した場合でも、調査時点で事務所を設置している場合は、 「駐在員事務所、出張所など」として計上しました。</t>
    <rPh sb="23" eb="24">
      <t>ノゾ</t>
    </rPh>
    <rPh sb="25" eb="27">
      <t>ガイコク</t>
    </rPh>
    <rPh sb="27" eb="29">
      <t>キギョウ</t>
    </rPh>
    <rPh sb="30" eb="32">
      <t>ニホン</t>
    </rPh>
    <rPh sb="32" eb="34">
      <t>ホウジン</t>
    </rPh>
    <rPh sb="41" eb="43">
      <t>ホンポウ</t>
    </rPh>
    <rPh sb="43" eb="45">
      <t>キギョウ</t>
    </rPh>
    <rPh sb="46" eb="48">
      <t>カイガイ</t>
    </rPh>
    <rPh sb="49" eb="51">
      <t>シテン</t>
    </rPh>
    <rPh sb="54" eb="57">
      <t>チュウザイイン</t>
    </rPh>
    <rPh sb="57" eb="60">
      <t>ジムショ</t>
    </rPh>
    <rPh sb="61" eb="64">
      <t>シュッチョウジョ</t>
    </rPh>
    <rPh sb="68" eb="69">
      <t>フタ</t>
    </rPh>
    <rPh sb="71" eb="73">
      <t>クブン</t>
    </rPh>
    <rPh sb="82" eb="84">
      <t>ホンポウ</t>
    </rPh>
    <phoneticPr fontId="39"/>
  </si>
  <si>
    <r>
      <rPr>
        <b/>
        <sz val="14"/>
        <rFont val="ＭＳ Ｐ明朝"/>
        <family val="1"/>
        <charset val="128"/>
      </rPr>
      <t>（ア）前年比増減率</t>
    </r>
    <r>
      <rPr>
        <sz val="11"/>
        <color theme="1"/>
        <rFont val="ＭＳ Ｐ明朝"/>
        <family val="1"/>
        <charset val="128"/>
      </rPr>
      <t xml:space="preserve">
　前年比増減率では、約１．６％の増加となりました。在留邦人は、この５年間で約７．１％（８万８，９００人）増加しています。</t>
    </r>
    <r>
      <rPr>
        <b/>
        <sz val="14"/>
        <rFont val="ＭＳ Ｐ明朝"/>
        <family val="1"/>
        <charset val="128"/>
      </rPr>
      <t/>
    </r>
    <rPh sb="11" eb="14">
      <t>ゼンネンヒ</t>
    </rPh>
    <rPh sb="14" eb="16">
      <t>ゾウゲン</t>
    </rPh>
    <rPh sb="16" eb="17">
      <t>リツ</t>
    </rPh>
    <rPh sb="20" eb="21">
      <t>ヤク</t>
    </rPh>
    <rPh sb="44" eb="46">
      <t>ネンカン</t>
    </rPh>
    <rPh sb="47" eb="48">
      <t>ヤク</t>
    </rPh>
    <rPh sb="54" eb="55">
      <t>マン</t>
    </rPh>
    <rPh sb="60" eb="61">
      <t>ニン</t>
    </rPh>
    <rPh sb="62" eb="64">
      <t>ゾウカ</t>
    </rPh>
    <phoneticPr fontId="44"/>
  </si>
  <si>
    <r>
      <rPr>
        <b/>
        <sz val="14"/>
        <rFont val="ＭＳ Ｐ明朝"/>
        <family val="1"/>
        <charset val="128"/>
      </rPr>
      <t>（イ）男女別</t>
    </r>
    <r>
      <rPr>
        <sz val="11"/>
        <color theme="1"/>
        <rFont val="ＭＳ Ｐ明朝"/>
        <family val="1"/>
        <charset val="128"/>
      </rPr>
      <t xml:space="preserve">
　男女別では、「男性」が６４万２，０６４人（約４８％）、「女性」が６９万６，４１３人（約５２％）であり、平成１１年以降一貫して「女性」が「男性」を上回っています。
　前年比では、女性が約１．９％(１万２，７１８人)、男性が約１．４％(８，６８１人)増加しています。</t>
    </r>
    <rPh sb="8" eb="10">
      <t>ダンジョ</t>
    </rPh>
    <rPh sb="10" eb="11">
      <t>ベツ</t>
    </rPh>
    <rPh sb="36" eb="38">
      <t>ジョセイ</t>
    </rPh>
    <rPh sb="42" eb="43">
      <t>マン</t>
    </rPh>
    <rPh sb="48" eb="49">
      <t>ニン</t>
    </rPh>
    <rPh sb="50" eb="51">
      <t>ヤク</t>
    </rPh>
    <rPh sb="64" eb="66">
      <t>イコウ</t>
    </rPh>
    <rPh sb="71" eb="73">
      <t>ジョセイ</t>
    </rPh>
    <rPh sb="76" eb="78">
      <t>ダンセイ</t>
    </rPh>
    <rPh sb="80" eb="82">
      <t>ウワマワ</t>
    </rPh>
    <rPh sb="90" eb="93">
      <t>ゼンネンヒ</t>
    </rPh>
    <rPh sb="96" eb="98">
      <t>ジョセイ</t>
    </rPh>
    <rPh sb="115" eb="116">
      <t>オトコ</t>
    </rPh>
    <phoneticPr fontId="44"/>
  </si>
  <si>
    <r>
      <rPr>
        <b/>
        <sz val="14"/>
        <rFont val="ＭＳ Ｐ明朝"/>
        <family val="1"/>
        <charset val="128"/>
      </rPr>
      <t>（ウ）地域別</t>
    </r>
    <r>
      <rPr>
        <sz val="11"/>
        <color theme="1"/>
        <rFont val="ＭＳ Ｐ明朝"/>
        <family val="1"/>
        <charset val="128"/>
      </rPr>
      <t xml:space="preserve">
　地域別では、「北米」が在留邦人全体の約３７％（４９万１，８４４人）を占め、昭和６０年以降一貫して首位を維持しています。次いで、「アジア」約２９％（３９万２，２１６人）、「西欧」約１６％（２１万３，２０２人）の順となっています。これら３地域で全体の８割を占めています。</t>
    </r>
    <r>
      <rPr>
        <b/>
        <sz val="14"/>
        <rFont val="ＭＳ Ｐ明朝"/>
        <family val="1"/>
        <charset val="128"/>
      </rPr>
      <t/>
    </r>
    <rPh sb="3" eb="5">
      <t>チイキ</t>
    </rPh>
    <rPh sb="5" eb="6">
      <t>ベツ</t>
    </rPh>
    <rPh sb="8" eb="10">
      <t>チイキ</t>
    </rPh>
    <rPh sb="10" eb="11">
      <t>ベツ</t>
    </rPh>
    <rPh sb="15" eb="17">
      <t>ホクベイ</t>
    </rPh>
    <rPh sb="19" eb="21">
      <t>ザイリュウ</t>
    </rPh>
    <rPh sb="21" eb="23">
      <t>ホウジン</t>
    </rPh>
    <rPh sb="23" eb="25">
      <t>ゼンタイ</t>
    </rPh>
    <rPh sb="26" eb="27">
      <t>ヤク</t>
    </rPh>
    <rPh sb="33" eb="34">
      <t>マン</t>
    </rPh>
    <rPh sb="39" eb="40">
      <t>ニン</t>
    </rPh>
    <rPh sb="42" eb="43">
      <t>シ</t>
    </rPh>
    <rPh sb="50" eb="52">
      <t>イコウ</t>
    </rPh>
    <rPh sb="52" eb="54">
      <t>イッカン</t>
    </rPh>
    <rPh sb="56" eb="58">
      <t>シュイ</t>
    </rPh>
    <rPh sb="59" eb="61">
      <t>イジ</t>
    </rPh>
    <rPh sb="67" eb="68">
      <t>ツ</t>
    </rPh>
    <rPh sb="83" eb="84">
      <t>マン</t>
    </rPh>
    <rPh sb="93" eb="95">
      <t>セイオウ</t>
    </rPh>
    <rPh sb="103" eb="104">
      <t>マン</t>
    </rPh>
    <rPh sb="112" eb="113">
      <t>ジュン</t>
    </rPh>
    <rPh sb="125" eb="127">
      <t>チイキ</t>
    </rPh>
    <rPh sb="128" eb="130">
      <t>ゼンタイ</t>
    </rPh>
    <rPh sb="132" eb="133">
      <t>ワリ</t>
    </rPh>
    <rPh sb="134" eb="135">
      <t>シ</t>
    </rPh>
    <phoneticPr fontId="44"/>
  </si>
  <si>
    <r>
      <t>　前年比では、「中米」約１７％（２，０６５人）、「東欧・旧ソ連」約６．０％（５５７人）、「中東」約３．７％（３９３人）、「大洋州」約３．５％（４，０１６人）などの地域で在留邦人が増加した一方、「アフリカ」約１．１％（８９人）では在留邦人が減少しました。</t>
    </r>
    <r>
      <rPr>
        <b/>
        <sz val="14"/>
        <rFont val="ＭＳ Ｐ明朝"/>
        <family val="1"/>
        <charset val="128"/>
      </rPr>
      <t/>
    </r>
    <rPh sb="8" eb="9">
      <t>ナカ</t>
    </rPh>
    <rPh sb="11" eb="12">
      <t>ヤク</t>
    </rPh>
    <rPh sb="25" eb="27">
      <t>トウオウ</t>
    </rPh>
    <rPh sb="28" eb="29">
      <t>キュウ</t>
    </rPh>
    <rPh sb="30" eb="31">
      <t>レン</t>
    </rPh>
    <rPh sb="45" eb="47">
      <t>チュウトウ</t>
    </rPh>
    <rPh sb="61" eb="64">
      <t>タイヨウシュウ</t>
    </rPh>
    <rPh sb="81" eb="83">
      <t>チイキ</t>
    </rPh>
    <rPh sb="84" eb="86">
      <t>ザイリュウ</t>
    </rPh>
    <rPh sb="86" eb="88">
      <t>ホウジン</t>
    </rPh>
    <rPh sb="114" eb="116">
      <t>ザイリュウ</t>
    </rPh>
    <rPh sb="116" eb="118">
      <t>ホウジン</t>
    </rPh>
    <phoneticPr fontId="44"/>
  </si>
  <si>
    <r>
      <rPr>
        <b/>
        <sz val="14"/>
        <color theme="1"/>
        <rFont val="ＭＳ Ｐ明朝"/>
        <family val="1"/>
        <charset val="128"/>
      </rPr>
      <t>（エ）国別</t>
    </r>
    <r>
      <rPr>
        <sz val="11"/>
        <color theme="1"/>
        <rFont val="ＭＳ Ｐ明朝"/>
        <family val="1"/>
        <charset val="128"/>
      </rPr>
      <t xml:space="preserve">
　国別では、「米国」に在留邦人全体の約３２％（４２万１，６６５人）、「中国」に約１０％（１２万８，１１１人）がそれぞれ在留していて、両国で在留邦人の４割以上を占めています。</t>
    </r>
    <phoneticPr fontId="39"/>
  </si>
  <si>
    <r>
      <rPr>
        <b/>
        <sz val="14"/>
        <color theme="1"/>
        <rFont val="ＭＳ Ｐ明朝"/>
        <family val="1"/>
        <charset val="128"/>
      </rPr>
      <t>（オ）年齢別</t>
    </r>
    <r>
      <rPr>
        <sz val="11"/>
        <color theme="1"/>
        <rFont val="ＭＳ Ｐ明朝"/>
        <family val="1"/>
        <charset val="128"/>
      </rPr>
      <t xml:space="preserve">
　年齢別では、「２０歳未満」が在留邦人全体の約２２％（２９万８，１６７人）、「４０歳代」が約２１％（２８万５，３４８人）で、両年代で在留邦人の４割以上を占めています。次いで、「３０歳代」約１８％（２４万４，４５５人）、「６０歳以上」約１４％（１８万２，１５５人）、「５０歳代」約１３％（１６万９，８２２人）、「２０歳代」約１２％（１５万８，５３０人）の順となっています。</t>
    </r>
    <rPh sb="3" eb="5">
      <t>ネンレイ</t>
    </rPh>
    <rPh sb="8" eb="10">
      <t>ネンレイ</t>
    </rPh>
    <rPh sb="17" eb="18">
      <t>サイ</t>
    </rPh>
    <rPh sb="18" eb="20">
      <t>ミマン</t>
    </rPh>
    <rPh sb="48" eb="49">
      <t>サイ</t>
    </rPh>
    <rPh sb="49" eb="50">
      <t>ダイ</t>
    </rPh>
    <rPh sb="52" eb="53">
      <t>ヤク</t>
    </rPh>
    <rPh sb="69" eb="70">
      <t>リョウ</t>
    </rPh>
    <rPh sb="70" eb="72">
      <t>ネンダイ</t>
    </rPh>
    <rPh sb="73" eb="75">
      <t>ザイリュウ</t>
    </rPh>
    <rPh sb="75" eb="77">
      <t>ホウジン</t>
    </rPh>
    <rPh sb="79" eb="80">
      <t>ワ</t>
    </rPh>
    <rPh sb="80" eb="82">
      <t>イジョウ</t>
    </rPh>
    <rPh sb="83" eb="84">
      <t>シ</t>
    </rPh>
    <rPh sb="90" eb="91">
      <t>ツ</t>
    </rPh>
    <rPh sb="97" eb="99">
      <t>サイダイ</t>
    </rPh>
    <rPh sb="100" eb="101">
      <t>ヤク</t>
    </rPh>
    <rPh sb="120" eb="122">
      <t>イジョウ</t>
    </rPh>
    <rPh sb="183" eb="184">
      <t>ジュン</t>
    </rPh>
    <phoneticPr fontId="39"/>
  </si>
  <si>
    <t>　前年比では、「ミャンマー」約３０％（５３６人）、「サウジアラビア」約２９％（２８６人）、「メキシコ」約２７％（１，８９６人）、「カンボジア」約２２％（５３９人）などで長期滞在者が増加した一方、「バングラデシュ」約１５％（１３３人）、「ベルギー」約１３％（６６４人）、「オーストリア」約１０％（１９５人）などで長期滞在者は減少しました。</t>
    <rPh sb="14" eb="15">
      <t>ヤク</t>
    </rPh>
    <rPh sb="34" eb="35">
      <t>ヤク</t>
    </rPh>
    <rPh sb="51" eb="52">
      <t>ヤク</t>
    </rPh>
    <phoneticPr fontId="39"/>
  </si>
  <si>
    <r>
      <rPr>
        <b/>
        <sz val="14"/>
        <color theme="1"/>
        <rFont val="ＭＳ Ｐ明朝"/>
        <family val="1"/>
        <charset val="128"/>
      </rPr>
      <t>（オ）職業別</t>
    </r>
    <r>
      <rPr>
        <sz val="11"/>
        <color theme="1"/>
        <rFont val="ＭＳ Ｐ明朝"/>
        <family val="1"/>
        <charset val="128"/>
      </rPr>
      <t xml:space="preserve">
　 職業別では、｢民間企業関係者」が長期滞在者の約５４％（４６万６，１０３人）で最も多く、次いで、「留学生・研究者・教師」約２１％（１８万１８人）、「その他（無職など）」約１７％（１４万８，６９７人）、「自由業関係者」約５．５％（４万８，１６８人）、「政府関係者」約２．７％（２万３，２９４人）の順となっています。</t>
    </r>
    <r>
      <rPr>
        <b/>
        <sz val="14"/>
        <color theme="1"/>
        <rFont val="ＭＳ Ｐゴシック"/>
        <family val="3"/>
        <charset val="128"/>
        <scheme val="minor"/>
      </rPr>
      <t/>
    </r>
    <phoneticPr fontId="39"/>
  </si>
  <si>
    <r>
      <rPr>
        <sz val="11"/>
        <color theme="1"/>
        <rFont val="ＭＳ Ｐ明朝"/>
        <family val="1"/>
        <charset val="128"/>
      </rPr>
      <t>　 前年比では、「その他（無職など）」約２．９％（４，１６１人）、「自由業関係者」約２．０％（９３１人）、「留学生・研究者・教師」約０．９％（１，５６９人）、「民間企業関係者」約０．８％（３，６４１人）が増加した一方、「報道関係者」約２．０％（７８人）、｢政府関係者」約０．７％（１６９人）は減少しました。</t>
    </r>
    <r>
      <rPr>
        <b/>
        <sz val="14"/>
        <color theme="1"/>
        <rFont val="ＭＳ Ｐゴシック"/>
        <family val="3"/>
        <charset val="128"/>
        <scheme val="minor"/>
      </rPr>
      <t/>
    </r>
    <rPh sb="19" eb="20">
      <t>ヤク</t>
    </rPh>
    <rPh sb="34" eb="36">
      <t>ジユウ</t>
    </rPh>
    <rPh sb="41" eb="42">
      <t>ヤク</t>
    </rPh>
    <rPh sb="65" eb="66">
      <t>ヤク</t>
    </rPh>
    <rPh sb="80" eb="82">
      <t>ミンカン</t>
    </rPh>
    <rPh sb="82" eb="84">
      <t>キギョウ</t>
    </rPh>
    <rPh sb="88" eb="89">
      <t>ヤク</t>
    </rPh>
    <rPh sb="110" eb="112">
      <t>ホウドウ</t>
    </rPh>
    <rPh sb="112" eb="115">
      <t>カンケイシャ</t>
    </rPh>
    <rPh sb="116" eb="117">
      <t>ヤク</t>
    </rPh>
    <phoneticPr fontId="39"/>
  </si>
  <si>
    <r>
      <rPr>
        <sz val="11"/>
        <color theme="1"/>
        <rFont val="ＭＳ Ｐ明朝"/>
        <family val="1"/>
        <charset val="128"/>
      </rPr>
      <t>　 ｢民間企業関係者」の前年比では、「中米」約２８％（１，４９２人）、「中東」約６．６％（３５３人）、「東欧・旧ソ連」約５．６％（２１９人）、「南米」約４．１％（１６８人）などの地域で増加した一方、「アフリカ」約８．７％（１６９人）、「北米」約２．０％（２，５３０人）、「西欧」約０．２％（９０人）で減少しました。国別では、「イラン」約８２％（４５人）、「クウェート」約７５％（５６人）、「ミャンマー」約４０％（４３３人）、「メキシコ」約３０％（１，４７２人）、「カンボジア」約２１％（２１２人）などで ｢民間企業関係者」が増加した一方、「アルジェリア」約３３％（５６人）、「ベルギー」約１６％（５３８人）、「トルコ」約１２％（９４人）などで ｢民間企業関係者」は減少しました。</t>
    </r>
    <r>
      <rPr>
        <b/>
        <sz val="14"/>
        <color theme="1"/>
        <rFont val="ＭＳ Ｐゴシック"/>
        <family val="3"/>
        <charset val="128"/>
        <scheme val="minor"/>
      </rPr>
      <t/>
    </r>
    <rPh sb="22" eb="23">
      <t>ヤク</t>
    </rPh>
    <rPh sb="36" eb="38">
      <t>チュウトウ</t>
    </rPh>
    <rPh sb="39" eb="40">
      <t>ヤク</t>
    </rPh>
    <rPh sb="52" eb="54">
      <t>トウオウ</t>
    </rPh>
    <rPh sb="55" eb="56">
      <t>キュウ</t>
    </rPh>
    <rPh sb="57" eb="58">
      <t>レン</t>
    </rPh>
    <rPh sb="59" eb="60">
      <t>ヤク</t>
    </rPh>
    <rPh sb="72" eb="73">
      <t>ミナミ</t>
    </rPh>
    <rPh sb="75" eb="76">
      <t>ヤク</t>
    </rPh>
    <rPh sb="136" eb="138">
      <t>セイオウ</t>
    </rPh>
    <phoneticPr fontId="39"/>
  </si>
  <si>
    <t xml:space="preserve">   「自由業関係者」の前年比では、「中東」約１１％（２８人）、「東欧・旧ソ連」約９．０％（４７人）などの地域で増加した一方、「北米」約０．４％（５０人）地域で減少しました。国別では、「オランダ」約６３％（１８１人）、「インド」約３２％（５７人）、「カンボジア」約１６％（７２人）、「マレーシア」約１２％（８４人）、「オーストラリア」約９．２％（１５４人）などで ｢自由業関係者」が増加した一方、「ベルギー」約９．０％（２６人）、「英国」約４．０％（１０４人）、「中国」約３．６％（１３９人）などで ｢自由業関係者」は減少しました。</t>
    <rPh sb="19" eb="21">
      <t>チュウトウ</t>
    </rPh>
    <rPh sb="33" eb="35">
      <t>トウオウ</t>
    </rPh>
    <rPh sb="36" eb="37">
      <t>キュウ</t>
    </rPh>
    <rPh sb="38" eb="39">
      <t>レン</t>
    </rPh>
    <rPh sb="60" eb="62">
      <t>イッポウ</t>
    </rPh>
    <rPh sb="64" eb="65">
      <t>キタ</t>
    </rPh>
    <rPh sb="87" eb="89">
      <t>クニベツ</t>
    </rPh>
    <rPh sb="191" eb="193">
      <t>ゾウカ</t>
    </rPh>
    <rPh sb="195" eb="197">
      <t>イッポウ</t>
    </rPh>
    <rPh sb="216" eb="217">
      <t>エイ</t>
    </rPh>
    <rPh sb="217" eb="218">
      <t>コク</t>
    </rPh>
    <rPh sb="232" eb="234">
      <t>チュウゴク</t>
    </rPh>
    <phoneticPr fontId="39"/>
  </si>
  <si>
    <r>
      <rPr>
        <b/>
        <sz val="14"/>
        <rFont val="ＭＳ Ｐ明朝"/>
        <family val="1"/>
        <charset val="128"/>
      </rPr>
      <t>（エ）国別</t>
    </r>
    <r>
      <rPr>
        <b/>
        <sz val="11"/>
        <rFont val="ＭＳ Ｐ明朝"/>
        <family val="1"/>
        <charset val="128"/>
      </rPr>
      <t xml:space="preserve">
   </t>
    </r>
    <r>
      <rPr>
        <sz val="11"/>
        <rFont val="ＭＳ Ｐ明朝"/>
        <family val="1"/>
        <charset val="128"/>
      </rPr>
      <t>国別では、「米国」に永住者の約４０％（１８万７，９１９人）、「オーストラリア」に約１１％（５万２，９７８人）、「ブラジル」に約１１％（４万９，５０５人）がそれぞれ在留していて、３か国で永住者の６割を超えています。４位以降は、「カナダ」約９．１％（４万２，５８７人）、「英国」約４．２％（１万９，７８５人）、「ドイツ」約２．４％（１万１，２３４人）、「アルゼンチン」約２．４％（１万１，０５６人）、「韓国」約２．２％（１万２６１人）、「ニュージーランド」約２．１％（９，９６３人）、「フランス」約１．７％（８，０６２人）の順となっています。これら１０か国で永住者の８割以上を占めています。</t>
    </r>
    <rPh sb="108" eb="109">
      <t>コ</t>
    </rPh>
    <rPh sb="198" eb="199">
      <t>マン</t>
    </rPh>
    <rPh sb="218" eb="219">
      <t>マン</t>
    </rPh>
    <rPh sb="292" eb="294">
      <t>イジョウ</t>
    </rPh>
    <phoneticPr fontId="39"/>
  </si>
  <si>
    <t xml:space="preserve">   前年比では、「ベトナム」約３２％（５８人）、「韓国」約１５％（１，３２８人）、「ベルギー」約１３％（１３９人）などで永住者が増加した一方、「コロンビア」約９．１％（６５人）などで永住者は減少しました。</t>
    <rPh sb="26" eb="28">
      <t>カンコク</t>
    </rPh>
    <phoneticPr fontId="39"/>
  </si>
  <si>
    <r>
      <rPr>
        <b/>
        <sz val="14"/>
        <rFont val="ＭＳ Ｐ明朝"/>
        <family val="1"/>
        <charset val="128"/>
      </rPr>
      <t>（ウ）国（地域）別</t>
    </r>
    <r>
      <rPr>
        <sz val="11"/>
        <rFont val="ＭＳ Ｐ明朝"/>
        <family val="1"/>
        <charset val="128"/>
      </rPr>
      <t xml:space="preserve">
　 国（地域）別では、「中国」に日系企業全体の約４５％（３万２，３１３拠点）、「米国」に約１２％（８，４２２拠点）がそれぞれ進出していて、両国で日系企業の半数以上を占めています。</t>
    </r>
    <rPh sb="87" eb="89">
      <t>ハンスウ</t>
    </rPh>
    <rPh sb="89" eb="91">
      <t>イジョウ</t>
    </rPh>
    <phoneticPr fontId="39"/>
  </si>
  <si>
    <t>　 前年比では、「カンボジア」約２１％（４６拠点）、「メキシコ」約１６％（１５４拠点）、「ミャンマー」約１５％（５１拠点）、「バングラデシュ」約１１％（２７拠点）、「米国」約７．３％（５７３拠点）、「ベトナム」約６．９％（１０９拠点）、「インドネシア」約６．７％（１１３拠点）、「インド」約６．４％（２７５拠点）、「タイ」約３．４％（５８拠点）などで日系企業が増加した一方、「オーストラリア」約３．７％（２７拠点）、「中国」約３．２％（１，０７７拠点）、「フランス」約３．３％（２４拠点）などで日系企業は減少しました。</t>
    <rPh sb="83" eb="85">
      <t>ベイコク</t>
    </rPh>
    <rPh sb="209" eb="211">
      <t>チュウゴク</t>
    </rPh>
    <phoneticPr fontId="39"/>
  </si>
  <si>
    <r>
      <rPr>
        <b/>
        <sz val="14"/>
        <rFont val="ＭＳ Ｐ明朝"/>
        <family val="1"/>
        <charset val="128"/>
      </rPr>
      <t>（イ）地域別</t>
    </r>
    <r>
      <rPr>
        <sz val="11"/>
        <rFont val="ＭＳ Ｐ明朝"/>
        <family val="1"/>
        <charset val="128"/>
      </rPr>
      <t xml:space="preserve">
　 地域別では、「アジア」が約５０％（２，５７８拠点）を占め、次いで、「西欧」約１５％（７５１拠点）、「北米」約１１％（５５３拠点）、「中東」約７．９％（４０５拠点）の順となっていて、これら４地域で「現地法人化されていない日系企業」（本邦企業）の８割を超えています。</t>
    </r>
    <rPh sb="133" eb="134">
      <t>コ</t>
    </rPh>
    <phoneticPr fontId="39"/>
  </si>
  <si>
    <t xml:space="preserve"> 　平成２８年(２０１６年）１０月１日現在の集計で、わが国の領土外に在留する邦人（日本人）の総数は、１３３万８，４７７人で、前年より２万１，３９９人(約１．６％)の増加となり、本統計を開始した昭和４３年以降最多となりました。このうち、「長期滞在者」（３か月以上の海外在留者のうち、海外での生活は一時的なもので、いずれわが国に戻るつもりの邦人）は８７万４９人（同１万５５人（約１．２％）の増加）で在留邦人全体の約６５％を占め、「永住者」（当該在留国等より永住権を認められており、生活の本拠をわが国から海外へ移した邦人）は４６万８，４２８人（同１万１，３４４人（約２．５％）の増加）となっています。 </t>
    <rPh sb="38" eb="40">
      <t>ホウジン</t>
    </rPh>
    <rPh sb="67" eb="68">
      <t>マン</t>
    </rPh>
    <rPh sb="75" eb="76">
      <t>ヤク</t>
    </rPh>
    <rPh sb="88" eb="89">
      <t>ホン</t>
    </rPh>
    <rPh sb="89" eb="91">
      <t>トウケイ</t>
    </rPh>
    <rPh sb="92" eb="94">
      <t>カイシ</t>
    </rPh>
    <rPh sb="96" eb="98">
      <t>ショウワ</t>
    </rPh>
    <rPh sb="100" eb="101">
      <t>ネン</t>
    </rPh>
    <rPh sb="101" eb="103">
      <t>イコウ</t>
    </rPh>
    <rPh sb="103" eb="105">
      <t>サイタ</t>
    </rPh>
    <rPh sb="179" eb="180">
      <t>ドウ</t>
    </rPh>
    <rPh sb="181" eb="182">
      <t>マン</t>
    </rPh>
    <rPh sb="186" eb="187">
      <t>ヤク</t>
    </rPh>
    <rPh sb="193" eb="195">
      <t>ゾウカ</t>
    </rPh>
    <rPh sb="261" eb="262">
      <t>マン</t>
    </rPh>
    <rPh sb="269" eb="270">
      <t>ドウ</t>
    </rPh>
    <rPh sb="271" eb="272">
      <t>マン</t>
    </rPh>
    <rPh sb="279" eb="280">
      <t>ヤク</t>
    </rPh>
    <phoneticPr fontId="39"/>
  </si>
  <si>
    <r>
      <t xml:space="preserve">　 </t>
    </r>
    <r>
      <rPr>
        <sz val="11"/>
        <rFont val="ＭＳ Ｐ明朝"/>
        <family val="1"/>
        <charset val="128"/>
      </rPr>
      <t xml:space="preserve">「永住者」は、前述のとおり４６万８，４２８人（前年比１万１，３４４人の増加）で在留邦人全体の約３５％を占めています。 </t>
    </r>
    <r>
      <rPr>
        <b/>
        <sz val="11"/>
        <rFont val="ＭＳ Ｐ明朝"/>
        <family val="1"/>
        <charset val="128"/>
      </rPr>
      <t xml:space="preserve">
</t>
    </r>
    <r>
      <rPr>
        <b/>
        <sz val="14"/>
        <rFont val="ＭＳ Ｐ明朝"/>
        <family val="1"/>
        <charset val="128"/>
      </rPr>
      <t>（ア）前年比増減率</t>
    </r>
    <r>
      <rPr>
        <b/>
        <sz val="11"/>
        <rFont val="ＭＳ Ｐ明朝"/>
        <family val="1"/>
        <charset val="128"/>
      </rPr>
      <t xml:space="preserve">
　 </t>
    </r>
    <r>
      <rPr>
        <sz val="11"/>
        <rFont val="ＭＳ Ｐ明朝"/>
        <family val="1"/>
        <charset val="128"/>
      </rPr>
      <t>前年比増減率では、約２．５％の増加でした。この５年間で永住者は、約１４％（５万６，５６９人）増加しています。</t>
    </r>
    <r>
      <rPr>
        <b/>
        <sz val="14"/>
        <rFont val="ＭＳ Ｐゴシック"/>
        <family val="3"/>
        <charset val="128"/>
        <scheme val="minor"/>
      </rPr>
      <t/>
    </r>
    <rPh sb="25" eb="28">
      <t>ゼンネンヒ</t>
    </rPh>
    <rPh sb="29" eb="30">
      <t>マン</t>
    </rPh>
    <rPh sb="83" eb="84">
      <t>ヤク</t>
    </rPh>
    <phoneticPr fontId="39"/>
  </si>
  <si>
    <t>（１）日系企業総数（拠点数）</t>
    <phoneticPr fontId="44"/>
  </si>
  <si>
    <t>　 「現地法人化されていない日系企業」（本邦企業）は、５，１２１拠点で日系企業全体の約７．１％を占めています。
　 内訳は、「本邦企業の支店」が約４１％（２，０９５拠点）、「本邦企業の駐在員事務所、出張所など」が約５９％（３，０２６拠点）となっています。</t>
    <phoneticPr fontId="39"/>
  </si>
  <si>
    <t>（３）現地法人化されていない日系企業（本邦企業）</t>
    <phoneticPr fontId="44"/>
  </si>
  <si>
    <t>（２）現地法人化された日系企業</t>
    <phoneticPr fontId="44"/>
  </si>
  <si>
    <r>
      <t xml:space="preserve">  </t>
    </r>
    <r>
      <rPr>
        <sz val="11"/>
        <rFont val="ＭＳ Ｐ明朝"/>
        <family val="1"/>
        <charset val="128"/>
      </rPr>
      <t>調査の対象は、</t>
    </r>
    <r>
      <rPr>
        <b/>
        <sz val="11"/>
        <rFont val="ＭＳ Ｐ明朝"/>
        <family val="1"/>
        <charset val="128"/>
      </rPr>
      <t>海外に在留している日本国民</t>
    </r>
    <r>
      <rPr>
        <sz val="11"/>
        <rFont val="ＭＳ Ｐ明朝"/>
        <family val="1"/>
        <charset val="128"/>
      </rPr>
      <t>です。
 （ア）　在留期間が３か月に満たない</t>
    </r>
    <r>
      <rPr>
        <b/>
        <sz val="11"/>
        <rFont val="ＭＳ Ｐ明朝"/>
        <family val="1"/>
        <charset val="128"/>
      </rPr>
      <t>旅行者等短期滞在者</t>
    </r>
    <r>
      <rPr>
        <sz val="11"/>
        <rFont val="ＭＳ Ｐ明朝"/>
        <family val="1"/>
        <charset val="128"/>
      </rPr>
      <t>は、移動が多く特定地点における実数把握が難しいことから、 これら</t>
    </r>
    <r>
      <rPr>
        <b/>
        <sz val="11"/>
        <rFont val="ＭＳ Ｐ明朝"/>
        <family val="1"/>
        <charset val="128"/>
      </rPr>
      <t>短期滞在者は除外</t>
    </r>
    <r>
      <rPr>
        <sz val="11"/>
        <rFont val="ＭＳ Ｐ明朝"/>
        <family val="1"/>
        <charset val="128"/>
      </rPr>
      <t>しています（旅券法に定める在留届提出の義務も、 「外国に住所又は居所を定めて３か月以上滞在するもの」 に限られています。また、国連専門機関である国際民間航空機関（ＩＣＡＯ）の勧告及び査証免除協定において、外国に３か月以上滞在しようとする者を短期滞在者と異なる取扱いにしています。） 。</t>
    </r>
    <rPh sb="58" eb="59">
      <t>オオ</t>
    </rPh>
    <rPh sb="156" eb="158">
      <t>コクレン</t>
    </rPh>
    <rPh sb="158" eb="160">
      <t>センモン</t>
    </rPh>
    <rPh sb="160" eb="162">
      <t>キカン</t>
    </rPh>
    <rPh sb="165" eb="167">
      <t>コクサイ</t>
    </rPh>
    <rPh sb="167" eb="169">
      <t>ミンカン</t>
    </rPh>
    <rPh sb="169" eb="171">
      <t>コウクウ</t>
    </rPh>
    <rPh sb="171" eb="173">
      <t>キカン</t>
    </rPh>
    <rPh sb="180" eb="182">
      <t>カンコク</t>
    </rPh>
    <rPh sb="182" eb="183">
      <t>オヨ</t>
    </rPh>
    <rPh sb="184" eb="186">
      <t>サショウ</t>
    </rPh>
    <rPh sb="186" eb="188">
      <t>メンジョ</t>
    </rPh>
    <rPh sb="188" eb="190">
      <t>キョウテイ</t>
    </rPh>
    <rPh sb="195" eb="197">
      <t>ガイコク</t>
    </rPh>
    <rPh sb="200" eb="201">
      <t>ゲツ</t>
    </rPh>
    <rPh sb="201" eb="203">
      <t>イジョウ</t>
    </rPh>
    <rPh sb="203" eb="205">
      <t>タイザイ</t>
    </rPh>
    <rPh sb="211" eb="212">
      <t>モノ</t>
    </rPh>
    <rPh sb="213" eb="215">
      <t>タンキ</t>
    </rPh>
    <rPh sb="215" eb="218">
      <t>タイザイシャ</t>
    </rPh>
    <rPh sb="219" eb="220">
      <t>コト</t>
    </rPh>
    <rPh sb="222" eb="224">
      <t>トリアツカ</t>
    </rPh>
    <phoneticPr fontId="26"/>
  </si>
  <si>
    <t>（１）在留邦人</t>
    <phoneticPr fontId="39"/>
  </si>
  <si>
    <r>
      <t>　</t>
    </r>
    <r>
      <rPr>
        <sz val="11"/>
        <rFont val="ＭＳ Ｐ明朝"/>
        <family val="1"/>
        <charset val="128"/>
      </rPr>
      <t>調査の対象は、</t>
    </r>
    <r>
      <rPr>
        <b/>
        <sz val="11"/>
        <rFont val="ＭＳ Ｐ明朝"/>
        <family val="1"/>
        <charset val="128"/>
      </rPr>
      <t>海外に進出している日系企業</t>
    </r>
    <r>
      <rPr>
        <sz val="11"/>
        <rFont val="ＭＳ Ｐ明朝"/>
        <family val="1"/>
        <charset val="128"/>
      </rPr>
      <t>です。　
　「</t>
    </r>
    <r>
      <rPr>
        <b/>
        <sz val="11"/>
        <rFont val="ＭＳ Ｐ明朝"/>
        <family val="1"/>
        <charset val="128"/>
      </rPr>
      <t>現地法人化されていない企業（本邦企業）</t>
    </r>
    <r>
      <rPr>
        <sz val="11"/>
        <rFont val="ＭＳ Ｐ明朝"/>
        <family val="1"/>
        <charset val="128"/>
      </rPr>
      <t>」と「</t>
    </r>
    <r>
      <rPr>
        <b/>
        <sz val="11"/>
        <rFont val="ＭＳ Ｐ明朝"/>
        <family val="1"/>
        <charset val="128"/>
      </rPr>
      <t>現地法人化されている企業</t>
    </r>
    <r>
      <rPr>
        <sz val="11"/>
        <rFont val="ＭＳ Ｐ明朝"/>
        <family val="1"/>
        <charset val="128"/>
      </rPr>
      <t>」とに分けて集計しています（それぞれの定義・分類基準については、「１.５ 用語の解説」、「１.４ 統計表の見方」を参照）。</t>
    </r>
    <phoneticPr fontId="39"/>
  </si>
  <si>
    <t>（２）日系企業</t>
    <phoneticPr fontId="39"/>
  </si>
  <si>
    <t>（１） 統計表の階層</t>
    <phoneticPr fontId="39"/>
  </si>
  <si>
    <r>
      <t>　一覧性を高めるため、 在留邦人数及び日系企業数（拠点数）共に、以下に示した階層に分けて掲載しています。</t>
    </r>
    <r>
      <rPr>
        <b/>
        <sz val="14"/>
        <rFont val="ＭＳ Ｐ明朝"/>
        <family val="1"/>
        <charset val="128"/>
      </rPr>
      <t/>
    </r>
    <rPh sb="12" eb="14">
      <t>ザイリュウ</t>
    </rPh>
    <rPh sb="14" eb="16">
      <t>ホウジン</t>
    </rPh>
    <rPh sb="16" eb="17">
      <t>カズ</t>
    </rPh>
    <rPh sb="17" eb="18">
      <t>オヨ</t>
    </rPh>
    <rPh sb="19" eb="21">
      <t>ニッケイ</t>
    </rPh>
    <rPh sb="21" eb="23">
      <t>キギョウ</t>
    </rPh>
    <rPh sb="23" eb="24">
      <t>カズ</t>
    </rPh>
    <rPh sb="25" eb="27">
      <t>キョテン</t>
    </rPh>
    <rPh sb="27" eb="28">
      <t>カズ</t>
    </rPh>
    <rPh sb="29" eb="30">
      <t>トモ</t>
    </rPh>
    <phoneticPr fontId="26"/>
  </si>
  <si>
    <r>
      <t>　在留邦人を「長期滞在者」と「永住者」の二つに分類し、長期滞在者についてはさらに職業別（民間企業関係者、報道関係者、自由業関係者、留学生・研究者・教師、政府関係者、その他）で区分すると共に、「本人」及び本人に同伴して在留する「同居家族」の二つに分けてそれぞれ掲載しています（それぞれの定義・分類基準については、、「１.５ 用語の解説」を参照）。</t>
    </r>
    <r>
      <rPr>
        <b/>
        <sz val="14"/>
        <rFont val="ＭＳ Ｐ明朝"/>
        <family val="1"/>
        <charset val="128"/>
      </rPr>
      <t/>
    </r>
    <rPh sb="1" eb="3">
      <t>ザイリュウ</t>
    </rPh>
    <rPh sb="3" eb="5">
      <t>ホウジン</t>
    </rPh>
    <rPh sb="7" eb="9">
      <t>チョウキ</t>
    </rPh>
    <rPh sb="9" eb="12">
      <t>タイザイシャ</t>
    </rPh>
    <rPh sb="15" eb="17">
      <t>エイジュウ</t>
    </rPh>
    <rPh sb="17" eb="18">
      <t>モノ</t>
    </rPh>
    <rPh sb="27" eb="29">
      <t>チョウキ</t>
    </rPh>
    <rPh sb="29" eb="32">
      <t>タイザイシャ</t>
    </rPh>
    <rPh sb="40" eb="43">
      <t>ショクギョウベツ</t>
    </rPh>
    <rPh sb="44" eb="46">
      <t>ミンカン</t>
    </rPh>
    <rPh sb="46" eb="48">
      <t>キギョウ</t>
    </rPh>
    <rPh sb="48" eb="51">
      <t>カンケイシャ</t>
    </rPh>
    <rPh sb="52" eb="54">
      <t>ホウドウ</t>
    </rPh>
    <rPh sb="54" eb="57">
      <t>カンケイシャ</t>
    </rPh>
    <rPh sb="58" eb="61">
      <t>ジユウギョウ</t>
    </rPh>
    <rPh sb="61" eb="64">
      <t>カンケイシャ</t>
    </rPh>
    <rPh sb="65" eb="68">
      <t>リュウガクセイ</t>
    </rPh>
    <rPh sb="69" eb="72">
      <t>ケンキュウシャ</t>
    </rPh>
    <rPh sb="73" eb="75">
      <t>キョウシ</t>
    </rPh>
    <rPh sb="76" eb="78">
      <t>セイフ</t>
    </rPh>
    <rPh sb="78" eb="81">
      <t>カンケイシャ</t>
    </rPh>
    <rPh sb="84" eb="85">
      <t>タ</t>
    </rPh>
    <rPh sb="87" eb="89">
      <t>クブン</t>
    </rPh>
    <rPh sb="92" eb="93">
      <t>トモ</t>
    </rPh>
    <rPh sb="122" eb="123">
      <t>ワ</t>
    </rPh>
    <rPh sb="129" eb="131">
      <t>ケイサイ</t>
    </rPh>
    <phoneticPr fontId="39"/>
  </si>
  <si>
    <t>（２）在留邦人の区分</t>
    <phoneticPr fontId="39"/>
  </si>
  <si>
    <t>　各国（地域）の「永住権制度」欄には、永住権制度がある場合は「有」、ない場合は「無」と記載しています。
　【注】永住権制度は国毎に有無が定められているため、１国に複数の在外公館が置かれている場合には、在外公館の「永住権制度」欄には表示していません。</t>
    <rPh sb="1" eb="2">
      <t>カク</t>
    </rPh>
    <rPh sb="9" eb="12">
      <t>エイジュウケン</t>
    </rPh>
    <rPh sb="12" eb="14">
      <t>セイド</t>
    </rPh>
    <rPh sb="15" eb="16">
      <t>ラン</t>
    </rPh>
    <rPh sb="27" eb="29">
      <t>バアイ</t>
    </rPh>
    <rPh sb="31" eb="32">
      <t>ア</t>
    </rPh>
    <rPh sb="36" eb="38">
      <t>バアイ</t>
    </rPh>
    <rPh sb="40" eb="41">
      <t>ナ</t>
    </rPh>
    <rPh sb="43" eb="45">
      <t>キサイ</t>
    </rPh>
    <rPh sb="58" eb="59">
      <t>ケン</t>
    </rPh>
    <rPh sb="59" eb="61">
      <t>セイド</t>
    </rPh>
    <rPh sb="62" eb="63">
      <t>クニ</t>
    </rPh>
    <rPh sb="63" eb="64">
      <t>ゴト</t>
    </rPh>
    <rPh sb="65" eb="67">
      <t>ウム</t>
    </rPh>
    <rPh sb="68" eb="69">
      <t>サダ</t>
    </rPh>
    <rPh sb="79" eb="80">
      <t>クニ</t>
    </rPh>
    <rPh sb="81" eb="83">
      <t>フクスウ</t>
    </rPh>
    <rPh sb="84" eb="86">
      <t>ザイガイ</t>
    </rPh>
    <rPh sb="86" eb="88">
      <t>コウカン</t>
    </rPh>
    <rPh sb="89" eb="90">
      <t>オ</t>
    </rPh>
    <rPh sb="95" eb="97">
      <t>バアイ</t>
    </rPh>
    <rPh sb="100" eb="102">
      <t>ザイガイ</t>
    </rPh>
    <rPh sb="102" eb="104">
      <t>コウカン</t>
    </rPh>
    <rPh sb="106" eb="108">
      <t>エイジュウ</t>
    </rPh>
    <rPh sb="108" eb="109">
      <t>ケン</t>
    </rPh>
    <rPh sb="109" eb="111">
      <t>セイド</t>
    </rPh>
    <rPh sb="112" eb="113">
      <t>ラン</t>
    </rPh>
    <rPh sb="115" eb="117">
      <t>ヒョウジ</t>
    </rPh>
    <phoneticPr fontId="39"/>
  </si>
  <si>
    <t>（３）永住権制度の有無</t>
    <phoneticPr fontId="39"/>
  </si>
  <si>
    <r>
      <t xml:space="preserve">   海外に設立されている日系企業については、「</t>
    </r>
    <r>
      <rPr>
        <b/>
        <sz val="11"/>
        <rFont val="ＭＳ Ｐ明朝"/>
        <family val="1"/>
        <charset val="128"/>
      </rPr>
      <t>現地法人化されていない日系企業（本邦企業）</t>
    </r>
    <r>
      <rPr>
        <sz val="11"/>
        <rFont val="ＭＳ Ｐ明朝"/>
        <family val="1"/>
        <charset val="128"/>
      </rPr>
      <t>」と「</t>
    </r>
    <r>
      <rPr>
        <b/>
        <sz val="11"/>
        <rFont val="ＭＳ Ｐ明朝"/>
        <family val="1"/>
        <charset val="128"/>
      </rPr>
      <t>現地法人化されている日系企業</t>
    </r>
    <r>
      <rPr>
        <sz val="11"/>
        <rFont val="ＭＳ Ｐ明朝"/>
        <family val="1"/>
        <charset val="128"/>
      </rPr>
      <t>」に大別し、 以下の６つ（区分不明を含めると７）に分類し、集計しました。</t>
    </r>
    <rPh sb="35" eb="37">
      <t>ニッケイ</t>
    </rPh>
    <rPh sb="58" eb="60">
      <t>ニッケイ</t>
    </rPh>
    <phoneticPr fontId="39"/>
  </si>
  <si>
    <t>（４） 日系企業の区分</t>
    <phoneticPr fontId="39"/>
  </si>
  <si>
    <t>　(イ)駐在員事務所、出張所など</t>
    <phoneticPr fontId="39"/>
  </si>
  <si>
    <t xml:space="preserve">　(ウ)本邦企業ではあるが支店等の区分が不明 </t>
    <phoneticPr fontId="39"/>
  </si>
  <si>
    <t>❶＋❷</t>
    <phoneticPr fontId="39"/>
  </si>
  <si>
    <t>　海外に３か月以上在留している日本国籍を有する者を指します。「在留邦人」は、「長期滞在者」、「永住者」の二つに区分されます。</t>
    <rPh sb="6" eb="7">
      <t>ゲツ</t>
    </rPh>
    <rPh sb="7" eb="9">
      <t>イジョウ</t>
    </rPh>
    <rPh sb="31" eb="33">
      <t>ザイリュウ</t>
    </rPh>
    <rPh sb="33" eb="35">
      <t>ホウジン</t>
    </rPh>
    <rPh sb="52" eb="53">
      <t>フタ</t>
    </rPh>
    <rPh sb="55" eb="57">
      <t>クブン</t>
    </rPh>
    <phoneticPr fontId="39"/>
  </si>
  <si>
    <t>（２）長期滞在者</t>
    <phoneticPr fontId="39"/>
  </si>
  <si>
    <t>　３か月以上の海外在留者のうち、海外での生活は一時的なもので、いずれわが国に戻るつもりの邦人を指します。</t>
    <phoneticPr fontId="39"/>
  </si>
  <si>
    <t>（３）永住者</t>
    <phoneticPr fontId="39"/>
  </si>
  <si>
    <t>（４）永住権制度</t>
    <phoneticPr fontId="39"/>
  </si>
  <si>
    <t>（５）（職業別欄）本人</t>
    <phoneticPr fontId="39"/>
  </si>
  <si>
    <t>（６）（職業別欄）同居家族</t>
    <phoneticPr fontId="39"/>
  </si>
  <si>
    <t>（７）民間企業関係者</t>
    <phoneticPr fontId="39"/>
  </si>
  <si>
    <t>（８）報道関係者</t>
    <phoneticPr fontId="39"/>
  </si>
  <si>
    <t>（９）自由業関係者</t>
    <phoneticPr fontId="39"/>
  </si>
  <si>
    <t>（１０）留学生・研究者・教師</t>
    <phoneticPr fontId="39"/>
  </si>
  <si>
    <t>（１１）政府関係機関職員</t>
    <phoneticPr fontId="39"/>
  </si>
  <si>
    <t>（１２）（「長期滞在者職業別」欄）その他</t>
    <phoneticPr fontId="39"/>
  </si>
  <si>
    <t>（１３）日系企業</t>
    <phoneticPr fontId="39"/>
  </si>
  <si>
    <t>（１４）本邦企業（現地法人化されていない日系企業）</t>
    <phoneticPr fontId="39"/>
  </si>
  <si>
    <t>（１５）現地法人化された日系企業</t>
    <phoneticPr fontId="39"/>
  </si>
  <si>
    <t>（１６）本邦企業が出資している海外の現地法人</t>
    <phoneticPr fontId="39"/>
  </si>
  <si>
    <t>（１７）日本人が海外に渡って興した企業</t>
    <phoneticPr fontId="39"/>
  </si>
  <si>
    <t xml:space="preserve">　 「区分不明」（現地法人化されているか否かが不明な日系企業）は、３万８６８拠点で日系企業全体の約４３％を占めています。 </t>
    <phoneticPr fontId="39"/>
  </si>
  <si>
    <t>（４）区分不明</t>
    <phoneticPr fontId="44"/>
  </si>
  <si>
    <r>
      <rPr>
        <sz val="22"/>
        <color theme="1"/>
        <rFont val="ＭＳ Ｐゴシック"/>
        <family val="3"/>
        <charset val="128"/>
        <scheme val="minor"/>
      </rPr>
      <t>海外在留邦人数調査統計</t>
    </r>
    <r>
      <rPr>
        <sz val="16"/>
        <color theme="1"/>
        <rFont val="ＭＳ Ｐゴシック"/>
        <family val="2"/>
        <charset val="128"/>
        <scheme val="minor"/>
      </rPr>
      <t xml:space="preserve"> 　</t>
    </r>
    <r>
      <rPr>
        <sz val="18"/>
        <color theme="1"/>
        <rFont val="ＭＳ Ｐゴシック"/>
        <family val="3"/>
        <charset val="128"/>
        <scheme val="minor"/>
      </rPr>
      <t>平成２９年要約版</t>
    </r>
    <rPh sb="18" eb="20">
      <t>ヨウヤク</t>
    </rPh>
    <phoneticPr fontId="44"/>
  </si>
  <si>
    <t>（平成２８年１０月１日現在）</t>
    <phoneticPr fontId="44"/>
  </si>
  <si>
    <t>平成２９年５月発行</t>
    <phoneticPr fontId="44"/>
  </si>
  <si>
    <r>
      <t>６． 在外公館の管轄区域区分</t>
    </r>
    <r>
      <rPr>
        <b/>
        <sz val="14"/>
        <color theme="1"/>
        <rFont val="ＭＳ Ｐゴシック"/>
        <family val="3"/>
        <charset val="128"/>
        <scheme val="minor"/>
      </rPr>
      <t xml:space="preserve"> （平成２８年１０月１日現在）</t>
    </r>
    <rPh sb="8" eb="10">
      <t>カンカツ</t>
    </rPh>
    <rPh sb="10" eb="11">
      <t>ク</t>
    </rPh>
    <phoneticPr fontId="39"/>
  </si>
  <si>
    <t>本区分一覧は、当該国内に在外公館が２つ以上ある場合の各公館の管轄区域を示したものです。</t>
    <rPh sb="7" eb="9">
      <t>トウガイ</t>
    </rPh>
    <rPh sb="19" eb="21">
      <t>イジョウ</t>
    </rPh>
    <rPh sb="23" eb="25">
      <t>バアイ</t>
    </rPh>
    <rPh sb="30" eb="32">
      <t>カンカツ</t>
    </rPh>
    <rPh sb="32" eb="34">
      <t>クイキ</t>
    </rPh>
    <phoneticPr fontId="44"/>
  </si>
  <si>
    <t>はこの兼轄公館にて実施しています。</t>
    <phoneticPr fontId="39"/>
  </si>
  <si>
    <t>国名・在外公館名など</t>
    <rPh sb="0" eb="1">
      <t>クニ</t>
    </rPh>
    <rPh sb="1" eb="2">
      <t>ナ</t>
    </rPh>
    <rPh sb="3" eb="5">
      <t>ザイガイ</t>
    </rPh>
    <rPh sb="5" eb="7">
      <t>コウカン</t>
    </rPh>
    <rPh sb="7" eb="8">
      <t>ナ</t>
    </rPh>
    <phoneticPr fontId="39"/>
  </si>
  <si>
    <t>管轄区域</t>
    <rPh sb="0" eb="2">
      <t>カンカツ</t>
    </rPh>
    <rPh sb="2" eb="4">
      <t>クイキ</t>
    </rPh>
    <phoneticPr fontId="39"/>
  </si>
  <si>
    <t>＜ア ジ ア＞</t>
    <phoneticPr fontId="39"/>
  </si>
  <si>
    <t>＜大 洋 州＞</t>
    <phoneticPr fontId="44"/>
  </si>
  <si>
    <t>＜北 米＞</t>
    <phoneticPr fontId="39"/>
  </si>
  <si>
    <t>＜中 南 米＞</t>
    <phoneticPr fontId="39"/>
  </si>
  <si>
    <t>＜欧 州＞</t>
    <phoneticPr fontId="39"/>
  </si>
  <si>
    <t>＜中 東＞</t>
    <phoneticPr fontId="39"/>
  </si>
  <si>
    <t>＜アフリカ＞</t>
    <phoneticPr fontId="39"/>
  </si>
  <si>
    <t>アンドラ・プラデシュ州、ケララ州、タミル・ナド州、テランガナ州、ポンディシェリー連邦直轄地</t>
    <phoneticPr fontId="39"/>
  </si>
  <si>
    <t>ナングル・アチェ・ダルサラム州、北スマトラ州、西スマトラ州、ジャンビ州、リアウ州、リアウ</t>
    <phoneticPr fontId="39"/>
  </si>
  <si>
    <t>諸島州</t>
    <phoneticPr fontId="39"/>
  </si>
  <si>
    <t>在スリランカ大使館</t>
    <phoneticPr fontId="44"/>
  </si>
  <si>
    <t>【在キリバス大使館】、【在ツバル大使館】、【在ナウル大使館】、【在バヌアツ大使館】</t>
    <phoneticPr fontId="39"/>
  </si>
  <si>
    <t>【在クック大使館】、【在ニウエ大使館】</t>
    <phoneticPr fontId="39"/>
  </si>
  <si>
    <t>（注）我が国は平成２７年５月、ニウエを国家として承認し、同年８月、外交関係を開設</t>
    <rPh sb="3" eb="4">
      <t>ワ</t>
    </rPh>
    <rPh sb="5" eb="6">
      <t>クニ</t>
    </rPh>
    <rPh sb="7" eb="9">
      <t>ヘイセイ</t>
    </rPh>
    <rPh sb="11" eb="12">
      <t>ネン</t>
    </rPh>
    <rPh sb="13" eb="14">
      <t>ツキ</t>
    </rPh>
    <rPh sb="19" eb="21">
      <t>コッカ</t>
    </rPh>
    <rPh sb="24" eb="26">
      <t>ショウニン</t>
    </rPh>
    <rPh sb="28" eb="30">
      <t>ドウネン</t>
    </rPh>
    <rPh sb="31" eb="32">
      <t>ツキ</t>
    </rPh>
    <rPh sb="33" eb="35">
      <t>ガイコウ</t>
    </rPh>
    <rPh sb="35" eb="37">
      <t>カンケイ</t>
    </rPh>
    <rPh sb="38" eb="40">
      <t>カイセツ</t>
    </rPh>
    <phoneticPr fontId="39"/>
  </si>
  <si>
    <t>オレゴン州、アイダホ州のアイダホ郡より南の地域</t>
    <rPh sb="16" eb="17">
      <t>グン</t>
    </rPh>
    <rPh sb="19" eb="20">
      <t>ミナミ</t>
    </rPh>
    <rPh sb="21" eb="23">
      <t>チイキ</t>
    </rPh>
    <phoneticPr fontId="39"/>
  </si>
  <si>
    <t>大】、【ドミニカ大】</t>
    <phoneticPr fontId="39"/>
  </si>
  <si>
    <t>（注）従来、バルバドスは在トリニダード・トバゴ大使館が兼轄していましたが、平成２８年１月</t>
    <rPh sb="3" eb="5">
      <t>ジュウライ</t>
    </rPh>
    <rPh sb="12" eb="13">
      <t>ザイ</t>
    </rPh>
    <rPh sb="27" eb="29">
      <t>ケンカツ</t>
    </rPh>
    <rPh sb="37" eb="39">
      <t>ヘイセイ</t>
    </rPh>
    <rPh sb="41" eb="42">
      <t>ネン</t>
    </rPh>
    <rPh sb="43" eb="44">
      <t>ツキ</t>
    </rPh>
    <phoneticPr fontId="44"/>
  </si>
  <si>
    <t>連邦区（ブラジリア）、ゴイアス州、トカンチンス州</t>
    <phoneticPr fontId="39"/>
  </si>
  <si>
    <t>（注）平成２８年１月１日、新たに在レオン総領事館が開設</t>
    <phoneticPr fontId="39"/>
  </si>
  <si>
    <t>在ウクライナ大使館</t>
    <phoneticPr fontId="44"/>
  </si>
  <si>
    <t>１日、新たに在バルバドス大使館（実館）が開設</t>
    <phoneticPr fontId="39"/>
  </si>
  <si>
    <t>に在モルドバ大使館（実館）が開設</t>
    <phoneticPr fontId="39"/>
  </si>
  <si>
    <t>（注）従来、モルドバは在ウクライナ大使館が兼轄していましたが、平成２８年１月１日、新た</t>
    <phoneticPr fontId="44"/>
  </si>
  <si>
    <t>（注）在ハンブルク領事事務所は、平成２８年１月１日、総領事館に格上げ</t>
    <rPh sb="26" eb="27">
      <t>ソウ</t>
    </rPh>
    <rPh sb="27" eb="30">
      <t>リョウジカン</t>
    </rPh>
    <rPh sb="31" eb="33">
      <t>カクア</t>
    </rPh>
    <phoneticPr fontId="39"/>
  </si>
  <si>
    <t>在デュッセルドルフ総領事館</t>
    <phoneticPr fontId="39"/>
  </si>
  <si>
    <t>在ハンブルク総領事館</t>
    <phoneticPr fontId="39"/>
  </si>
  <si>
    <t>ローヌ・アルプ地域圏(アルデッシュ県、アン県、イゼール県、オート・サヴォア県、サヴォア</t>
    <phoneticPr fontId="39"/>
  </si>
  <si>
    <t>【在スワジランド大使館】、【在レソト大使館】</t>
    <phoneticPr fontId="39"/>
  </si>
  <si>
    <t>　なお、国（地域）名のところにある「全体の割合」（例：0.68％、６.39％）及び「地域割合」（例：2.33％、9.24％）は、その国（例：インド）の在留邦人数・日系企業数（拠点数）の全体（全世界）における割合、当該地域（例：アジア）における割合をそれぞれ示します。</t>
    <rPh sb="4" eb="5">
      <t>クニ</t>
    </rPh>
    <rPh sb="39" eb="40">
      <t>オヨ</t>
    </rPh>
    <rPh sb="42" eb="44">
      <t>チイキ</t>
    </rPh>
    <rPh sb="44" eb="46">
      <t>ワリアイ</t>
    </rPh>
    <rPh sb="66" eb="67">
      <t>クニ</t>
    </rPh>
    <phoneticPr fontId="26"/>
  </si>
  <si>
    <t xml:space="preserve">　また、国（地域）名のところにある「順位」（例：22、3）は、その国（地域）（例：インド）の在留邦人数・日系企業数（拠点数）の全体（全世界）における順位を示します。 </t>
    <rPh sb="18" eb="20">
      <t>ジュンイ</t>
    </rPh>
    <rPh sb="22" eb="23">
      <t>レイ</t>
    </rPh>
    <rPh sb="33" eb="34">
      <t>クニ</t>
    </rPh>
    <rPh sb="35" eb="37">
      <t>チイキ</t>
    </rPh>
    <phoneticPr fontId="26"/>
  </si>
  <si>
    <r>
      <rPr>
        <b/>
        <sz val="14"/>
        <rFont val="ＭＳ Ｐ明朝"/>
        <family val="1"/>
        <charset val="128"/>
      </rPr>
      <t>(エ)  在外公館別</t>
    </r>
    <r>
      <rPr>
        <sz val="11"/>
        <rFont val="ＭＳ Ｐ明朝"/>
        <family val="1"/>
        <charset val="128"/>
      </rPr>
      <t xml:space="preserve">
 　 一つの国に複数の在外公館等が置かれている場合（巻末の「在外公館の管轄区域区分」を参照）、大使館、総領事館には公館名の冒頭を1マス空け、（大使館または総領事館の出張事務所である）領事事務所（【注】）には（親公館の後に記載の上、）事務所名の冒頭を２マス空けて記載しています。</t>
    </r>
    <rPh sb="37" eb="39">
      <t>カンマツ</t>
    </rPh>
    <rPh sb="41" eb="43">
      <t>ザイガイ</t>
    </rPh>
    <rPh sb="43" eb="45">
      <t>コウカン</t>
    </rPh>
    <rPh sb="46" eb="48">
      <t>カンカツ</t>
    </rPh>
    <rPh sb="48" eb="50">
      <t>クイキ</t>
    </rPh>
    <rPh sb="50" eb="52">
      <t>クブン</t>
    </rPh>
    <rPh sb="54" eb="56">
      <t>サンショウ</t>
    </rPh>
    <phoneticPr fontId="39"/>
  </si>
  <si>
    <t>　増加傾向にあった中国では、平成２４年をピークに在留邦人の減少が続いています(前年比で平成２５年は約１０%, ２６年は約０.９%, ２７年は約２.０%, ２８年は約２．３%減少)｡</t>
    <phoneticPr fontId="39"/>
  </si>
  <si>
    <t>　ブラジルは、昭和５１年以降在留邦人が逓減し、最多時（昭和５０年の１４万６，４８８人）の約３６％相当の人数となりました（次表参照）。</t>
    <rPh sb="48" eb="50">
      <t>ソウトウ</t>
    </rPh>
    <phoneticPr fontId="39"/>
  </si>
  <si>
    <t>　 「留学生・研究者・教師」の前年比では、「中米」約１９％（１２７人）、「南米」約１２％（６５人）などの地域で増加した一方、「アフリカ」約１２％（３０人）、「中東」約７．８％（３４人）などの地域で減少しました。国別では、「チェコ」約３５％（６８人）、「ノルウェー」約３１％（５２人）、「アイルランド」約２８％（１２０人）、「メキシコ」約２１％（１１９人）などで ｢留学生・研究者・教師」が増加した一方、「トルコ」約２７％（４９人）、「オーストリア」約１５％（１０７人）、「ベルギー」約８．７％（３２人）などで ｢留学生・研究者・教師」は減少しました。</t>
    <rPh sb="22" eb="24">
      <t>チュウベイ</t>
    </rPh>
    <rPh sb="37" eb="39">
      <t>ナンベイ</t>
    </rPh>
    <rPh sb="79" eb="81">
      <t>チュウトウ</t>
    </rPh>
    <phoneticPr fontId="39"/>
  </si>
  <si>
    <r>
      <rPr>
        <b/>
        <sz val="14"/>
        <rFont val="ＭＳ Ｐ明朝"/>
        <family val="1"/>
        <charset val="128"/>
      </rPr>
      <t>（イ）男女別</t>
    </r>
    <r>
      <rPr>
        <b/>
        <sz val="11"/>
        <rFont val="ＭＳ Ｐ明朝"/>
        <family val="1"/>
        <charset val="128"/>
      </rPr>
      <t xml:space="preserve">
　 </t>
    </r>
    <r>
      <rPr>
        <sz val="11"/>
        <rFont val="ＭＳ Ｐ明朝"/>
        <family val="1"/>
        <charset val="128"/>
      </rPr>
      <t>男女別では、「男性」が１８万１５２人（約３８％）、「女性」が２８万８，２７６人（約６２％）であり、「女性」が「男性」を上回っています。
　前年比では、「男性」が約２．３％（３，９６８人）、「女性」が約２．６％（７，３７６人）それぞれ増加しています。</t>
    </r>
    <r>
      <rPr>
        <b/>
        <sz val="14"/>
        <rFont val="ＭＳ Ｐゴシック"/>
        <family val="3"/>
        <charset val="128"/>
        <scheme val="minor"/>
      </rPr>
      <t/>
    </r>
    <phoneticPr fontId="39"/>
  </si>
  <si>
    <t xml:space="preserve">   平成２８年(２０１６年）１０月１日現在の集計で、わが国の領土外に進出している日系企業の総数（拠点数）は、７万１，８２０拠点で、前年より６９１拠点(約１．０％)の増加となり、本統計を開始した平成１７年以降最多となりました。
   このうち、「現地法人化された日系企業」（本邦企業が出資し海外に設立した現地法人、あるいは邦人が海外に渡って興した企業）が約５０％（３万５，８３１拠点）、「現地法人化されていない日系企業」（本邦企業の海外支店、駐在員事務所及び出張所など）が約７．１％（５，１２１拠点）、「区分不明」（現地法人化されているか否かが不明な日系企業）が約４３％（３万８６８拠点）となっています。 
【注１】　各在外公館が海外における進出日系企業の安全確保に資するため収集した情報に加え、各企業へのアンケート調査を行って得たものを集計。
【注２】　アフガニスタン、イラク及びシリアについては、日系企業の安全上の理由から日系企業数等の公表を差し控えており、本統計には含まれていません。</t>
    <rPh sb="35" eb="37">
      <t>シンシュツ</t>
    </rPh>
    <rPh sb="41" eb="43">
      <t>ニッケイ</t>
    </rPh>
    <rPh sb="43" eb="45">
      <t>キギョウ</t>
    </rPh>
    <rPh sb="51" eb="52">
      <t>カズ</t>
    </rPh>
    <rPh sb="56" eb="57">
      <t>マン</t>
    </rPh>
    <rPh sb="62" eb="64">
      <t>キョテン</t>
    </rPh>
    <rPh sb="73" eb="75">
      <t>キョテン</t>
    </rPh>
    <rPh sb="76" eb="77">
      <t>ヤク</t>
    </rPh>
    <rPh sb="89" eb="90">
      <t>ホン</t>
    </rPh>
    <rPh sb="90" eb="92">
      <t>トウケイ</t>
    </rPh>
    <rPh sb="93" eb="95">
      <t>カイシ</t>
    </rPh>
    <rPh sb="97" eb="99">
      <t>ヘイセイ</t>
    </rPh>
    <rPh sb="101" eb="102">
      <t>ネン</t>
    </rPh>
    <rPh sb="102" eb="104">
      <t>イコウ</t>
    </rPh>
    <rPh sb="104" eb="106">
      <t>サイタ</t>
    </rPh>
    <rPh sb="125" eb="127">
      <t>ホウジン</t>
    </rPh>
    <rPh sb="155" eb="156">
      <t>ヒト</t>
    </rPh>
    <rPh sb="162" eb="163">
      <t>ヒト</t>
    </rPh>
    <rPh sb="173" eb="175">
      <t>キギョウ</t>
    </rPh>
    <rPh sb="194" eb="196">
      <t>ゲンチ</t>
    </rPh>
    <rPh sb="197" eb="198">
      <t>ヒト</t>
    </rPh>
    <rPh sb="198" eb="199">
      <t>カ</t>
    </rPh>
    <rPh sb="205" eb="207">
      <t>ニッケイ</t>
    </rPh>
    <rPh sb="207" eb="209">
      <t>キギョウ</t>
    </rPh>
    <rPh sb="216" eb="218">
      <t>カイガイ</t>
    </rPh>
    <rPh sb="218" eb="220">
      <t>シテン</t>
    </rPh>
    <rPh sb="221" eb="224">
      <t>チュウザイイン</t>
    </rPh>
    <rPh sb="224" eb="227">
      <t>ジムショ</t>
    </rPh>
    <rPh sb="227" eb="228">
      <t>オヨ</t>
    </rPh>
    <rPh sb="229" eb="232">
      <t>シュッチョウジョ</t>
    </rPh>
    <rPh sb="236" eb="237">
      <t>ヤク</t>
    </rPh>
    <rPh sb="247" eb="249">
      <t>キョテン</t>
    </rPh>
    <rPh sb="252" eb="254">
      <t>クブン</t>
    </rPh>
    <rPh sb="254" eb="256">
      <t>フメイ</t>
    </rPh>
    <rPh sb="261" eb="262">
      <t>ヒト</t>
    </rPh>
    <rPh sb="269" eb="270">
      <t>イナ</t>
    </rPh>
    <rPh sb="272" eb="274">
      <t>フメイ</t>
    </rPh>
    <rPh sb="275" eb="277">
      <t>ニッケイ</t>
    </rPh>
    <rPh sb="277" eb="279">
      <t>キギョウ</t>
    </rPh>
    <rPh sb="287" eb="288">
      <t>マン</t>
    </rPh>
    <rPh sb="309" eb="310">
      <t>カク</t>
    </rPh>
    <rPh sb="310" eb="312">
      <t>ザイガイ</t>
    </rPh>
    <rPh sb="312" eb="314">
      <t>コウカン</t>
    </rPh>
    <rPh sb="315" eb="317">
      <t>カイガイ</t>
    </rPh>
    <rPh sb="321" eb="323">
      <t>シンシュツ</t>
    </rPh>
    <rPh sb="323" eb="325">
      <t>ニッケイ</t>
    </rPh>
    <rPh sb="325" eb="327">
      <t>キギョウ</t>
    </rPh>
    <rPh sb="328" eb="330">
      <t>アンゼン</t>
    </rPh>
    <rPh sb="330" eb="332">
      <t>カクホ</t>
    </rPh>
    <rPh sb="333" eb="334">
      <t>シ</t>
    </rPh>
    <rPh sb="338" eb="340">
      <t>シュウシュウ</t>
    </rPh>
    <rPh sb="342" eb="344">
      <t>ジョウホウ</t>
    </rPh>
    <rPh sb="345" eb="346">
      <t>クワ</t>
    </rPh>
    <rPh sb="348" eb="349">
      <t>カク</t>
    </rPh>
    <rPh sb="349" eb="351">
      <t>キギョウ</t>
    </rPh>
    <rPh sb="358" eb="360">
      <t>チョウサ</t>
    </rPh>
    <rPh sb="361" eb="362">
      <t>オコナ</t>
    </rPh>
    <rPh sb="364" eb="365">
      <t>エ</t>
    </rPh>
    <rPh sb="369" eb="371">
      <t>シュウケイ</t>
    </rPh>
    <rPh sb="413" eb="415">
      <t>ニッケイ</t>
    </rPh>
    <rPh sb="415" eb="417">
      <t>キギョウ</t>
    </rPh>
    <phoneticPr fontId="39"/>
  </si>
  <si>
    <r>
      <rPr>
        <b/>
        <sz val="14"/>
        <rFont val="ＭＳ Ｐ明朝"/>
        <family val="1"/>
        <charset val="128"/>
      </rPr>
      <t>（ア）前年比増減率</t>
    </r>
    <r>
      <rPr>
        <sz val="11"/>
        <rFont val="ＭＳ Ｐ明朝"/>
        <family val="1"/>
        <charset val="128"/>
      </rPr>
      <t xml:space="preserve">
　 前年比増減率では、約１．０％の増加となりました。日系企業は、この５年間で約１８％（１万１，０３２拠点）増加しています。
</t>
    </r>
    <r>
      <rPr>
        <b/>
        <sz val="14"/>
        <rFont val="ＭＳ Ｐ明朝"/>
        <family val="1"/>
        <charset val="128"/>
      </rPr>
      <t>（イ）地域別</t>
    </r>
    <r>
      <rPr>
        <sz val="11"/>
        <rFont val="ＭＳ Ｐ明朝"/>
        <family val="1"/>
        <charset val="128"/>
      </rPr>
      <t xml:space="preserve">
   地域別では、「アジア」が日系企業全体の約６９％（４万９，６７３拠点）を占め、平成１７年以降一貫して首位を維持しています。次いで、「北米」約１３％（９，２２５拠点）、「西欧」約８．１％（５，８１０拠点）の順となっています。これら３地域で全体の９割を占めています。
　 前年比では、「中米」約１４％（１６０拠点）、「中東」約１３％（９５拠点）、「北米」約６．７％（５７６拠点）、「東欧・旧ソ連」約５．９％（８６拠点）などの地域で日系企業が増加した一方、「大洋州」約２．１％（２８拠点）、「アジア」約０．６％（３１０拠点）地域で日系企業は減少しました。</t>
    </r>
    <rPh sb="12" eb="15">
      <t>ゼンネンヒ</t>
    </rPh>
    <rPh sb="15" eb="17">
      <t>ゾウゲン</t>
    </rPh>
    <rPh sb="17" eb="18">
      <t>リツ</t>
    </rPh>
    <rPh sb="21" eb="22">
      <t>ヤク</t>
    </rPh>
    <rPh sb="27" eb="29">
      <t>ゾウカ</t>
    </rPh>
    <rPh sb="36" eb="38">
      <t>ニッケイ</t>
    </rPh>
    <rPh sb="38" eb="40">
      <t>キギョウ</t>
    </rPh>
    <rPh sb="45" eb="47">
      <t>ネンカン</t>
    </rPh>
    <rPh sb="48" eb="49">
      <t>ヤク</t>
    </rPh>
    <rPh sb="54" eb="55">
      <t>マン</t>
    </rPh>
    <rPh sb="60" eb="62">
      <t>キョテン</t>
    </rPh>
    <rPh sb="63" eb="65">
      <t>ゾウカ</t>
    </rPh>
    <rPh sb="222" eb="223">
      <t>ナカ</t>
    </rPh>
    <rPh sb="238" eb="240">
      <t>チュウトウ</t>
    </rPh>
    <rPh sb="270" eb="272">
      <t>トウオウ</t>
    </rPh>
    <rPh sb="273" eb="274">
      <t>キュウ</t>
    </rPh>
    <rPh sb="275" eb="276">
      <t>レン</t>
    </rPh>
    <rPh sb="303" eb="305">
      <t>イッポウ</t>
    </rPh>
    <rPh sb="348" eb="350">
      <t>ゲンショウ</t>
    </rPh>
    <phoneticPr fontId="44"/>
  </si>
  <si>
    <r>
      <rPr>
        <b/>
        <sz val="14"/>
        <rFont val="ＭＳ Ｐ明朝"/>
        <family val="1"/>
        <charset val="128"/>
      </rPr>
      <t>（ア）前年比増減率</t>
    </r>
    <r>
      <rPr>
        <sz val="11"/>
        <rFont val="ＭＳ Ｐ明朝"/>
        <family val="1"/>
        <charset val="128"/>
      </rPr>
      <t xml:space="preserve">
　 前年比増減率では、約９．８％（４５６拠点）の増加となっています。
　 地域別では、「北米」約１５％（７４拠点）、「アジア」約１３％（２９２拠点）などの地域で「現地法人化されていない日系企業」（本邦企業）が増加した一方、「東欧・旧ソ連」約２．４％（８拠点）、「大洋州」約２．４％（２拠点）で減少しました。</t>
    </r>
    <r>
      <rPr>
        <b/>
        <sz val="14"/>
        <color theme="1"/>
        <rFont val="ＭＳ Ｐゴシック"/>
        <family val="3"/>
        <charset val="128"/>
        <scheme val="minor"/>
      </rPr>
      <t/>
    </r>
    <rPh sb="34" eb="36">
      <t>ゾウカ</t>
    </rPh>
    <rPh sb="47" eb="50">
      <t>チイキベツ</t>
    </rPh>
    <rPh sb="87" eb="89">
      <t>チイキ</t>
    </rPh>
    <rPh sb="129" eb="130">
      <t>ヤク</t>
    </rPh>
    <rPh sb="145" eb="146">
      <t>ヤク</t>
    </rPh>
    <phoneticPr fontId="39"/>
  </si>
  <si>
    <r>
      <rPr>
        <b/>
        <sz val="14"/>
        <rFont val="ＭＳ Ｐ明朝"/>
        <family val="1"/>
        <charset val="128"/>
      </rPr>
      <t>（ウ）国別</t>
    </r>
    <r>
      <rPr>
        <sz val="11"/>
        <rFont val="ＭＳ Ｐ明朝"/>
        <family val="1"/>
        <charset val="128"/>
      </rPr>
      <t xml:space="preserve">
　 国別では、「米国」に約２０％（７，２１７拠点）が進出し、次いで、「インド」約１２％（４，４５８拠点）、「中国」約７．５％（２，６８３拠点）、「タイ」約４．７％（１，６８６拠点）、「ドイツ」約４．４％（１，５６４拠点）、「ベトナム」約３．９％（１，３８３拠点）、「フィリピン」約３．４％（１，２２６拠点）、「マレーシア」約３．４％（１，２２０拠点）、「インドネシア」約３．２％（１，１３３拠点）の順となっています。これら９か国で「現地法人化された日系企業」の６割を超えています。</t>
    </r>
    <rPh sb="60" eb="62">
      <t>チュウゴク</t>
    </rPh>
    <phoneticPr fontId="39"/>
  </si>
  <si>
    <r>
      <t>北マリアナ諸島（</t>
    </r>
    <r>
      <rPr>
        <sz val="11.5"/>
        <rFont val="MS UI Gothic"/>
        <family val="3"/>
        <charset val="128"/>
      </rPr>
      <t>米領-在サイパン事）</t>
    </r>
    <rPh sb="16" eb="17">
      <t>コト</t>
    </rPh>
    <phoneticPr fontId="6"/>
  </si>
  <si>
    <t>在ハンブルク総領事館</t>
    <phoneticPr fontId="39"/>
  </si>
  <si>
    <t>-</t>
    <phoneticPr fontId="39"/>
  </si>
  <si>
    <t>-</t>
    <phoneticPr fontId="39"/>
  </si>
  <si>
    <t>在香港総領事館</t>
    <phoneticPr fontId="39"/>
  </si>
  <si>
    <t>【注】在香港総領事館では現地法人企業の区分が不明</t>
    <rPh sb="1" eb="2">
      <t>チュウ</t>
    </rPh>
    <rPh sb="12" eb="14">
      <t>ゲンチ</t>
    </rPh>
    <rPh sb="14" eb="16">
      <t>ホウジン</t>
    </rPh>
    <rPh sb="16" eb="18">
      <t>キギョウ</t>
    </rPh>
    <rPh sb="19" eb="21">
      <t>クブン</t>
    </rPh>
    <rPh sb="22" eb="24">
      <t>フメイ</t>
    </rPh>
    <phoneticPr fontId="39"/>
  </si>
  <si>
    <r>
      <rPr>
        <b/>
        <sz val="10"/>
        <color theme="1"/>
        <rFont val="ＭＳ Ｐゴシック"/>
        <family val="3"/>
        <charset val="128"/>
        <scheme val="minor"/>
      </rPr>
      <t>（注）</t>
    </r>
    <r>
      <rPr>
        <sz val="10"/>
        <color theme="1"/>
        <rFont val="ＭＳ Ｐゴシック"/>
        <family val="3"/>
        <charset val="128"/>
        <scheme val="minor"/>
      </rPr>
      <t>【  】で示した大使館は実際には当該国に存在せず、左側に記した大使館が兼轄していることを示し、統計調査</t>
    </r>
    <rPh sb="15" eb="16">
      <t>ジツ</t>
    </rPh>
    <rPh sb="16" eb="17">
      <t>サイ</t>
    </rPh>
    <rPh sb="19" eb="22">
      <t>トウガイコク</t>
    </rPh>
    <rPh sb="23" eb="25">
      <t>ソンザイ</t>
    </rPh>
    <phoneticPr fontId="39"/>
  </si>
  <si>
    <r>
      <rPr>
        <b/>
        <sz val="11"/>
        <color rgb="FF0070C0"/>
        <rFont val="ＭＳ Ｐ明朝"/>
        <family val="1"/>
        <charset val="128"/>
      </rPr>
      <t xml:space="preserve"> </t>
    </r>
    <r>
      <rPr>
        <b/>
        <sz val="11"/>
        <rFont val="ＭＳ Ｐ明朝"/>
        <family val="1"/>
        <charset val="128"/>
      </rPr>
      <t>　</t>
    </r>
    <r>
      <rPr>
        <sz val="11"/>
        <rFont val="ＭＳ Ｐ明朝"/>
        <family val="1"/>
        <charset val="128"/>
      </rPr>
      <t xml:space="preserve">「長期滞在者」は、前述のとおり８７万４９人（前年比１万５５人の増加）で、在留邦人全体の約６５％を占めています。 </t>
    </r>
    <r>
      <rPr>
        <b/>
        <sz val="14"/>
        <rFont val="ＭＳ Ｐ明朝"/>
        <family val="1"/>
        <charset val="128"/>
      </rPr>
      <t/>
    </r>
    <rPh sb="11" eb="13">
      <t>ゼンジュツ</t>
    </rPh>
    <rPh sb="24" eb="27">
      <t>ゼンネンヒ</t>
    </rPh>
    <rPh sb="28" eb="29">
      <t>マン</t>
    </rPh>
    <rPh sb="33" eb="35">
      <t>ゾウカ</t>
    </rPh>
    <phoneticPr fontId="39"/>
  </si>
  <si>
    <r>
      <rPr>
        <b/>
        <sz val="14"/>
        <rFont val="ＭＳ Ｐ明朝"/>
        <family val="1"/>
        <charset val="128"/>
      </rPr>
      <t>（ア）前年比増減率</t>
    </r>
    <r>
      <rPr>
        <b/>
        <sz val="11"/>
        <rFont val="ＭＳ Ｐ明朝"/>
        <family val="1"/>
        <charset val="128"/>
      </rPr>
      <t xml:space="preserve">
　</t>
    </r>
    <r>
      <rPr>
        <sz val="11"/>
        <rFont val="ＭＳ Ｐ明朝"/>
        <family val="1"/>
        <charset val="128"/>
      </rPr>
      <t>前年比増減率では、約１．２％の増加でした。この５年間で長期滞在者は、約３．９％（３万２，３３１人）増加しています。</t>
    </r>
    <r>
      <rPr>
        <b/>
        <sz val="14"/>
        <rFont val="ＭＳ Ｐ明朝"/>
        <family val="1"/>
        <charset val="128"/>
      </rPr>
      <t/>
    </r>
    <rPh sb="20" eb="21">
      <t>ヤク</t>
    </rPh>
    <phoneticPr fontId="39"/>
  </si>
  <si>
    <r>
      <rPr>
        <b/>
        <sz val="14"/>
        <rFont val="ＭＳ Ｐ明朝"/>
        <family val="1"/>
        <charset val="128"/>
      </rPr>
      <t>（ア）前年比増減率</t>
    </r>
    <r>
      <rPr>
        <sz val="11"/>
        <rFont val="ＭＳ Ｐ明朝"/>
        <family val="1"/>
        <charset val="128"/>
      </rPr>
      <t xml:space="preserve">
　 前年比増減率では、約７．０％（2，３１９拠点）の減少となっています。
</t>
    </r>
    <r>
      <rPr>
        <b/>
        <sz val="14"/>
        <rFont val="ＭＳ Ｐ明朝"/>
        <family val="1"/>
        <charset val="128"/>
      </rPr>
      <t>（イ）地域別</t>
    </r>
    <r>
      <rPr>
        <sz val="11"/>
        <rFont val="ＭＳ Ｐ明朝"/>
        <family val="1"/>
        <charset val="128"/>
      </rPr>
      <t xml:space="preserve">
　 地域別では、「アジア」が約９７％（２万９，７９３拠点）を占めています。
</t>
    </r>
    <r>
      <rPr>
        <b/>
        <sz val="14"/>
        <rFont val="ＭＳ Ｐ明朝"/>
        <family val="1"/>
        <charset val="128"/>
      </rPr>
      <t>（ウ）国別</t>
    </r>
    <r>
      <rPr>
        <sz val="11"/>
        <rFont val="ＭＳ Ｐ明朝"/>
        <family val="1"/>
        <charset val="128"/>
      </rPr>
      <t xml:space="preserve">
　　国別では、「中国」が約９３％（２万８，７８０拠点）で最も多く、次いで「米国」約２．３％（７２２拠点）、「インドネシア」約１．５％（４７０拠点）、「シンガポール」約０．９％（２８６拠点）の順となっています。　 </t>
    </r>
    <rPh sb="3" eb="6">
      <t>ゼンネンヒ</t>
    </rPh>
    <rPh sb="6" eb="9">
      <t>ゾウゲンリツ</t>
    </rPh>
    <rPh sb="15" eb="17">
      <t>ゾウゲン</t>
    </rPh>
    <rPh sb="17" eb="18">
      <t>リツ</t>
    </rPh>
    <rPh sb="36" eb="38">
      <t>ゲンショウ</t>
    </rPh>
    <rPh sb="68" eb="69">
      <t>ヤク</t>
    </rPh>
    <rPh sb="74" eb="75">
      <t>マン</t>
    </rPh>
    <rPh sb="126" eb="127">
      <t>モット</t>
    </rPh>
    <rPh sb="128" eb="129">
      <t>オオ</t>
    </rPh>
    <rPh sb="131" eb="132">
      <t>ツ</t>
    </rPh>
    <rPh sb="135" eb="137">
      <t>ベイコク</t>
    </rPh>
    <rPh sb="193" eb="194">
      <t>ジュン</t>
    </rPh>
    <phoneticPr fontId="39"/>
  </si>
  <si>
    <t>グジャラート州、マディヤ・プラデシュ州、チャッティースガル州、マハーラーシュトラ州、ゴア</t>
    <phoneticPr fontId="39"/>
  </si>
  <si>
    <t>州、ダマン及びディウ並びにダドラ及びナガルハベリの各連邦直轄地</t>
    <phoneticPr fontId="44"/>
  </si>
  <si>
    <t>（注）従来、モルディブは在スリランカ大使館が兼轄していましたが、平成２８年１月１日、新た</t>
    <rPh sb="12" eb="13">
      <t>ザイ</t>
    </rPh>
    <rPh sb="22" eb="24">
      <t>ケンカツ</t>
    </rPh>
    <rPh sb="32" eb="34">
      <t>ヘイセイ</t>
    </rPh>
    <rPh sb="36" eb="37">
      <t>ネン</t>
    </rPh>
    <rPh sb="38" eb="39">
      <t>ツキ</t>
    </rPh>
    <rPh sb="40" eb="41">
      <t>ヒ</t>
    </rPh>
    <rPh sb="42" eb="43">
      <t>アラ</t>
    </rPh>
    <phoneticPr fontId="44"/>
  </si>
  <si>
    <t>に在モルディブ大使館（実館）が開設</t>
    <phoneticPr fontId="39"/>
  </si>
  <si>
    <t>２．在留邦人の動向</t>
    <phoneticPr fontId="39"/>
  </si>
  <si>
    <t>２．１ 全般</t>
    <phoneticPr fontId="44"/>
  </si>
  <si>
    <t>（１）在留邦人総数</t>
    <phoneticPr fontId="44"/>
  </si>
  <si>
    <t>（２）長期滞在者数</t>
    <phoneticPr fontId="44"/>
  </si>
  <si>
    <t>（３）永住者数</t>
    <phoneticPr fontId="44"/>
  </si>
  <si>
    <t>２．７．３  国（地域）別長期滞在者数上位５０位推移</t>
  </si>
  <si>
    <t>３．３   地域別日系企業（拠点）数推移</t>
  </si>
  <si>
    <t>　前年比では、「ミャンマー」約３０％（５３９人）、「サウジアラビア」約２８％（２８６人）、「カンボジア」約２２％（５５７人）、「メキシコ」約２１％（１，９５３人）、「ベトナム」約１０％（１，４５０人）などで在留邦人が増加した一方、「アルジェリア」約３１％（６７人）、「バングラデシュ」約１４％（１３７人）、「エチオピア」約１３％（３３人）、「トルコ」約８．９％（１９７人）、「ベルギー」約８．４％（５２５人）などで在留邦人が減少しました。</t>
    <rPh sb="14" eb="15">
      <t>ヤク</t>
    </rPh>
    <rPh sb="34" eb="35">
      <t>ヤク</t>
    </rPh>
    <rPh sb="52" eb="53">
      <t>ヤク</t>
    </rPh>
    <rPh sb="69" eb="70">
      <t>ヤク</t>
    </rPh>
    <rPh sb="88" eb="89">
      <t>ヤク</t>
    </rPh>
    <rPh sb="123" eb="124">
      <t>ヤク</t>
    </rPh>
    <rPh sb="142" eb="143">
      <t>ヤク</t>
    </rPh>
    <rPh sb="160" eb="161">
      <t>ヤク</t>
    </rPh>
    <rPh sb="175" eb="176">
      <t>ヤク</t>
    </rPh>
    <phoneticPr fontId="39"/>
  </si>
  <si>
    <r>
      <rPr>
        <b/>
        <sz val="14"/>
        <rFont val="ＭＳ Ｐ明朝"/>
        <family val="1"/>
        <charset val="128"/>
      </rPr>
      <t>（イ）男女別</t>
    </r>
    <r>
      <rPr>
        <b/>
        <sz val="11"/>
        <rFont val="ＭＳ Ｐ明朝"/>
        <family val="1"/>
        <charset val="128"/>
      </rPr>
      <t xml:space="preserve">
　</t>
    </r>
    <r>
      <rPr>
        <sz val="11"/>
        <rFont val="ＭＳ Ｐ明朝"/>
        <family val="1"/>
        <charset val="128"/>
      </rPr>
      <t>男女別では、「男性」が４６万１，９１２人（約５３％）、「女性」が４０万８，１３７人（約４７％）であり、「男性」が「女性」を上回っています。
　「男性」の内訳は、「民間企業関係者」本人が約５１％（２３万６，９２８人）で最も多く、次いで「民間企業関係者」同居家族約１３％（６万９７２人）、「留学生・研究者・教師」本人約１３％（５万９，３１８人）、「その他（無職など）」同居家族約６．１％（２万８，２６８人）の順となっています。
　「女性」の内訳は、「民間企業関係者」同居家族が約３３％（１３万３，６０１人）で最も多く、次いで「留学生・研究者・教師」本人約２２％（９万１，６９４人）、「その他（無職など）」本人約１５％（６万１，４６４人）、「民間企業関係者」本人約８．５％（３万４，６０２人）の順となっています。
　前年比では、「男性」が約１．０％（４，７１３人）、「女性」が約１．３％（５，３４２人）それぞれ増加しています。内訳は、「民間企業関係者」本人女性約４．６％（１，５１８人）、「その他（無職など）」本人女性約４．１％（２，４１０人）、「民間企業関係者」本人男性約１．２％（２，８７０人）などが増加する一方、「民間企業関係者」同居家族女性約０．４％（５７８人）、同男性約０．３％（１６９人）などが減少しました。</t>
    </r>
    <rPh sb="84" eb="86">
      <t>ウチワケ</t>
    </rPh>
    <rPh sb="89" eb="91">
      <t>ミンカン</t>
    </rPh>
    <rPh sb="91" eb="93">
      <t>キギョウ</t>
    </rPh>
    <rPh sb="93" eb="96">
      <t>カンケイシャ</t>
    </rPh>
    <rPh sb="97" eb="99">
      <t>ホンニン</t>
    </rPh>
    <rPh sb="100" eb="101">
      <t>ヤク</t>
    </rPh>
    <rPh sb="116" eb="117">
      <t>モット</t>
    </rPh>
    <rPh sb="118" eb="119">
      <t>オオ</t>
    </rPh>
    <rPh sb="121" eb="122">
      <t>ツ</t>
    </rPh>
    <rPh sb="133" eb="135">
      <t>ドウキョ</t>
    </rPh>
    <rPh sb="135" eb="137">
      <t>カゾク</t>
    </rPh>
    <rPh sb="143" eb="144">
      <t>マン</t>
    </rPh>
    <rPh sb="147" eb="148">
      <t>ニン</t>
    </rPh>
    <rPh sb="151" eb="154">
      <t>リュウガクセイ</t>
    </rPh>
    <rPh sb="155" eb="158">
      <t>ケンキュウシャ</t>
    </rPh>
    <rPh sb="159" eb="161">
      <t>キョウシ</t>
    </rPh>
    <rPh sb="162" eb="164">
      <t>ホンニン</t>
    </rPh>
    <rPh sb="170" eb="171">
      <t>マン</t>
    </rPh>
    <rPh sb="176" eb="177">
      <t>ニン</t>
    </rPh>
    <rPh sb="182" eb="183">
      <t>タ</t>
    </rPh>
    <rPh sb="190" eb="192">
      <t>ドウキョ</t>
    </rPh>
    <rPh sb="192" eb="194">
      <t>カゾク</t>
    </rPh>
    <rPh sb="201" eb="202">
      <t>マン</t>
    </rPh>
    <rPh sb="207" eb="208">
      <t>ニン</t>
    </rPh>
    <rPh sb="210" eb="211">
      <t>ジュン</t>
    </rPh>
    <rPh sb="288" eb="289">
      <t>マン</t>
    </rPh>
    <rPh sb="294" eb="295">
      <t>ニン</t>
    </rPh>
    <rPh sb="316" eb="317">
      <t>マン</t>
    </rPh>
    <rPh sb="322" eb="323">
      <t>ニン</t>
    </rPh>
    <rPh sb="343" eb="344">
      <t>マン</t>
    </rPh>
    <rPh sb="349" eb="350">
      <t>ニン</t>
    </rPh>
    <rPh sb="385" eb="386">
      <t>ニン</t>
    </rPh>
    <rPh sb="410" eb="412">
      <t>ゾウカ</t>
    </rPh>
    <rPh sb="418" eb="420">
      <t>ウチワケ</t>
    </rPh>
    <rPh sb="460" eb="462">
      <t>ホンニン</t>
    </rPh>
    <rPh sb="462" eb="463">
      <t>オンナ</t>
    </rPh>
    <rPh sb="541" eb="542">
      <t>ドウ</t>
    </rPh>
    <rPh sb="542" eb="544">
      <t>ダンセイ</t>
    </rPh>
    <phoneticPr fontId="39"/>
  </si>
  <si>
    <r>
      <rPr>
        <b/>
        <sz val="14"/>
        <rFont val="ＭＳ Ｐ明朝"/>
        <family val="1"/>
        <charset val="128"/>
      </rPr>
      <t>（ウ）地域別</t>
    </r>
    <r>
      <rPr>
        <b/>
        <sz val="11"/>
        <rFont val="ＭＳ Ｐ明朝"/>
        <family val="1"/>
        <charset val="128"/>
      </rPr>
      <t xml:space="preserve">
　</t>
    </r>
    <r>
      <rPr>
        <sz val="11"/>
        <rFont val="ＭＳ Ｐ明朝"/>
        <family val="1"/>
        <charset val="128"/>
      </rPr>
      <t>地域別では、「アジア」が長期滞在者の約４２％（３６万３，１３８人）を占め、平成１８年以降一貫して首位を維持しています。次いで、「北米」約３０％（２６万１，３３４人）、「西欧」約１７％（１５万１２０人）の順となっています。これら３地域で長期滞在者の約９割を占めています。
　前年比では、「中米」約２３％（２，０２８人）、「東欧・旧ソ連」約５．５％（４３４人）、「大洋州」約４．８％（２，３７６人）などで長期滞在者が増加した一方、「アフリカ」約１．９％（１３７人）、「西欧」約０．６％（８７４人）の地域で長期滞在者は減少しました。</t>
    </r>
    <r>
      <rPr>
        <b/>
        <sz val="14"/>
        <rFont val="ＭＳ Ｐゴシック"/>
        <family val="3"/>
        <charset val="128"/>
        <scheme val="minor"/>
      </rPr>
      <t/>
    </r>
    <rPh sb="45" eb="47">
      <t>ヘイセイ</t>
    </rPh>
    <rPh sb="49" eb="50">
      <t>ネン</t>
    </rPh>
    <rPh sb="131" eb="132">
      <t>ヤク</t>
    </rPh>
    <rPh sb="133" eb="134">
      <t>ワリ</t>
    </rPh>
    <rPh sb="151" eb="153">
      <t>チュウベイ</t>
    </rPh>
    <rPh sb="154" eb="155">
      <t>ヤク</t>
    </rPh>
    <rPh sb="168" eb="170">
      <t>トウオウ</t>
    </rPh>
    <rPh sb="171" eb="172">
      <t>キュウ</t>
    </rPh>
    <rPh sb="173" eb="174">
      <t>レン</t>
    </rPh>
    <rPh sb="175" eb="176">
      <t>ヤク</t>
    </rPh>
    <rPh sb="188" eb="191">
      <t>タイヨウシュウ</t>
    </rPh>
    <rPh sb="192" eb="193">
      <t>ヤク</t>
    </rPh>
    <rPh sb="227" eb="228">
      <t>ヤク</t>
    </rPh>
    <rPh sb="240" eb="242">
      <t>セイオウ</t>
    </rPh>
    <rPh sb="243" eb="244">
      <t>ヤク</t>
    </rPh>
    <phoneticPr fontId="39"/>
  </si>
  <si>
    <r>
      <rPr>
        <b/>
        <sz val="14"/>
        <color theme="1"/>
        <rFont val="ＭＳ Ｐ明朝"/>
        <family val="1"/>
        <charset val="128"/>
      </rPr>
      <t>（エ）国別</t>
    </r>
    <r>
      <rPr>
        <sz val="11"/>
        <color theme="1"/>
        <rFont val="ＭＳ Ｐ明朝"/>
        <family val="1"/>
        <charset val="128"/>
      </rPr>
      <t xml:space="preserve">
　国別では、「米国」に長期滞在者の約２７％（２３万３，７４６人）、「中国」に約１４％（１２万５，０８９人）がそれぞれ在留していて、両国で長期滞在者の４割以上を占めています。３位以降は、「タイ」約７．９％（６万８，９０８人）、「英国」約５．２％（４万５，１８３人）、「オーストラリア」約４．６％（３万９，６５９人）、「シンガポール」約４．０％（３万４，９７７人）、「フランス」約３．９％（３万３，５７９人）、「ドイツ」約３．８％（３万２，７９３人）、「韓国」約３．２％（２万７，７８４人）、「カナダ」約３．２％（２万７，５８７人）、「マレーシア」約２．５％（２万２，１０９人）の順となっています。これら１１か国で長期滞在者の約８割を占めています。</t>
    </r>
    <rPh sb="317" eb="318">
      <t>ヤク</t>
    </rPh>
    <phoneticPr fontId="39"/>
  </si>
  <si>
    <r>
      <rPr>
        <b/>
        <sz val="14"/>
        <rFont val="ＭＳ Ｐ明朝"/>
        <family val="1"/>
        <charset val="128"/>
      </rPr>
      <t>（ウ）地域別</t>
    </r>
    <r>
      <rPr>
        <b/>
        <sz val="11"/>
        <rFont val="ＭＳ Ｐ明朝"/>
        <family val="1"/>
        <charset val="128"/>
      </rPr>
      <t xml:space="preserve">
　 </t>
    </r>
    <r>
      <rPr>
        <sz val="11"/>
        <rFont val="ＭＳ Ｐ明朝"/>
        <family val="1"/>
        <charset val="128"/>
      </rPr>
      <t>地域別では、「北米」が永住者の約４９％（２３万５１０人）を占め、次いで、「南米」約１５％（７万１，６５２人）、「大洋州」約１４％（６万６，３５６人）、「西欧」約１３％（６万３，０８２人）の順となっています。これら４地域で永住者の９割以上を占めています。</t>
    </r>
    <r>
      <rPr>
        <b/>
        <sz val="14"/>
        <rFont val="ＭＳ Ｐゴシック"/>
        <family val="3"/>
        <charset val="128"/>
        <scheme val="minor"/>
      </rPr>
      <t/>
    </r>
    <rPh sb="65" eb="68">
      <t>タイヨウシュウ</t>
    </rPh>
    <rPh sb="124" eb="125">
      <t>ワリ</t>
    </rPh>
    <rPh sb="125" eb="127">
      <t>イジョウ</t>
    </rPh>
    <phoneticPr fontId="39"/>
  </si>
  <si>
    <r>
      <rPr>
        <sz val="11"/>
        <rFont val="ＭＳ Ｐ明朝"/>
        <family val="1"/>
        <charset val="128"/>
      </rPr>
      <t xml:space="preserve">  前年比では、「東欧・旧ソ連」約９．４％（１２３人）、「アフリカ」約６．５％（４８人）、「アジア」約５．６％（１，５３７人）、「西欧」約４．４％（２，６３１人）などの地域で永住者が増加した一方、「南米」約０．７％（５４１人）地域で永住者は減少しました。</t>
    </r>
    <r>
      <rPr>
        <b/>
        <sz val="14"/>
        <rFont val="ＭＳ Ｐゴシック"/>
        <family val="3"/>
        <charset val="128"/>
        <scheme val="minor"/>
      </rPr>
      <t/>
    </r>
    <rPh sb="2" eb="5">
      <t>ゼンネンヒ</t>
    </rPh>
    <rPh sb="9" eb="11">
      <t>トウオウ</t>
    </rPh>
    <rPh sb="12" eb="13">
      <t>キュウ</t>
    </rPh>
    <rPh sb="14" eb="15">
      <t>レン</t>
    </rPh>
    <rPh sb="25" eb="26">
      <t>ニン</t>
    </rPh>
    <rPh sb="65" eb="67">
      <t>セイオウ</t>
    </rPh>
    <rPh sb="84" eb="86">
      <t>チイキ</t>
    </rPh>
    <rPh sb="87" eb="89">
      <t>エイジュウ</t>
    </rPh>
    <rPh sb="89" eb="90">
      <t>モノ</t>
    </rPh>
    <rPh sb="91" eb="93">
      <t>ゾウカ</t>
    </rPh>
    <rPh sb="95" eb="97">
      <t>イッポウ</t>
    </rPh>
    <rPh sb="120" eb="122">
      <t>ゲンショウ</t>
    </rPh>
    <phoneticPr fontId="39"/>
  </si>
  <si>
    <t>　 ３位以降は、「インド」約６．４％（４，５９０拠点）、「ドイツ」約２．５％（１，８１１拠点）、「インドネシア」約２．５％（１，８１０拠点）、「タイ」約２．５％（１，７８３拠点）、「ベトナム」約２．４％（１，６８７拠点）、「フィリピン」約２．０％（１，４４０拠点）、「マレーシア」約１．９％（１，３６２拠点）、「台湾」約１．６％（１，１５２拠点）、「シンガポール」約１．６％（１，１４１拠点）、「メキシコ」約１．６％（１，１１１拠点）の順となっています。これら１２か国（地域）で全体の８割を占めます。</t>
    <phoneticPr fontId="39"/>
  </si>
  <si>
    <r>
      <t xml:space="preserve">   企業区分別では、前述のとおり、「現地法人化された日系企業」が３万５，８３１拠点（【注】）で日系企業全体の約５０％を占めています。
　 内訳は、「本邦企業が１００％出資している海外の現地法人（本店、支店等）」が約６０％（２万１，４８７拠点）、「合弁企業」（本邦企業が外国企業と共同で出資した海外の現地法人）が約２６％（９，３９６拠点）、「日本人が海外に渡って興した企業」が約１２％（４，２３１拠点）、「合弁企業か不明な企業」が約２．０％（７１７拠点）となっています。
  【注】日系企業全体の約４５％（３万２，３１３拠点）が進出している「中国」において、その８９％（２万８，７８０拠点）が「区分不明」（現地法人化されているか否かが不明な日系企業）であることに注意してください（以下同じ）。</t>
    </r>
    <r>
      <rPr>
        <b/>
        <sz val="14"/>
        <color theme="1"/>
        <rFont val="ＭＳ Ｐゴシック"/>
        <family val="3"/>
        <charset val="128"/>
        <scheme val="minor"/>
      </rPr>
      <t/>
    </r>
    <rPh sb="98" eb="100">
      <t>ホンテン</t>
    </rPh>
    <rPh sb="101" eb="103">
      <t>シテン</t>
    </rPh>
    <rPh sb="103" eb="104">
      <t>ナド</t>
    </rPh>
    <rPh sb="203" eb="205">
      <t>ゴウベン</t>
    </rPh>
    <rPh sb="205" eb="207">
      <t>キギョウ</t>
    </rPh>
    <rPh sb="208" eb="210">
      <t>フメイ</t>
    </rPh>
    <rPh sb="211" eb="213">
      <t>キギョウ</t>
    </rPh>
    <rPh sb="215" eb="216">
      <t>ヤク</t>
    </rPh>
    <rPh sb="224" eb="226">
      <t>キョテン</t>
    </rPh>
    <phoneticPr fontId="39"/>
  </si>
  <si>
    <r>
      <rPr>
        <b/>
        <sz val="14"/>
        <rFont val="ＭＳ Ｐ明朝"/>
        <family val="1"/>
        <charset val="128"/>
      </rPr>
      <t>（ア）前年比増減率</t>
    </r>
    <r>
      <rPr>
        <sz val="11"/>
        <rFont val="ＭＳ Ｐ明朝"/>
        <family val="1"/>
        <charset val="128"/>
      </rPr>
      <t xml:space="preserve">
　前年比増減率では、約７．７％（２，５５４拠点）の増加となっています。
　地域別では、「中米」約１４％（１４１拠点）、「アジア」約１２％（１，８９１拠点）、「北米」約４．３％（３２５拠点）などで「現地法人化された日系企業」が増加した一方、「大洋州」約２．０％（２５拠点）で減少しました。
</t>
    </r>
    <r>
      <rPr>
        <b/>
        <sz val="14"/>
        <rFont val="ＭＳ Ｐ明朝"/>
        <family val="1"/>
        <charset val="128"/>
      </rPr>
      <t>（イ）地域別</t>
    </r>
    <r>
      <rPr>
        <sz val="11"/>
        <rFont val="ＭＳ Ｐ明朝"/>
        <family val="1"/>
        <charset val="128"/>
      </rPr>
      <t xml:space="preserve">
　 地域別では、「アジア」が約４８％（１万７，３０２拠点）を占め、次いで、「北米」約２２％（７，９２０拠点）、「西欧」約１４％（４，８４４拠点）の順となっていて、これら３地域で、「現地法人化された日系企業」の８割を超えています。</t>
    </r>
    <r>
      <rPr>
        <b/>
        <sz val="14"/>
        <color theme="1"/>
        <rFont val="ＭＳ Ｐゴシック"/>
        <family val="3"/>
        <charset val="128"/>
        <scheme val="minor"/>
      </rPr>
      <t/>
    </r>
    <rPh sb="35" eb="37">
      <t>ゾウカ</t>
    </rPh>
    <rPh sb="47" eb="50">
      <t>チイキベツ</t>
    </rPh>
    <rPh sb="74" eb="75">
      <t>ヤク</t>
    </rPh>
    <rPh sb="84" eb="86">
      <t>キョテン</t>
    </rPh>
    <rPh sb="89" eb="90">
      <t>キタ</t>
    </rPh>
    <rPh sb="92" eb="93">
      <t>ヤク</t>
    </rPh>
    <rPh sb="101" eb="103">
      <t>キョテン</t>
    </rPh>
    <rPh sb="126" eb="128">
      <t>イッポウ</t>
    </rPh>
    <rPh sb="130" eb="133">
      <t>タイヨウシュウ</t>
    </rPh>
    <rPh sb="146" eb="148">
      <t>ゲンショウ</t>
    </rPh>
    <rPh sb="157" eb="159">
      <t>チイキ</t>
    </rPh>
    <rPh sb="159" eb="160">
      <t>ベツ</t>
    </rPh>
    <rPh sb="181" eb="182">
      <t>マン</t>
    </rPh>
    <rPh sb="246" eb="248">
      <t>チイキ</t>
    </rPh>
    <rPh sb="266" eb="267">
      <t>ワリ</t>
    </rPh>
    <rPh sb="268" eb="269">
      <t>コ</t>
    </rPh>
    <phoneticPr fontId="39"/>
  </si>
  <si>
    <t>　 前年比では、「中国」約７２％（１，１２５拠点）、「インドネシア」約２８％（２５１拠点）、「ミャンマー」約２２％（３９拠点）、「メキシコ」約１６％（１４５拠点）、「ベトナム」約７．６％（９８拠点）、「インド」約６．９％（２８９拠点）、「米国」約４．９％（３３９拠点）などの地域で増加した一方、「フランス」約３．９％（２４拠点）、「フィリピン」約２．９％（３６拠点）、「マレーシア」約２．８％（３５拠点）などで減少しました。</t>
    <rPh sb="9" eb="11">
      <t>チュウゴク</t>
    </rPh>
    <rPh sb="137" eb="139">
      <t>チイキ</t>
    </rPh>
    <phoneticPr fontId="39"/>
  </si>
  <si>
    <r>
      <rPr>
        <b/>
        <sz val="14"/>
        <rFont val="ＭＳ Ｐ明朝"/>
        <family val="1"/>
        <charset val="128"/>
      </rPr>
      <t>（ウ）国別</t>
    </r>
    <r>
      <rPr>
        <sz val="9"/>
        <rFont val="ＭＳ Ｐ明朝"/>
        <family val="1"/>
        <charset val="128"/>
      </rPr>
      <t xml:space="preserve">
　</t>
    </r>
    <r>
      <rPr>
        <sz val="11"/>
        <rFont val="ＭＳ Ｐ明朝"/>
        <family val="1"/>
        <charset val="128"/>
      </rPr>
      <t xml:space="preserve"> 国別では、「中国」に約１７％（８５０拠点）が進出し、次いで、「米国」約９．４％（４８３拠点）、「ベトナム」約５．６％（２８４拠点）、「インドネシア」約４．０％（２０７拠点）、「ドイツ」約３．９％（２０１拠点）、「フィリピン」約３．５％（１７７拠点）、「アラブ首長国連邦」約３．４％（１７３拠点）、「ロシア」約３．４％（１７２拠点）、「ミャンマー」約３．１％（１５９拠点）、「インド」約２．６％（１３２拠点）、「英国」約２．５％（１２９拠点）の順となっていて、これら１１か国で「現地法人化されていない日系企業」（本邦企業）の約６割を占めています。</t>
    </r>
    <rPh sb="14" eb="15">
      <t>ナカ</t>
    </rPh>
    <rPh sb="15" eb="16">
      <t>クニ</t>
    </rPh>
    <rPh sb="269" eb="270">
      <t>ヤク</t>
    </rPh>
    <phoneticPr fontId="39"/>
  </si>
  <si>
    <t>　前年比では、「カンボジア」約６７％（２４拠点）、「モンゴル」約４６％（１７拠点）、「中国」約２０％（１４４拠点）、「米国」約１６％（６５拠点）、「メキシコ」約１４％（７拠点）、「フィリピン」約１３％（２０拠点）などで「現地法人化されていない日系企業」（本邦企業）が増加した一方、「ポーランド」約２１％（７拠点）、「オーストラリア」約８．９％（５拠点）などにおいて減少しました。</t>
    <rPh sb="43" eb="45">
      <t>チュウゴク</t>
    </rPh>
    <rPh sb="59" eb="61">
      <t>ベイコク</t>
    </rPh>
    <phoneticPr fontId="39"/>
  </si>
  <si>
    <t>　３位以降は、「オーストラリア」約６．９％（９万２，６３７人）、「タイ」約５．３％（７万３３７人）、「カナダ」約５．２％（７万１７４人）、「英国」約４．９％（６万４，９６８人）、「ブラジル」約４．０％（５万３，４００人）、「ドイツ」約３．３％（４万４，０２７人）、「フランス」約３．１％（４万１，６４１人）、「韓国」約２．８％（３万８，０４５人）、「シンガポール」約２．８％（３万７，５０４人）の順となっています。これら１１か国で全体の約８割を占めます。</t>
    <rPh sb="218" eb="219">
      <t>ヤク</t>
    </rPh>
    <phoneticPr fontId="39"/>
  </si>
  <si>
    <t>　  「メキシコ」は、平成２０年以降、日系企業（拠点）数が年々大幅に増加し、英国を抜いて国（地域）別順位が第１２位になっています。</t>
    <rPh sb="31" eb="33">
      <t>オオハバ</t>
    </rPh>
    <rPh sb="34" eb="36">
      <t>ゾウカ</t>
    </rPh>
    <rPh sb="38" eb="40">
      <t>エイコク</t>
    </rPh>
    <rPh sb="41" eb="42">
      <t>ヌ</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</si>
</sst>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_ "/>
    <numFmt numFmtId="178" formatCode="0.0%"/>
    <numFmt numFmtId="179" formatCode="0_);[Red]\(0\)"/>
    <numFmt numFmtId="180" formatCode="\+0.0%;[Red]\-0.0%"/>
    <numFmt numFmtId="181" formatCode="&quot;+&quot;#,##0;&quot;▲ &quot;#,##0"/>
    <numFmt numFmtId="182" formatCode="\+0;[Red]\-0;0"/>
    <numFmt numFmtId="183" formatCode="\+#,##0;[Red]\-#,##0;0"/>
    <numFmt numFmtId="184" formatCode="&quot;+&quot;0.00%;[Red]&quot;-&quot;0.00%"/>
    <numFmt numFmtId="185" formatCode="&quot;+&quot;0.0%;[Red]&quot;-&quot;0.0%"/>
    <numFmt numFmtId="186" formatCode="&quot;+&quot;0%;[Red]&quot;-&quot;0%"/>
  </numFmts>
  <fonts count="193" x14ac:knownFonts="1">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32"/>
      <color indexed="0"/>
      <name val="ＭＳ Ｐ明朝"/>
      <family val="1"/>
      <charset val="128"/>
    </font>
    <font>
      <sz val="12"/>
      <color indexed="0"/>
      <name val="ＭＳ Ｐ明朝"/>
      <family val="1"/>
      <charset val="128"/>
    </font>
    <font>
      <sz val="19"/>
      <color indexed="0"/>
      <name val="ＭＳ Ｐ明朝"/>
      <family val="1"/>
      <charset val="128"/>
    </font>
    <font>
      <sz val="20"/>
      <color indexed="0"/>
      <name val="ＭＳ Ｐ明朝"/>
      <family val="1"/>
      <charset val="128"/>
    </font>
    <font>
      <sz val="10"/>
      <color indexed="0"/>
      <name val="ＭＳ Ｐ明朝"/>
      <family val="1"/>
      <charset val="128"/>
    </font>
    <font>
      <sz val="8"/>
      <color indexed="0"/>
      <name val="ＭＳ Ｐ明朝"/>
      <family val="1"/>
      <charset val="128"/>
    </font>
    <font>
      <sz val="11"/>
      <color indexed="0"/>
      <name val="ＭＳ Ｐ明朝"/>
      <family val="1"/>
      <charset val="128"/>
    </font>
    <font>
      <sz val="8"/>
      <color indexed="0"/>
      <name val="ＭＳ Ｐゴシック"/>
      <family val="3"/>
      <charset val="128"/>
    </font>
    <font>
      <sz val="14"/>
      <name val="ＭＳ Ｐ明朝"/>
      <family val="1"/>
      <charset val="128"/>
    </font>
    <font>
      <b/>
      <sz val="14"/>
      <name val="ＭＳ Ｐ明朝"/>
      <family val="1"/>
      <charset val="128"/>
    </font>
    <font>
      <b/>
      <sz val="18"/>
      <name val="ＭＳ Ｐ明朝"/>
      <family val="1"/>
      <charset val="128"/>
    </font>
    <font>
      <sz val="11"/>
      <name val="ＭＳ Ｐ明朝"/>
      <family val="1"/>
      <charset val="128"/>
    </font>
    <font>
      <b/>
      <sz val="11"/>
      <name val="ＭＳ Ｐ明朝"/>
      <family val="1"/>
      <charset val="128"/>
    </font>
    <font>
      <sz val="6"/>
      <name val="ＭＳ Ｐゴシック"/>
      <family val="3"/>
      <charset val="128"/>
    </font>
    <font>
      <b/>
      <sz val="14"/>
      <name val="ＭＳ Ｐゴシック"/>
      <family val="3"/>
      <charset val="128"/>
    </font>
    <font>
      <sz val="10"/>
      <name val="ＭＳ Ｐ明朝"/>
      <family val="1"/>
      <charset val="128"/>
    </font>
    <font>
      <sz val="11"/>
      <name val="ＭＳ Ｐゴシック"/>
      <family val="3"/>
    </font>
    <font>
      <b/>
      <sz val="11"/>
      <color rgb="FF0070C0"/>
      <name val="ＭＳ Ｐゴシック"/>
      <family val="3"/>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12"/>
      <color theme="1"/>
      <name val="MS UI Gothic"/>
      <family val="3"/>
      <charset val="128"/>
    </font>
    <font>
      <sz val="10"/>
      <color theme="1"/>
      <name val="ＭＳ Ｐゴシック"/>
      <family val="2"/>
      <charset val="128"/>
      <scheme val="minor"/>
    </font>
    <font>
      <sz val="11"/>
      <name val="Times New Roman"/>
      <family val="1"/>
    </font>
    <font>
      <sz val="10"/>
      <color theme="1"/>
      <name val="ＭＳ Ｐゴシック"/>
      <family val="3"/>
      <charset val="128"/>
      <scheme val="minor"/>
    </font>
    <font>
      <sz val="8"/>
      <color theme="1"/>
      <name val="ＭＳ Ｐゴシック"/>
      <family val="3"/>
      <charset val="128"/>
      <scheme val="minor"/>
    </font>
    <font>
      <sz val="8"/>
      <color theme="1"/>
      <name val="ＭＳ Ｐゴシック"/>
      <family val="2"/>
      <charset val="128"/>
      <scheme val="minor"/>
    </font>
    <font>
      <b/>
      <sz val="14"/>
      <color rgb="FF0070C0"/>
      <name val="ＭＳ Ｐゴシック"/>
      <family val="3"/>
      <charset val="128"/>
      <scheme val="minor"/>
    </font>
    <font>
      <b/>
      <sz val="11"/>
      <color theme="1"/>
      <name val="ＭＳ Ｐゴシック"/>
      <family val="3"/>
      <charset val="128"/>
      <scheme val="minor"/>
    </font>
    <font>
      <sz val="7.5"/>
      <color theme="1"/>
      <name val="ＭＳ Ｐゴシック"/>
      <family val="2"/>
      <charset val="128"/>
      <scheme val="minor"/>
    </font>
    <font>
      <sz val="9"/>
      <name val="ＭＳ Ｐゴシック"/>
      <family val="3"/>
      <charset val="128"/>
    </font>
    <font>
      <sz val="7"/>
      <color theme="1"/>
      <name val="ＭＳ Ｐゴシック"/>
      <family val="3"/>
      <charset val="128"/>
      <scheme val="minor"/>
    </font>
    <font>
      <sz val="8"/>
      <name val="ＭＳ Ｐ明朝"/>
      <family val="1"/>
      <charset val="128"/>
    </font>
    <font>
      <sz val="8"/>
      <name val="ＭＳ Ｐゴシック"/>
      <family val="3"/>
    </font>
    <font>
      <sz val="8"/>
      <name val="ＭＳ Ｐゴシック"/>
      <family val="3"/>
      <charset val="128"/>
    </font>
    <font>
      <sz val="7.5"/>
      <name val="ＭＳ Ｐゴシック"/>
      <family val="3"/>
      <charset val="128"/>
    </font>
    <font>
      <sz val="8"/>
      <color theme="1"/>
      <name val="ＭＳ Ｐゴシック"/>
      <family val="3"/>
      <charset val="128"/>
    </font>
    <font>
      <sz val="7"/>
      <name val="ＭＳ Ｐゴシック"/>
      <family val="3"/>
      <charset val="128"/>
    </font>
    <font>
      <b/>
      <sz val="14"/>
      <color rgb="FF0070C0"/>
      <name val="ＭＳ Ｐゴシック"/>
      <family val="2"/>
      <charset val="128"/>
      <scheme val="minor"/>
    </font>
    <font>
      <b/>
      <sz val="16"/>
      <color theme="1"/>
      <name val="ＭＳ Ｐゴシック"/>
      <family val="3"/>
      <charset val="128"/>
      <scheme val="minor"/>
    </font>
    <font>
      <sz val="18"/>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2"/>
      <color theme="1"/>
      <name val="ＭＳ Ｐゴシック"/>
      <family val="3"/>
      <charset val="128"/>
      <scheme val="minor"/>
    </font>
    <font>
      <sz val="22"/>
      <color theme="1"/>
      <name val="ＭＳ Ｐゴシック"/>
      <family val="3"/>
      <charset val="128"/>
      <scheme val="minor"/>
    </font>
    <font>
      <sz val="18"/>
      <color theme="1"/>
      <name val="ＭＳ Ｐゴシック"/>
      <family val="3"/>
      <charset val="128"/>
      <scheme val="minor"/>
    </font>
    <font>
      <b/>
      <sz val="14"/>
      <color theme="1"/>
      <name val="ＭＳ Ｐゴシック"/>
      <family val="3"/>
      <charset val="128"/>
      <scheme val="minor"/>
    </font>
    <font>
      <sz val="8.5"/>
      <color theme="1"/>
      <name val="ＭＳ Ｐゴシック"/>
      <family val="3"/>
      <charset val="128"/>
      <scheme val="minor"/>
    </font>
    <font>
      <b/>
      <sz val="13"/>
      <color theme="1"/>
      <name val="ＭＳ Ｐゴシック"/>
      <family val="3"/>
      <charset val="128"/>
      <scheme val="minor"/>
    </font>
    <font>
      <b/>
      <sz val="14"/>
      <color theme="1"/>
      <name val="ＭＳ Ｐゴシック"/>
      <family val="2"/>
      <charset val="128"/>
      <scheme val="minor"/>
    </font>
    <font>
      <sz val="10"/>
      <name val="ＭＳ Ｐゴシック"/>
      <family val="3"/>
    </font>
    <font>
      <b/>
      <sz val="11"/>
      <color theme="1"/>
      <name val="ＭＳ Ｐ明朝"/>
      <family val="1"/>
      <charset val="128"/>
    </font>
    <font>
      <b/>
      <sz val="14"/>
      <name val="ＭＳ Ｐゴシック"/>
      <family val="3"/>
      <charset val="128"/>
      <scheme val="minor"/>
    </font>
    <font>
      <b/>
      <sz val="11"/>
      <color rgb="FF0070C0"/>
      <name val="ＭＳ Ｐ明朝"/>
      <family val="1"/>
      <charset val="128"/>
    </font>
    <font>
      <sz val="11"/>
      <color theme="1"/>
      <name val="ＭＳ Ｐ明朝"/>
      <family val="1"/>
      <charset val="128"/>
    </font>
    <font>
      <b/>
      <sz val="14"/>
      <color theme="1"/>
      <name val="ＭＳ Ｐ明朝"/>
      <family val="1"/>
      <charset val="128"/>
    </font>
    <font>
      <sz val="9"/>
      <name val="ＭＳ Ｐ明朝"/>
      <family val="1"/>
      <charset val="128"/>
    </font>
    <font>
      <b/>
      <sz val="16"/>
      <name val="ＭＳ Ｐゴシック"/>
      <family val="3"/>
      <charset val="128"/>
    </font>
    <font>
      <sz val="20"/>
      <name val="ＭＳ Ｐ明朝"/>
      <family val="1"/>
      <charset val="128"/>
    </font>
    <font>
      <sz val="18"/>
      <name val="ＭＳ Ｐゴシック"/>
      <family val="3"/>
    </font>
    <font>
      <b/>
      <sz val="16"/>
      <name val="ＭＳ Ｐ明朝"/>
      <family val="1"/>
      <charset val="128"/>
    </font>
    <font>
      <b/>
      <sz val="9"/>
      <name val="ＭＳ Ｐゴシック"/>
      <family val="3"/>
      <charset val="128"/>
      <scheme val="minor"/>
    </font>
    <font>
      <b/>
      <sz val="9"/>
      <color theme="1"/>
      <name val="ＭＳ Ｐゴシック"/>
      <family val="3"/>
      <charset val="128"/>
      <scheme val="minor"/>
    </font>
    <font>
      <sz val="7.5"/>
      <color theme="1"/>
      <name val="ＭＳ Ｐゴシック"/>
      <family val="3"/>
      <charset val="128"/>
      <scheme val="minor"/>
    </font>
    <font>
      <b/>
      <sz val="12"/>
      <color theme="1"/>
      <name val="ＭＳ Ｐゴシック"/>
      <family val="3"/>
      <charset val="128"/>
      <scheme val="minor"/>
    </font>
    <font>
      <b/>
      <sz val="12"/>
      <color theme="1"/>
      <name val="ＭＳ Ｐゴシック"/>
      <family val="2"/>
      <charset val="128"/>
      <scheme val="minor"/>
    </font>
    <font>
      <sz val="36"/>
      <color theme="1"/>
      <name val="ＭＳ Ｐゴシック"/>
      <family val="2"/>
      <charset val="128"/>
      <scheme val="minor"/>
    </font>
    <font>
      <sz val="14"/>
      <color theme="1"/>
      <name val="ＭＳ Ｐゴシック"/>
      <family val="2"/>
      <charset val="128"/>
      <scheme val="minor"/>
    </font>
    <font>
      <sz val="6"/>
      <name val="ＭＳ Ｐゴシック"/>
      <family val="3"/>
      <charset val="128"/>
      <scheme val="minor"/>
    </font>
    <font>
      <b/>
      <sz val="14"/>
      <color rgb="FFFF0000"/>
      <name val="MS UI Gothic"/>
      <family val="3"/>
      <charset val="128"/>
    </font>
    <font>
      <sz val="11"/>
      <color rgb="FFFF0000"/>
      <name val="ＭＳ Ｐゴシック"/>
      <family val="3"/>
      <charset val="128"/>
      <scheme val="minor"/>
    </font>
    <font>
      <sz val="11"/>
      <color indexed="8"/>
      <name val="ＭＳ Ｐゴシック"/>
      <family val="3"/>
      <charset val="128"/>
    </font>
    <font>
      <b/>
      <sz val="24"/>
      <color theme="1"/>
      <name val="ＭＳ Ｐゴシック"/>
      <family val="3"/>
      <charset val="128"/>
      <scheme val="minor"/>
    </font>
    <font>
      <sz val="11"/>
      <color theme="1"/>
      <name val="MS UI Gothic"/>
      <family val="3"/>
      <charset val="128"/>
    </font>
    <font>
      <sz val="11"/>
      <name val="ＭＳ Ｐゴシック"/>
      <family val="3"/>
      <charset val="128"/>
    </font>
    <font>
      <b/>
      <sz val="26"/>
      <color theme="1"/>
      <name val="ＭＳ Ｐゴシック"/>
      <family val="3"/>
      <charset val="128"/>
      <scheme val="minor"/>
    </font>
    <font>
      <sz val="10"/>
      <name val="ＭＳ Ｐゴシック"/>
      <family val="3"/>
      <charset val="128"/>
    </font>
    <font>
      <sz val="7"/>
      <color theme="1"/>
      <name val="メイリオ"/>
      <family val="3"/>
      <charset val="128"/>
    </font>
    <font>
      <sz val="14"/>
      <name val="MS UI Gothic"/>
      <family val="3"/>
      <charset val="128"/>
    </font>
    <font>
      <sz val="11"/>
      <color rgb="FFFF0000"/>
      <name val="MS UI Gothic"/>
      <family val="3"/>
      <charset val="128"/>
    </font>
    <font>
      <sz val="10"/>
      <color theme="1"/>
      <name val="MS UI Gothic"/>
      <family val="3"/>
      <charset val="128"/>
    </font>
    <font>
      <sz val="9"/>
      <color theme="1"/>
      <name val="MS UI Gothic"/>
      <family val="3"/>
      <charset val="128"/>
    </font>
    <font>
      <sz val="11"/>
      <color rgb="FFFF0000"/>
      <name val="ＭＳ Ｐゴシック"/>
      <family val="3"/>
      <charset val="128"/>
    </font>
    <font>
      <b/>
      <sz val="24"/>
      <name val="ＭＳ Ｐゴシック"/>
      <family val="3"/>
      <charset val="128"/>
      <scheme val="minor"/>
    </font>
    <font>
      <sz val="7.5"/>
      <name val="ＭＳ Ｐゴシック"/>
      <family val="3"/>
    </font>
    <font>
      <sz val="7"/>
      <name val="ＭＳ Ｐゴシック"/>
      <family val="3"/>
    </font>
    <font>
      <b/>
      <sz val="28"/>
      <color theme="1"/>
      <name val="ＭＳ Ｐゴシック"/>
      <family val="3"/>
      <charset val="128"/>
      <scheme val="minor"/>
    </font>
    <font>
      <sz val="11"/>
      <color rgb="FF0070C0"/>
      <name val="ＭＳ Ｐゴシック"/>
      <family val="3"/>
      <charset val="128"/>
    </font>
    <font>
      <sz val="9"/>
      <color rgb="FFFF0000"/>
      <name val="ＭＳ Ｐゴシック"/>
      <family val="3"/>
      <charset val="128"/>
    </font>
    <font>
      <sz val="14"/>
      <name val="ＭＳ Ｐゴシック"/>
      <family val="3"/>
      <charset val="128"/>
    </font>
    <font>
      <sz val="11"/>
      <color theme="1"/>
      <name val="ＭＳ Ｐゴシック"/>
      <family val="3"/>
      <charset val="128"/>
    </font>
    <font>
      <b/>
      <sz val="14"/>
      <color theme="1"/>
      <name val="ＭＳ Ｐゴシック"/>
      <family val="3"/>
      <charset val="128"/>
    </font>
    <font>
      <sz val="6"/>
      <color theme="1"/>
      <name val="MS UI Gothic"/>
      <family val="3"/>
      <charset val="128"/>
    </font>
    <font>
      <sz val="10"/>
      <name val="ＭＳ Ｐゴシック"/>
      <family val="3"/>
      <charset val="128"/>
      <scheme val="minor"/>
    </font>
    <font>
      <sz val="11"/>
      <color theme="1"/>
      <name val="ＭＳ Ｐゴシック"/>
      <family val="3"/>
    </font>
    <font>
      <sz val="10"/>
      <color rgb="FFFF0000"/>
      <name val="ＭＳ Ｐゴシック"/>
      <family val="3"/>
      <charset val="128"/>
      <scheme val="minor"/>
    </font>
    <font>
      <sz val="10"/>
      <color theme="1"/>
      <name val="ＭＳ Ｐゴシック"/>
      <family val="3"/>
      <charset val="128"/>
    </font>
    <font>
      <b/>
      <sz val="10"/>
      <color theme="1"/>
      <name val="ＭＳ Ｐゴシック"/>
      <family val="3"/>
      <charset val="128"/>
    </font>
    <font>
      <sz val="7"/>
      <color theme="1"/>
      <name val="MS UI Gothic"/>
      <family val="3"/>
      <charset val="128"/>
    </font>
    <font>
      <sz val="9.5"/>
      <color theme="1"/>
      <name val="MS UI Gothic"/>
      <family val="3"/>
      <charset val="128"/>
    </font>
    <font>
      <b/>
      <sz val="10"/>
      <name val="ＭＳ Ｐ明朝"/>
      <family val="1"/>
      <charset val="128"/>
    </font>
    <font>
      <sz val="11"/>
      <color rgb="FF3F3F76"/>
      <name val="ＭＳ Ｐゴシック"/>
      <family val="3"/>
      <charset val="128"/>
      <scheme val="minor"/>
    </font>
    <font>
      <b/>
      <sz val="22"/>
      <color theme="1"/>
      <name val="ＭＳ Ｐゴシック"/>
      <family val="3"/>
      <charset val="128"/>
      <scheme val="minor"/>
    </font>
    <font>
      <sz val="8"/>
      <color theme="1"/>
      <name val="MS UI Gothic"/>
      <family val="3"/>
      <charset val="128"/>
    </font>
    <font>
      <sz val="12"/>
      <color theme="1"/>
      <name val="ＭＳ Ｐゴシック"/>
      <family val="2"/>
      <charset val="128"/>
      <scheme val="minor"/>
    </font>
    <font>
      <sz val="6"/>
      <name val="ＭＳ Ｐゴシック"/>
      <family val="3"/>
    </font>
    <font>
      <b/>
      <sz val="8"/>
      <name val="ＭＳ Ｐ明朝"/>
      <family val="1"/>
      <charset val="128"/>
    </font>
    <font>
      <sz val="9"/>
      <name val="ＭＳ Ｐゴシック"/>
      <family val="3"/>
    </font>
    <font>
      <sz val="10"/>
      <color indexed="0"/>
      <name val="ＭＳ Ｐゴシック"/>
      <family val="3"/>
      <charset val="128"/>
    </font>
    <font>
      <sz val="9"/>
      <color indexed="0"/>
      <name val="ＭＳ Ｐ明朝"/>
      <family val="1"/>
      <charset val="128"/>
    </font>
    <font>
      <sz val="12"/>
      <name val="ＭＳ Ｐゴシック"/>
      <family val="3"/>
      <charset val="128"/>
    </font>
    <font>
      <b/>
      <sz val="9"/>
      <name val="ＭＳ Ｐゴシック"/>
      <family val="3"/>
      <charset val="128"/>
    </font>
    <font>
      <sz val="9"/>
      <color theme="1"/>
      <name val="ＭＳ Ｐゴシック"/>
      <family val="3"/>
      <charset val="128"/>
    </font>
    <font>
      <sz val="6.5"/>
      <name val="ＭＳ Ｐゴシック"/>
      <family val="3"/>
      <charset val="128"/>
    </font>
    <font>
      <sz val="11"/>
      <color indexed="0"/>
      <name val="ＭＳ Ｐゴシック"/>
      <family val="3"/>
      <charset val="128"/>
    </font>
    <font>
      <sz val="8.5"/>
      <name val="ＭＳ Ｐゴシック"/>
      <family val="3"/>
      <charset val="128"/>
    </font>
    <font>
      <sz val="9.5"/>
      <name val="ＭＳ Ｐゴシック"/>
      <family val="3"/>
      <charset val="128"/>
    </font>
    <font>
      <sz val="6.5"/>
      <color theme="1"/>
      <name val="ＭＳ Ｐゴシック"/>
      <family val="3"/>
      <charset val="128"/>
      <scheme val="minor"/>
    </font>
    <font>
      <b/>
      <sz val="11"/>
      <color theme="1"/>
      <name val="ＭＳ Ｐゴシック"/>
      <family val="3"/>
      <charset val="128"/>
    </font>
    <font>
      <sz val="14"/>
      <color theme="1"/>
      <name val="ＭＳ Ｐゴシック"/>
      <family val="3"/>
      <charset val="128"/>
    </font>
    <font>
      <sz val="12"/>
      <name val="ＭＳ Ｐゴシック"/>
      <family val="3"/>
    </font>
    <font>
      <sz val="12"/>
      <color theme="1"/>
      <name val="ＭＳ Ｐゴシック"/>
      <family val="3"/>
    </font>
    <font>
      <sz val="12"/>
      <color theme="1"/>
      <name val="ＭＳ Ｐゴシック"/>
      <family val="3"/>
      <charset val="128"/>
    </font>
    <font>
      <sz val="7"/>
      <color theme="1"/>
      <name val="ＭＳ Ｐゴシック"/>
      <family val="3"/>
      <charset val="128"/>
    </font>
    <font>
      <sz val="8.5"/>
      <color theme="1"/>
      <name val="ＭＳ Ｐゴシック"/>
      <family val="3"/>
      <charset val="128"/>
    </font>
    <font>
      <sz val="9.5"/>
      <color theme="1"/>
      <name val="ＭＳ Ｐゴシック"/>
      <family val="3"/>
      <charset val="128"/>
    </font>
    <font>
      <sz val="10.5"/>
      <color theme="1"/>
      <name val="ＭＳ Ｐゴシック"/>
      <family val="3"/>
      <charset val="128"/>
    </font>
    <font>
      <b/>
      <sz val="14"/>
      <color indexed="12"/>
      <name val="ＭＳ ゴシック"/>
      <family val="3"/>
      <charset val="128"/>
    </font>
    <font>
      <sz val="11"/>
      <color theme="1"/>
      <name val="ＭＳ ゴシック"/>
      <family val="3"/>
      <charset val="128"/>
    </font>
    <font>
      <b/>
      <sz val="30"/>
      <name val="ＭＳ Ｐゴシック"/>
      <family val="3"/>
      <charset val="128"/>
      <scheme val="minor"/>
    </font>
    <font>
      <b/>
      <sz val="18"/>
      <color theme="1"/>
      <name val="ＭＳ Ｐゴシック"/>
      <family val="3"/>
      <charset val="128"/>
    </font>
    <font>
      <b/>
      <sz val="15"/>
      <color theme="1"/>
      <name val="ＭＳ Ｐゴシック"/>
      <family val="3"/>
      <charset val="128"/>
    </font>
    <font>
      <sz val="6.5"/>
      <name val="ＭＳ Ｐゴシック"/>
      <family val="3"/>
    </font>
    <font>
      <sz val="5.5"/>
      <name val="ＭＳ Ｐゴシック"/>
      <family val="3"/>
      <charset val="128"/>
    </font>
    <font>
      <sz val="11.5"/>
      <name val="ＭＳ Ｐゴシック"/>
      <family val="3"/>
      <charset val="128"/>
      <scheme val="minor"/>
    </font>
    <font>
      <sz val="8"/>
      <name val="ＭＳ Ｐゴシック"/>
      <family val="3"/>
      <charset val="128"/>
      <scheme val="minor"/>
    </font>
    <font>
      <sz val="9"/>
      <name val="ＭＳ Ｐゴシック"/>
      <family val="3"/>
      <charset val="128"/>
      <scheme val="minor"/>
    </font>
    <font>
      <sz val="6"/>
      <color theme="1"/>
      <name val="ＭＳ Ｐゴシック"/>
      <family val="3"/>
      <charset val="128"/>
      <scheme val="minor"/>
    </font>
    <font>
      <b/>
      <sz val="26"/>
      <color theme="1"/>
      <name val="ＭＳ Ｐゴシック"/>
      <family val="3"/>
      <charset val="128"/>
    </font>
    <font>
      <sz val="8"/>
      <color rgb="FF0070C0"/>
      <name val="ＭＳ Ｐゴシック"/>
      <family val="3"/>
      <charset val="128"/>
    </font>
    <font>
      <sz val="11.5"/>
      <color theme="1"/>
      <name val="ＭＳ Ｐゴシック"/>
      <family val="3"/>
      <charset val="128"/>
    </font>
    <font>
      <sz val="13"/>
      <color theme="1"/>
      <name val="ＭＳ Ｐゴシック"/>
      <family val="3"/>
      <charset val="128"/>
    </font>
    <font>
      <sz val="13"/>
      <name val="ＭＳ Ｐゴシック"/>
      <family val="3"/>
      <charset val="128"/>
    </font>
    <font>
      <sz val="13"/>
      <color rgb="FF0070C0"/>
      <name val="ＭＳ Ｐゴシック"/>
      <family val="3"/>
      <charset val="128"/>
    </font>
    <font>
      <b/>
      <sz val="13"/>
      <color theme="1"/>
      <name val="ＭＳ Ｐゴシック"/>
      <family val="3"/>
      <charset val="128"/>
    </font>
    <font>
      <sz val="24"/>
      <name val="ＭＳ Ｐゴシック"/>
      <family val="3"/>
    </font>
    <font>
      <sz val="10"/>
      <color rgb="FFFF0000"/>
      <name val="ＭＳ Ｐゴシック"/>
      <family val="3"/>
      <charset val="128"/>
    </font>
    <font>
      <sz val="10"/>
      <name val="MS UI Gothic"/>
      <family val="3"/>
      <charset val="128"/>
    </font>
    <font>
      <sz val="12"/>
      <name val="MS UI Gothic"/>
      <family val="3"/>
      <charset val="128"/>
    </font>
    <font>
      <sz val="8.5"/>
      <color theme="1"/>
      <name val="MS UI Gothic"/>
      <family val="3"/>
      <charset val="128"/>
    </font>
    <font>
      <sz val="10.5"/>
      <color theme="1"/>
      <name val="MS UI Gothic"/>
      <family val="3"/>
      <charset val="128"/>
    </font>
    <font>
      <sz val="14"/>
      <name val="ＭＳ Ｐゴシック"/>
      <family val="3"/>
    </font>
    <font>
      <sz val="7"/>
      <color theme="1"/>
      <name val="ＭＳ Ｐゴシック"/>
      <family val="2"/>
      <charset val="128"/>
      <scheme val="minor"/>
    </font>
    <font>
      <b/>
      <sz val="10.5"/>
      <color rgb="FF0070C0"/>
      <name val="ＭＳ Ｐゴシック"/>
      <family val="3"/>
      <charset val="128"/>
      <scheme val="minor"/>
    </font>
    <font>
      <sz val="11"/>
      <color rgb="FFFF0000"/>
      <name val="ＭＳ Ｐゴシック"/>
      <family val="3"/>
    </font>
    <font>
      <sz val="7"/>
      <name val="MS UI Gothic"/>
      <family val="3"/>
      <charset val="128"/>
    </font>
    <font>
      <sz val="11"/>
      <color rgb="FFFF0000"/>
      <name val="Times New Roman"/>
      <family val="1"/>
    </font>
    <font>
      <b/>
      <sz val="24"/>
      <name val="ＭＳ Ｐゴシック"/>
      <family val="3"/>
      <charset val="128"/>
    </font>
    <font>
      <b/>
      <sz val="22"/>
      <name val="ＭＳ Ｐゴシック"/>
      <family val="3"/>
      <charset val="128"/>
    </font>
    <font>
      <sz val="11.5"/>
      <name val="MS UI Gothic"/>
      <family val="3"/>
      <charset val="128"/>
    </font>
    <font>
      <sz val="7.5"/>
      <color theme="1"/>
      <name val="ＭＳ Ｐゴシック"/>
      <family val="3"/>
      <charset val="128"/>
    </font>
    <font>
      <sz val="11.5"/>
      <color theme="1"/>
      <name val="MS UI Gothic"/>
      <family val="3"/>
      <charset val="128"/>
    </font>
    <font>
      <b/>
      <sz val="17"/>
      <name val="ＭＳ Ｐゴシック"/>
      <family val="3"/>
      <charset val="128"/>
    </font>
    <font>
      <b/>
      <sz val="10"/>
      <color theme="1"/>
      <name val="ＭＳ Ｐゴシック"/>
      <family val="3"/>
      <charset val="128"/>
      <scheme val="minor"/>
    </font>
    <font>
      <sz val="8.5"/>
      <name val="ＭＳ Ｐゴシック"/>
      <family val="3"/>
    </font>
  </fonts>
  <fills count="34">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31"/>
        <bgColor indexed="64"/>
      </patternFill>
    </fill>
    <fill>
      <patternFill patternType="solid">
        <fgColor theme="2" tint="-0.249977111117893"/>
        <bgColor indexed="64"/>
      </patternFill>
    </fill>
    <fill>
      <patternFill patternType="solid">
        <fgColor theme="8" tint="0.39994506668294322"/>
        <bgColor indexed="64"/>
      </patternFill>
    </fill>
    <fill>
      <patternFill patternType="solid">
        <fgColor theme="9" tint="0.599963377788628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rgb="FFFFCC99"/>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E6E6FA"/>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CCCCFF"/>
        <bgColor indexed="64"/>
      </patternFill>
    </fill>
    <fill>
      <patternFill patternType="solid">
        <fgColor rgb="FF99FF66"/>
        <bgColor indexed="64"/>
      </patternFill>
    </fill>
    <fill>
      <patternFill patternType="solid">
        <fgColor theme="5" tint="0.59999389629810485"/>
        <bgColor indexed="64"/>
      </patternFill>
    </fill>
    <fill>
      <patternFill patternType="solid">
        <fgColor rgb="FFCCFF66"/>
        <bgColor indexed="64"/>
      </patternFill>
    </fill>
    <fill>
      <patternFill patternType="solid">
        <fgColor theme="2"/>
        <bgColor indexed="64"/>
      </patternFill>
    </fill>
    <fill>
      <patternFill patternType="solid">
        <fgColor theme="0" tint="-4.9989318521683403E-2"/>
        <bgColor indexed="64"/>
      </patternFill>
    </fill>
  </fills>
  <borders count="7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dotted">
        <color auto="1"/>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theme="8" tint="-0.24994659260841701"/>
      </bottom>
      <diagonal/>
    </border>
    <border>
      <left/>
      <right/>
      <top style="thick">
        <color indexed="64"/>
      </top>
      <bottom/>
      <diagonal/>
    </border>
    <border>
      <left style="medium">
        <color theme="9" tint="-0.24994659260841701"/>
      </left>
      <right/>
      <top style="thick">
        <color indexed="64"/>
      </top>
      <bottom style="medium">
        <color theme="9" tint="-0.24994659260841701"/>
      </bottom>
      <diagonal/>
    </border>
    <border>
      <left/>
      <right/>
      <top style="thick">
        <color indexed="64"/>
      </top>
      <bottom style="medium">
        <color theme="9" tint="-0.24994659260841701"/>
      </bottom>
      <diagonal/>
    </border>
    <border>
      <left/>
      <right style="medium">
        <color theme="9" tint="-0.24994659260841701"/>
      </right>
      <top style="thick">
        <color indexed="64"/>
      </top>
      <bottom style="medium">
        <color theme="9" tint="-0.24994659260841701"/>
      </bottom>
      <diagonal/>
    </border>
    <border>
      <left style="thick">
        <color indexed="64"/>
      </left>
      <right/>
      <top/>
      <bottom/>
      <diagonal/>
    </border>
    <border>
      <left style="thick">
        <color indexed="64"/>
      </left>
      <right/>
      <top style="thick">
        <color indexed="64"/>
      </top>
      <bottom/>
      <diagonal/>
    </border>
    <border>
      <left/>
      <right style="thick">
        <color indexed="64"/>
      </right>
      <top/>
      <bottom/>
      <diagonal/>
    </border>
    <border>
      <left style="medium">
        <color indexed="64"/>
      </left>
      <right/>
      <top style="dotted">
        <color indexed="64"/>
      </top>
      <bottom style="dotted">
        <color indexed="64"/>
      </bottom>
      <diagonal/>
    </border>
    <border>
      <left/>
      <right style="medium">
        <color indexed="64"/>
      </right>
      <top style="thick">
        <color indexed="64"/>
      </top>
      <bottom/>
      <diagonal/>
    </border>
    <border>
      <left style="thick">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ck">
        <color indexed="64"/>
      </bottom>
      <diagonal/>
    </border>
    <border>
      <left/>
      <right style="thin">
        <color indexed="64"/>
      </right>
      <top style="thick">
        <color indexed="64"/>
      </top>
      <bottom/>
      <diagonal/>
    </border>
    <border>
      <left style="thin">
        <color theme="9" tint="-0.24994659260841701"/>
      </left>
      <right/>
      <top style="dotted">
        <color indexed="64"/>
      </top>
      <bottom style="dotted">
        <color indexed="64"/>
      </bottom>
      <diagonal/>
    </border>
    <border>
      <left style="thin">
        <color theme="9" tint="-0.24994659260841701"/>
      </left>
      <right style="thin">
        <color theme="9" tint="-0.24994659260841701"/>
      </right>
      <top style="dotted">
        <color indexed="64"/>
      </top>
      <bottom style="dotted">
        <color indexed="64"/>
      </bottom>
      <diagonal/>
    </border>
    <border>
      <left style="medium">
        <color theme="9" tint="-0.24994659260841701"/>
      </left>
      <right style="thin">
        <color theme="9" tint="-0.24994659260841701"/>
      </right>
      <top style="dotted">
        <color indexed="64"/>
      </top>
      <bottom style="dotted">
        <color indexed="64"/>
      </bottom>
      <diagonal/>
    </border>
    <border>
      <left style="thick">
        <color indexed="64"/>
      </left>
      <right/>
      <top style="dotted">
        <color indexed="64"/>
      </top>
      <bottom style="thick">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rgb="FF000000"/>
      </right>
      <top style="dotted">
        <color indexed="64"/>
      </top>
      <bottom style="dotted">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top style="thick">
        <color indexed="64"/>
      </top>
      <bottom style="medium">
        <color indexed="64"/>
      </bottom>
      <diagonal/>
    </border>
    <border>
      <left style="thin">
        <color indexed="64"/>
      </left>
      <right style="thin">
        <color indexed="64"/>
      </right>
      <top style="thick">
        <color indexed="64"/>
      </top>
      <bottom/>
      <diagonal/>
    </border>
    <border>
      <left style="thick">
        <color auto="1"/>
      </left>
      <right/>
      <top/>
      <bottom style="thin">
        <color auto="1"/>
      </bottom>
      <diagonal/>
    </border>
    <border>
      <left/>
      <right/>
      <top/>
      <bottom style="thin">
        <color indexed="64"/>
      </bottom>
      <diagonal/>
    </border>
    <border>
      <left style="thin">
        <color indexed="64"/>
      </left>
      <right style="thick">
        <color indexed="64"/>
      </right>
      <top/>
      <bottom style="thin">
        <color auto="1"/>
      </bottom>
      <diagonal/>
    </border>
    <border>
      <left style="thin">
        <color theme="8" tint="-0.24994659260841701"/>
      </left>
      <right style="thin">
        <color theme="8" tint="-0.24994659260841701"/>
      </right>
      <top/>
      <bottom style="thin">
        <color auto="1"/>
      </bottom>
      <diagonal/>
    </border>
    <border>
      <left style="medium">
        <color theme="8" tint="-0.24994659260841701"/>
      </left>
      <right style="thin">
        <color theme="8" tint="-0.24994659260841701"/>
      </right>
      <top/>
      <bottom style="thin">
        <color auto="1"/>
      </bottom>
      <diagonal/>
    </border>
    <border>
      <left/>
      <right style="thin">
        <color theme="8" tint="-0.24994659260841701"/>
      </right>
      <top/>
      <bottom style="thin">
        <color auto="1"/>
      </bottom>
      <diagonal/>
    </border>
    <border>
      <left style="thin">
        <color theme="8" tint="-0.24994659260841701"/>
      </left>
      <right style="thick">
        <color theme="8" tint="-0.24994659260841701"/>
      </right>
      <top/>
      <bottom style="thin">
        <color auto="1"/>
      </bottom>
      <diagonal/>
    </border>
    <border>
      <left style="thick">
        <color theme="8" tint="-0.24994659260841701"/>
      </left>
      <right/>
      <top/>
      <bottom style="thin">
        <color auto="1"/>
      </bottom>
      <diagonal/>
    </border>
    <border>
      <left style="thin">
        <color theme="9" tint="-0.24994659260841701"/>
      </left>
      <right style="thin">
        <color theme="9" tint="-0.24994659260841701"/>
      </right>
      <top/>
      <bottom style="thin">
        <color auto="1"/>
      </bottom>
      <diagonal/>
    </border>
    <border>
      <left style="thin">
        <color theme="9" tint="-0.24994659260841701"/>
      </left>
      <right style="medium">
        <color theme="9" tint="-0.24994659260841701"/>
      </right>
      <top/>
      <bottom style="thin">
        <color auto="1"/>
      </bottom>
      <diagonal/>
    </border>
    <border>
      <left style="thin">
        <color theme="9" tint="-0.24994659260841701"/>
      </left>
      <right/>
      <top/>
      <bottom style="thin">
        <color auto="1"/>
      </bottom>
      <diagonal/>
    </border>
    <border>
      <left style="medium">
        <color theme="9" tint="-0.24994659260841701"/>
      </left>
      <right style="thin">
        <color theme="9" tint="-0.24994659260841701"/>
      </right>
      <top/>
      <bottom style="thin">
        <color auto="1"/>
      </bottom>
      <diagonal/>
    </border>
    <border>
      <left style="thick">
        <color auto="1"/>
      </left>
      <right/>
      <top style="thin">
        <color auto="1"/>
      </top>
      <bottom style="thin">
        <color auto="1"/>
      </bottom>
      <diagonal/>
    </border>
    <border>
      <left style="medium">
        <color indexed="64"/>
      </left>
      <right/>
      <top style="thin">
        <color auto="1"/>
      </top>
      <bottom style="thin">
        <color auto="1"/>
      </bottom>
      <diagonal/>
    </border>
    <border>
      <left style="thin">
        <color theme="8" tint="-0.24994659260841701"/>
      </left>
      <right style="thick">
        <color theme="8" tint="-0.24994659260841701"/>
      </right>
      <top style="thin">
        <color auto="1"/>
      </top>
      <bottom style="thin">
        <color auto="1"/>
      </bottom>
      <diagonal/>
    </border>
    <border>
      <left style="thin">
        <color theme="8" tint="-0.24994659260841701"/>
      </left>
      <right style="thin">
        <color theme="8" tint="-0.24994659260841701"/>
      </right>
      <top style="thin">
        <color auto="1"/>
      </top>
      <bottom style="thin">
        <color auto="1"/>
      </bottom>
      <diagonal/>
    </border>
    <border>
      <left style="medium">
        <color theme="8" tint="-0.24994659260841701"/>
      </left>
      <right style="thin">
        <color theme="8" tint="-0.24994659260841701"/>
      </right>
      <top style="thin">
        <color auto="1"/>
      </top>
      <bottom style="thin">
        <color auto="1"/>
      </bottom>
      <diagonal/>
    </border>
    <border>
      <left/>
      <right style="thin">
        <color theme="8" tint="-0.24994659260841701"/>
      </right>
      <top style="thin">
        <color auto="1"/>
      </top>
      <bottom style="thin">
        <color auto="1"/>
      </bottom>
      <diagonal/>
    </border>
    <border>
      <left style="thick">
        <color theme="8" tint="-0.24994659260841701"/>
      </left>
      <right/>
      <top style="thin">
        <color auto="1"/>
      </top>
      <bottom style="thin">
        <color auto="1"/>
      </bottom>
      <diagonal/>
    </border>
    <border>
      <left style="thin">
        <color theme="9" tint="-0.24994659260841701"/>
      </left>
      <right style="thin">
        <color theme="9" tint="-0.24994659260841701"/>
      </right>
      <top style="thin">
        <color auto="1"/>
      </top>
      <bottom style="thin">
        <color auto="1"/>
      </bottom>
      <diagonal/>
    </border>
    <border>
      <left style="thin">
        <color theme="9" tint="-0.24994659260841701"/>
      </left>
      <right style="medium">
        <color theme="9" tint="-0.24994659260841701"/>
      </right>
      <top style="thin">
        <color auto="1"/>
      </top>
      <bottom style="thin">
        <color auto="1"/>
      </bottom>
      <diagonal/>
    </border>
    <border>
      <left style="thin">
        <color theme="9" tint="-0.24994659260841701"/>
      </left>
      <right/>
      <top style="thin">
        <color auto="1"/>
      </top>
      <bottom style="thin">
        <color auto="1"/>
      </bottom>
      <diagonal/>
    </border>
    <border>
      <left style="medium">
        <color theme="9" tint="-0.24994659260841701"/>
      </left>
      <right style="thin">
        <color theme="9" tint="-0.24994659260841701"/>
      </right>
      <top style="thin">
        <color auto="1"/>
      </top>
      <bottom style="thin">
        <color auto="1"/>
      </bottom>
      <diagonal/>
    </border>
    <border>
      <left/>
      <right style="thin">
        <color theme="9" tint="-0.2499465926084170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style="medium">
        <color indexed="64"/>
      </left>
      <right/>
      <top style="thin">
        <color auto="1"/>
      </top>
      <bottom style="thick">
        <color auto="1"/>
      </bottom>
      <diagonal/>
    </border>
    <border>
      <left style="thin">
        <color theme="8" tint="-0.24994659260841701"/>
      </left>
      <right style="thick">
        <color theme="8" tint="-0.24994659260841701"/>
      </right>
      <top style="thin">
        <color auto="1"/>
      </top>
      <bottom style="thick">
        <color auto="1"/>
      </bottom>
      <diagonal/>
    </border>
    <border>
      <left style="thin">
        <color theme="8" tint="-0.24994659260841701"/>
      </left>
      <right style="thin">
        <color theme="8" tint="-0.24994659260841701"/>
      </right>
      <top style="thin">
        <color auto="1"/>
      </top>
      <bottom style="thick">
        <color auto="1"/>
      </bottom>
      <diagonal/>
    </border>
    <border>
      <left style="medium">
        <color theme="8" tint="-0.24994659260841701"/>
      </left>
      <right style="thin">
        <color theme="8" tint="-0.24994659260841701"/>
      </right>
      <top style="thin">
        <color auto="1"/>
      </top>
      <bottom style="thick">
        <color auto="1"/>
      </bottom>
      <diagonal/>
    </border>
    <border>
      <left/>
      <right style="thin">
        <color theme="8" tint="-0.24994659260841701"/>
      </right>
      <top style="thin">
        <color auto="1"/>
      </top>
      <bottom style="thick">
        <color auto="1"/>
      </bottom>
      <diagonal/>
    </border>
    <border>
      <left style="thick">
        <color theme="8" tint="-0.24994659260841701"/>
      </left>
      <right/>
      <top style="thin">
        <color auto="1"/>
      </top>
      <bottom style="thick">
        <color auto="1"/>
      </bottom>
      <diagonal/>
    </border>
    <border>
      <left style="thin">
        <color theme="9" tint="-0.24994659260841701"/>
      </left>
      <right style="thin">
        <color theme="9" tint="-0.24994659260841701"/>
      </right>
      <top style="thin">
        <color auto="1"/>
      </top>
      <bottom style="thick">
        <color auto="1"/>
      </bottom>
      <diagonal/>
    </border>
    <border>
      <left style="thin">
        <color theme="9" tint="-0.24994659260841701"/>
      </left>
      <right style="medium">
        <color theme="9" tint="-0.24994659260841701"/>
      </right>
      <top style="thin">
        <color auto="1"/>
      </top>
      <bottom style="thick">
        <color auto="1"/>
      </bottom>
      <diagonal/>
    </border>
    <border>
      <left style="thin">
        <color theme="9" tint="-0.24994659260841701"/>
      </left>
      <right/>
      <top style="thin">
        <color auto="1"/>
      </top>
      <bottom style="thick">
        <color auto="1"/>
      </bottom>
      <diagonal/>
    </border>
    <border>
      <left style="medium">
        <color theme="9" tint="-0.24994659260841701"/>
      </left>
      <right style="thin">
        <color theme="9" tint="-0.24994659260841701"/>
      </right>
      <top style="thin">
        <color auto="1"/>
      </top>
      <bottom style="thick">
        <color auto="1"/>
      </bottom>
      <diagonal/>
    </border>
    <border>
      <left/>
      <right style="thin">
        <color theme="9" tint="-0.24994659260841701"/>
      </right>
      <top style="thin">
        <color auto="1"/>
      </top>
      <bottom style="thick">
        <color auto="1"/>
      </bottom>
      <diagonal/>
    </border>
    <border>
      <left style="thin">
        <color indexed="64"/>
      </left>
      <right style="thick">
        <color indexed="64"/>
      </right>
      <top style="thick">
        <color indexed="64"/>
      </top>
      <bottom/>
      <diagonal/>
    </border>
    <border>
      <left style="medium">
        <color indexed="64"/>
      </left>
      <right style="thin">
        <color indexed="64"/>
      </right>
      <top style="thin">
        <color auto="1"/>
      </top>
      <bottom style="thick">
        <color auto="1"/>
      </bottom>
      <diagonal/>
    </border>
    <border>
      <left style="medium">
        <color theme="9" tint="-0.24994659260841701"/>
      </left>
      <right style="thin">
        <color theme="2" tint="-0.499984740745262"/>
      </right>
      <top/>
      <bottom style="thin">
        <color auto="1"/>
      </bottom>
      <diagonal/>
    </border>
    <border>
      <left style="thin">
        <color theme="2" tint="-0.499984740745262"/>
      </left>
      <right style="thin">
        <color theme="2" tint="-0.499984740745262"/>
      </right>
      <top/>
      <bottom style="thin">
        <color auto="1"/>
      </bottom>
      <diagonal/>
    </border>
    <border>
      <left style="thin">
        <color theme="2" tint="-0.499984740745262"/>
      </left>
      <right style="medium">
        <color theme="9" tint="-0.24994659260841701"/>
      </right>
      <top/>
      <bottom style="thin">
        <color indexed="64"/>
      </bottom>
      <diagonal/>
    </border>
    <border>
      <left style="medium">
        <color theme="9" tint="-0.24994659260841701"/>
      </left>
      <right style="thin">
        <color theme="2" tint="-0.499984740745262"/>
      </right>
      <top style="thin">
        <color auto="1"/>
      </top>
      <bottom style="thin">
        <color auto="1"/>
      </bottom>
      <diagonal/>
    </border>
    <border>
      <left style="thin">
        <color theme="2" tint="-0.499984740745262"/>
      </left>
      <right style="thin">
        <color theme="2" tint="-0.499984740745262"/>
      </right>
      <top style="thin">
        <color auto="1"/>
      </top>
      <bottom style="thin">
        <color auto="1"/>
      </bottom>
      <diagonal/>
    </border>
    <border>
      <left style="thin">
        <color theme="2" tint="-0.499984740745262"/>
      </left>
      <right style="medium">
        <color theme="9" tint="-0.24994659260841701"/>
      </right>
      <top style="thin">
        <color indexed="64"/>
      </top>
      <bottom style="thin">
        <color indexed="64"/>
      </bottom>
      <diagonal/>
    </border>
    <border>
      <left style="medium">
        <color theme="9" tint="-0.24994659260841701"/>
      </left>
      <right style="thin">
        <color theme="2" tint="-0.499984740745262"/>
      </right>
      <top style="thin">
        <color auto="1"/>
      </top>
      <bottom style="thick">
        <color auto="1"/>
      </bottom>
      <diagonal/>
    </border>
    <border>
      <left style="thin">
        <color theme="2" tint="-0.499984740745262"/>
      </left>
      <right style="thin">
        <color theme="2" tint="-0.499984740745262"/>
      </right>
      <top style="thin">
        <color auto="1"/>
      </top>
      <bottom style="thick">
        <color auto="1"/>
      </bottom>
      <diagonal/>
    </border>
    <border>
      <left style="thin">
        <color theme="2" tint="-0.499984740745262"/>
      </left>
      <right style="medium">
        <color theme="9" tint="-0.24994659260841701"/>
      </right>
      <top style="thin">
        <color auto="1"/>
      </top>
      <bottom style="thick">
        <color auto="1"/>
      </bottom>
      <diagonal/>
    </border>
    <border>
      <left style="medium">
        <color theme="9" tint="-0.24994659260841701"/>
      </left>
      <right style="thin">
        <color rgb="FF7030A0"/>
      </right>
      <top/>
      <bottom style="thin">
        <color auto="1"/>
      </bottom>
      <diagonal/>
    </border>
    <border>
      <left style="thin">
        <color rgb="FF7030A0"/>
      </left>
      <right style="thin">
        <color rgb="FF7030A0"/>
      </right>
      <top/>
      <bottom style="thin">
        <color auto="1"/>
      </bottom>
      <diagonal/>
    </border>
    <border>
      <left style="thin">
        <color rgb="FF7030A0"/>
      </left>
      <right style="medium">
        <color theme="9" tint="-0.24994659260841701"/>
      </right>
      <top/>
      <bottom style="thin">
        <color auto="1"/>
      </bottom>
      <diagonal/>
    </border>
    <border>
      <left style="medium">
        <color theme="9" tint="-0.24994659260841701"/>
      </left>
      <right style="thin">
        <color rgb="FF7030A0"/>
      </right>
      <top style="thin">
        <color auto="1"/>
      </top>
      <bottom style="thin">
        <color auto="1"/>
      </bottom>
      <diagonal/>
    </border>
    <border>
      <left style="thin">
        <color rgb="FF7030A0"/>
      </left>
      <right style="thin">
        <color rgb="FF7030A0"/>
      </right>
      <top style="thin">
        <color auto="1"/>
      </top>
      <bottom style="thin">
        <color auto="1"/>
      </bottom>
      <diagonal/>
    </border>
    <border>
      <left style="thin">
        <color rgb="FF7030A0"/>
      </left>
      <right style="medium">
        <color theme="9" tint="-0.24994659260841701"/>
      </right>
      <top style="thin">
        <color auto="1"/>
      </top>
      <bottom style="thin">
        <color auto="1"/>
      </bottom>
      <diagonal/>
    </border>
    <border>
      <left style="medium">
        <color theme="9" tint="-0.24994659260841701"/>
      </left>
      <right style="thin">
        <color rgb="FF7030A0"/>
      </right>
      <top style="thin">
        <color auto="1"/>
      </top>
      <bottom style="thick">
        <color auto="1"/>
      </bottom>
      <diagonal/>
    </border>
    <border>
      <left style="thin">
        <color rgb="FF7030A0"/>
      </left>
      <right style="thin">
        <color rgb="FF7030A0"/>
      </right>
      <top style="thin">
        <color auto="1"/>
      </top>
      <bottom style="thick">
        <color auto="1"/>
      </bottom>
      <diagonal/>
    </border>
    <border>
      <left style="thin">
        <color rgb="FF7030A0"/>
      </left>
      <right style="medium">
        <color theme="9" tint="-0.24994659260841701"/>
      </right>
      <top style="thin">
        <color auto="1"/>
      </top>
      <bottom style="thick">
        <color auto="1"/>
      </bottom>
      <diagonal/>
    </border>
    <border>
      <left style="medium">
        <color theme="9" tint="-0.24994659260841701"/>
      </left>
      <right style="thin">
        <color rgb="FF0070C0"/>
      </right>
      <top/>
      <bottom style="thin">
        <color auto="1"/>
      </bottom>
      <diagonal/>
    </border>
    <border>
      <left style="thin">
        <color rgb="FF0070C0"/>
      </left>
      <right style="thin">
        <color rgb="FF0070C0"/>
      </right>
      <top/>
      <bottom style="thin">
        <color auto="1"/>
      </bottom>
      <diagonal/>
    </border>
    <border>
      <left style="thin">
        <color rgb="FF0070C0"/>
      </left>
      <right style="medium">
        <color theme="9" tint="-0.24994659260841701"/>
      </right>
      <top/>
      <bottom style="thin">
        <color auto="1"/>
      </bottom>
      <diagonal/>
    </border>
    <border>
      <left style="medium">
        <color theme="9" tint="-0.24994659260841701"/>
      </left>
      <right style="thin">
        <color rgb="FF0070C0"/>
      </right>
      <top style="thin">
        <color auto="1"/>
      </top>
      <bottom style="thin">
        <color auto="1"/>
      </bottom>
      <diagonal/>
    </border>
    <border>
      <left style="thin">
        <color rgb="FF0070C0"/>
      </left>
      <right style="thin">
        <color rgb="FF0070C0"/>
      </right>
      <top style="thin">
        <color auto="1"/>
      </top>
      <bottom style="thin">
        <color auto="1"/>
      </bottom>
      <diagonal/>
    </border>
    <border>
      <left style="thin">
        <color rgb="FF0070C0"/>
      </left>
      <right style="medium">
        <color theme="9" tint="-0.24994659260841701"/>
      </right>
      <top style="thin">
        <color auto="1"/>
      </top>
      <bottom style="thin">
        <color auto="1"/>
      </bottom>
      <diagonal/>
    </border>
    <border>
      <left style="medium">
        <color theme="9" tint="-0.24994659260841701"/>
      </left>
      <right style="thin">
        <color rgb="FF0070C0"/>
      </right>
      <top style="thin">
        <color auto="1"/>
      </top>
      <bottom style="thick">
        <color auto="1"/>
      </bottom>
      <diagonal/>
    </border>
    <border>
      <left style="thin">
        <color rgb="FF0070C0"/>
      </left>
      <right style="thin">
        <color rgb="FF0070C0"/>
      </right>
      <top style="thin">
        <color auto="1"/>
      </top>
      <bottom style="thick">
        <color auto="1"/>
      </bottom>
      <diagonal/>
    </border>
    <border>
      <left style="thin">
        <color rgb="FF0070C0"/>
      </left>
      <right style="medium">
        <color theme="9" tint="-0.24994659260841701"/>
      </right>
      <top style="thin">
        <color auto="1"/>
      </top>
      <bottom style="thick">
        <color auto="1"/>
      </bottom>
      <diagonal/>
    </border>
    <border>
      <left style="medium">
        <color theme="9" tint="-0.24994659260841701"/>
      </left>
      <right style="thin">
        <color theme="6" tint="-0.24994659260841701"/>
      </right>
      <top/>
      <bottom style="thin">
        <color auto="1"/>
      </bottom>
      <diagonal/>
    </border>
    <border>
      <left style="thin">
        <color theme="6" tint="-0.24994659260841701"/>
      </left>
      <right style="thin">
        <color theme="6" tint="-0.24994659260841701"/>
      </right>
      <top/>
      <bottom style="thin">
        <color auto="1"/>
      </bottom>
      <diagonal/>
    </border>
    <border>
      <left style="thin">
        <color theme="6" tint="-0.24994659260841701"/>
      </left>
      <right style="medium">
        <color theme="9" tint="-0.24994659260841701"/>
      </right>
      <top/>
      <bottom style="thin">
        <color auto="1"/>
      </bottom>
      <diagonal/>
    </border>
    <border>
      <left style="medium">
        <color theme="9" tint="-0.24994659260841701"/>
      </left>
      <right style="thin">
        <color theme="6" tint="-0.24994659260841701"/>
      </right>
      <top style="thin">
        <color auto="1"/>
      </top>
      <bottom style="thin">
        <color auto="1"/>
      </bottom>
      <diagonal/>
    </border>
    <border>
      <left style="thin">
        <color theme="6" tint="-0.24994659260841701"/>
      </left>
      <right style="thin">
        <color theme="6" tint="-0.24994659260841701"/>
      </right>
      <top style="thin">
        <color auto="1"/>
      </top>
      <bottom style="thin">
        <color auto="1"/>
      </bottom>
      <diagonal/>
    </border>
    <border>
      <left style="thin">
        <color theme="6" tint="-0.24994659260841701"/>
      </left>
      <right style="medium">
        <color theme="9" tint="-0.24994659260841701"/>
      </right>
      <top style="thin">
        <color auto="1"/>
      </top>
      <bottom style="thin">
        <color auto="1"/>
      </bottom>
      <diagonal/>
    </border>
    <border>
      <left style="medium">
        <color theme="9" tint="-0.24994659260841701"/>
      </left>
      <right style="thin">
        <color theme="6" tint="-0.24994659260841701"/>
      </right>
      <top style="thin">
        <color auto="1"/>
      </top>
      <bottom style="thick">
        <color auto="1"/>
      </bottom>
      <diagonal/>
    </border>
    <border>
      <left style="thin">
        <color theme="6" tint="-0.24994659260841701"/>
      </left>
      <right style="thin">
        <color theme="6" tint="-0.24994659260841701"/>
      </right>
      <top style="thin">
        <color auto="1"/>
      </top>
      <bottom style="thick">
        <color auto="1"/>
      </bottom>
      <diagonal/>
    </border>
    <border>
      <left style="thin">
        <color theme="6" tint="-0.24994659260841701"/>
      </left>
      <right style="medium">
        <color theme="9" tint="-0.24994659260841701"/>
      </right>
      <top style="thin">
        <color auto="1"/>
      </top>
      <bottom style="thick">
        <color auto="1"/>
      </bottom>
      <diagonal/>
    </border>
    <border>
      <left style="medium">
        <color theme="2" tint="-0.499984740745262"/>
      </left>
      <right style="thin">
        <color theme="2" tint="-0.499984740745262"/>
      </right>
      <top/>
      <bottom style="thin">
        <color indexed="64"/>
      </bottom>
      <diagonal/>
    </border>
    <border>
      <left style="medium">
        <color theme="2" tint="-0.499984740745262"/>
      </left>
      <right style="thin">
        <color theme="2" tint="-0.499984740745262"/>
      </right>
      <top style="thin">
        <color indexed="64"/>
      </top>
      <bottom style="thin">
        <color indexed="64"/>
      </bottom>
      <diagonal/>
    </border>
    <border>
      <left style="medium">
        <color theme="2" tint="-0.499984740745262"/>
      </left>
      <right style="thin">
        <color theme="2" tint="-0.499984740745262"/>
      </right>
      <top style="thin">
        <color auto="1"/>
      </top>
      <bottom style="thick">
        <color indexed="64"/>
      </bottom>
      <diagonal/>
    </border>
    <border>
      <left style="thin">
        <color theme="8" tint="-0.24994659260841701"/>
      </left>
      <right/>
      <top/>
      <bottom style="thin">
        <color auto="1"/>
      </bottom>
      <diagonal/>
    </border>
    <border>
      <left style="thin">
        <color theme="8" tint="-0.24994659260841701"/>
      </left>
      <right/>
      <top style="thin">
        <color auto="1"/>
      </top>
      <bottom style="thin">
        <color auto="1"/>
      </bottom>
      <diagonal/>
    </border>
    <border>
      <left style="thin">
        <color theme="8" tint="-0.24994659260841701"/>
      </left>
      <right/>
      <top style="thin">
        <color auto="1"/>
      </top>
      <bottom style="thick">
        <color auto="1"/>
      </bottom>
      <diagonal/>
    </border>
    <border>
      <left style="thin">
        <color rgb="FFFF9933"/>
      </left>
      <right style="medium">
        <color indexed="64"/>
      </right>
      <top/>
      <bottom style="thin">
        <color indexed="64"/>
      </bottom>
      <diagonal/>
    </border>
    <border>
      <left style="thin">
        <color rgb="FFFF9933"/>
      </left>
      <right style="medium">
        <color indexed="64"/>
      </right>
      <top style="thin">
        <color indexed="64"/>
      </top>
      <bottom style="thin">
        <color indexed="64"/>
      </bottom>
      <diagonal/>
    </border>
    <border>
      <left style="thin">
        <color rgb="FFFF9933"/>
      </left>
      <right style="medium">
        <color indexed="64"/>
      </right>
      <top style="thin">
        <color auto="1"/>
      </top>
      <bottom style="thick">
        <color auto="1"/>
      </bottom>
      <diagonal/>
    </border>
    <border>
      <left style="thin">
        <color rgb="FFFF9933"/>
      </left>
      <right/>
      <top/>
      <bottom style="thin">
        <color indexed="64"/>
      </bottom>
      <diagonal/>
    </border>
    <border>
      <left style="thin">
        <color rgb="FFFF9933"/>
      </left>
      <right/>
      <top style="thin">
        <color indexed="64"/>
      </top>
      <bottom style="thin">
        <color indexed="64"/>
      </bottom>
      <diagonal/>
    </border>
    <border>
      <left/>
      <right style="thin">
        <color rgb="FFFF9933"/>
      </right>
      <top/>
      <bottom style="thin">
        <color indexed="64"/>
      </bottom>
      <diagonal/>
    </border>
    <border>
      <left/>
      <right style="thin">
        <color rgb="FFFF9933"/>
      </right>
      <top style="thin">
        <color indexed="64"/>
      </top>
      <bottom style="thin">
        <color indexed="64"/>
      </bottom>
      <diagonal/>
    </border>
    <border>
      <left/>
      <right style="thin">
        <color rgb="FFFF9933"/>
      </right>
      <top style="thin">
        <color indexed="64"/>
      </top>
      <bottom style="thick">
        <color auto="1"/>
      </bottom>
      <diagonal/>
    </border>
    <border>
      <left style="thin">
        <color theme="1"/>
      </left>
      <right style="thin">
        <color rgb="FFFF9933"/>
      </right>
      <top/>
      <bottom style="thin">
        <color indexed="64"/>
      </bottom>
      <diagonal/>
    </border>
    <border>
      <left style="thin">
        <color rgb="FFFF9933"/>
      </left>
      <right style="thin">
        <color theme="1"/>
      </right>
      <top/>
      <bottom style="thin">
        <color indexed="64"/>
      </bottom>
      <diagonal/>
    </border>
    <border>
      <left style="thin">
        <color theme="1"/>
      </left>
      <right style="thin">
        <color rgb="FFFF9933"/>
      </right>
      <top style="thin">
        <color indexed="64"/>
      </top>
      <bottom style="thin">
        <color indexed="64"/>
      </bottom>
      <diagonal/>
    </border>
    <border>
      <left style="thin">
        <color rgb="FFFF9933"/>
      </left>
      <right style="thin">
        <color theme="1"/>
      </right>
      <top style="thin">
        <color indexed="64"/>
      </top>
      <bottom style="thin">
        <color indexed="64"/>
      </bottom>
      <diagonal/>
    </border>
    <border>
      <left style="thin">
        <color theme="1"/>
      </left>
      <right style="thin">
        <color rgb="FFFF9933"/>
      </right>
      <top style="thin">
        <color indexed="64"/>
      </top>
      <bottom style="thick">
        <color auto="1"/>
      </bottom>
      <diagonal/>
    </border>
    <border>
      <left style="thin">
        <color rgb="FFFF9933"/>
      </left>
      <right style="thin">
        <color theme="1"/>
      </right>
      <top style="thin">
        <color indexed="64"/>
      </top>
      <bottom style="thick">
        <color auto="1"/>
      </bottom>
      <diagonal/>
    </border>
    <border>
      <left style="medium">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style="medium">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style="dotted">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auto="1"/>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theme="8" tint="-0.24994659260841701"/>
      </bottom>
      <diagonal/>
    </border>
    <border>
      <left/>
      <right style="medium">
        <color theme="8" tint="-0.24994659260841701"/>
      </right>
      <top style="thick">
        <color indexed="64"/>
      </top>
      <bottom style="medium">
        <color theme="8" tint="-0.24994659260841701"/>
      </bottom>
      <diagonal/>
    </border>
    <border>
      <left style="thin">
        <color theme="8" tint="-0.24994659260841701"/>
      </left>
      <right style="medium">
        <color theme="8" tint="-0.24994659260841701"/>
      </right>
      <top style="thin">
        <color auto="1"/>
      </top>
      <bottom style="thin">
        <color auto="1"/>
      </bottom>
      <diagonal/>
    </border>
    <border>
      <left style="thin">
        <color theme="8" tint="-0.24994659260841701"/>
      </left>
      <right style="medium">
        <color theme="8" tint="-0.24994659260841701"/>
      </right>
      <top style="thin">
        <color auto="1"/>
      </top>
      <bottom style="thick">
        <color auto="1"/>
      </bottom>
      <diagonal/>
    </border>
    <border>
      <left/>
      <right style="medium">
        <color indexed="64"/>
      </right>
      <top style="thick">
        <color indexed="64"/>
      </top>
      <bottom style="medium">
        <color indexed="64"/>
      </bottom>
      <diagonal/>
    </border>
    <border>
      <left style="medium">
        <color theme="9" tint="-0.24994659260841701"/>
      </left>
      <right style="thin">
        <color theme="9" tint="-0.24994659260841701"/>
      </right>
      <top style="medium">
        <color theme="9" tint="-0.24994659260841701"/>
      </top>
      <bottom/>
      <diagonal/>
    </border>
    <border>
      <left style="medium">
        <color theme="9" tint="-0.24994659260841701"/>
      </left>
      <right style="thin">
        <color theme="6" tint="-0.24994659260841701"/>
      </right>
      <top style="medium">
        <color theme="9" tint="-0.24994659260841701"/>
      </top>
      <bottom/>
      <diagonal/>
    </border>
    <border>
      <left style="medium">
        <color theme="9" tint="-0.24994659260841701"/>
      </left>
      <right style="thin">
        <color rgb="FF0070C0"/>
      </right>
      <top style="medium">
        <color theme="9" tint="-0.24994659260841701"/>
      </top>
      <bottom/>
      <diagonal/>
    </border>
    <border>
      <left style="medium">
        <color theme="9" tint="-0.24994659260841701"/>
      </left>
      <right style="thin">
        <color rgb="FF7030A0"/>
      </right>
      <top style="medium">
        <color theme="9" tint="-0.24994659260841701"/>
      </top>
      <bottom/>
      <diagonal/>
    </border>
    <border>
      <left style="medium">
        <color theme="9" tint="-0.24994659260841701"/>
      </left>
      <right style="thin">
        <color theme="2" tint="-0.499984740745262"/>
      </right>
      <top style="medium">
        <color theme="9" tint="-0.24994659260841701"/>
      </top>
      <bottom/>
      <diagonal/>
    </border>
    <border>
      <left style="thin">
        <color indexed="64"/>
      </left>
      <right style="thick">
        <color indexed="64"/>
      </right>
      <top/>
      <bottom/>
      <diagonal/>
    </border>
    <border>
      <left style="thick">
        <color auto="1"/>
      </left>
      <right/>
      <top style="medium">
        <color auto="1"/>
      </top>
      <bottom style="thin">
        <color auto="1"/>
      </bottom>
      <diagonal/>
    </border>
    <border>
      <left style="medium">
        <color theme="2" tint="-0.499984740745262"/>
      </left>
      <right style="thin">
        <color theme="2" tint="-0.499984740745262"/>
      </right>
      <top style="medium">
        <color auto="1"/>
      </top>
      <bottom style="thin">
        <color auto="1"/>
      </bottom>
      <diagonal/>
    </border>
    <border>
      <left style="thin">
        <color theme="2" tint="-0.499984740745262"/>
      </left>
      <right style="thin">
        <color theme="2" tint="-0.499984740745262"/>
      </right>
      <top style="medium">
        <color auto="1"/>
      </top>
      <bottom style="thin">
        <color auto="1"/>
      </bottom>
      <diagonal/>
    </border>
    <border>
      <left style="thin">
        <color theme="8" tint="-0.24994659260841701"/>
      </left>
      <right style="thin">
        <color theme="8" tint="-0.24994659260841701"/>
      </right>
      <top style="medium">
        <color auto="1"/>
      </top>
      <bottom style="thin">
        <color auto="1"/>
      </bottom>
      <diagonal/>
    </border>
    <border>
      <left/>
      <right style="thin">
        <color theme="8" tint="-0.24994659260841701"/>
      </right>
      <top style="medium">
        <color auto="1"/>
      </top>
      <bottom style="thin">
        <color auto="1"/>
      </bottom>
      <diagonal/>
    </border>
    <border>
      <left style="thin">
        <color theme="8" tint="-0.24994659260841701"/>
      </left>
      <right style="medium">
        <color theme="8" tint="-0.24994659260841701"/>
      </right>
      <top style="medium">
        <color auto="1"/>
      </top>
      <bottom style="thin">
        <color auto="1"/>
      </bottom>
      <diagonal/>
    </border>
    <border>
      <left style="thin">
        <color theme="9" tint="-0.24994659260841701"/>
      </left>
      <right style="thin">
        <color theme="9" tint="-0.24994659260841701"/>
      </right>
      <top style="medium">
        <color auto="1"/>
      </top>
      <bottom style="thin">
        <color auto="1"/>
      </bottom>
      <diagonal/>
    </border>
    <border>
      <left style="medium">
        <color theme="9" tint="-0.24994659260841701"/>
      </left>
      <right style="thin">
        <color theme="9" tint="-0.24994659260841701"/>
      </right>
      <top style="medium">
        <color auto="1"/>
      </top>
      <bottom style="thin">
        <color auto="1"/>
      </bottom>
      <diagonal/>
    </border>
    <border>
      <left style="thin">
        <color theme="8" tint="-0.24994659260841701"/>
      </left>
      <right/>
      <top style="medium">
        <color auto="1"/>
      </top>
      <bottom style="thin">
        <color auto="1"/>
      </bottom>
      <diagonal/>
    </border>
    <border>
      <left style="medium">
        <color theme="9" tint="-0.24994659260841701"/>
      </left>
      <right style="thin">
        <color theme="6" tint="-0.24994659260841701"/>
      </right>
      <top style="medium">
        <color auto="1"/>
      </top>
      <bottom style="thin">
        <color auto="1"/>
      </bottom>
      <diagonal/>
    </border>
    <border>
      <left style="thin">
        <color theme="6" tint="-0.24994659260841701"/>
      </left>
      <right style="thin">
        <color theme="6" tint="-0.24994659260841701"/>
      </right>
      <top style="medium">
        <color auto="1"/>
      </top>
      <bottom style="thin">
        <color auto="1"/>
      </bottom>
      <diagonal/>
    </border>
    <border>
      <left style="thin">
        <color theme="6" tint="-0.24994659260841701"/>
      </left>
      <right style="medium">
        <color theme="9" tint="-0.24994659260841701"/>
      </right>
      <top style="medium">
        <color auto="1"/>
      </top>
      <bottom style="thin">
        <color auto="1"/>
      </bottom>
      <diagonal/>
    </border>
    <border>
      <left style="medium">
        <color theme="9" tint="-0.24994659260841701"/>
      </left>
      <right style="thin">
        <color rgb="FF0070C0"/>
      </right>
      <top style="medium">
        <color auto="1"/>
      </top>
      <bottom style="thin">
        <color auto="1"/>
      </bottom>
      <diagonal/>
    </border>
    <border>
      <left style="thin">
        <color rgb="FF0070C0"/>
      </left>
      <right style="thin">
        <color rgb="FF0070C0"/>
      </right>
      <top style="medium">
        <color auto="1"/>
      </top>
      <bottom style="thin">
        <color auto="1"/>
      </bottom>
      <diagonal/>
    </border>
    <border>
      <left style="thin">
        <color rgb="FF0070C0"/>
      </left>
      <right style="medium">
        <color theme="9" tint="-0.24994659260841701"/>
      </right>
      <top style="medium">
        <color auto="1"/>
      </top>
      <bottom style="thin">
        <color auto="1"/>
      </bottom>
      <diagonal/>
    </border>
    <border>
      <left style="thin">
        <color theme="9" tint="-0.24994659260841701"/>
      </left>
      <right style="medium">
        <color theme="9" tint="-0.24994659260841701"/>
      </right>
      <top style="medium">
        <color auto="1"/>
      </top>
      <bottom style="thin">
        <color auto="1"/>
      </bottom>
      <diagonal/>
    </border>
    <border>
      <left style="medium">
        <color theme="9" tint="-0.24994659260841701"/>
      </left>
      <right style="thin">
        <color rgb="FF7030A0"/>
      </right>
      <top style="medium">
        <color auto="1"/>
      </top>
      <bottom style="thin">
        <color auto="1"/>
      </bottom>
      <diagonal/>
    </border>
    <border>
      <left style="thin">
        <color rgb="FF7030A0"/>
      </left>
      <right style="thin">
        <color rgb="FF7030A0"/>
      </right>
      <top style="medium">
        <color auto="1"/>
      </top>
      <bottom style="thin">
        <color auto="1"/>
      </bottom>
      <diagonal/>
    </border>
    <border>
      <left style="thin">
        <color rgb="FF7030A0"/>
      </left>
      <right style="medium">
        <color theme="9" tint="-0.24994659260841701"/>
      </right>
      <top style="medium">
        <color auto="1"/>
      </top>
      <bottom style="thin">
        <color auto="1"/>
      </bottom>
      <diagonal/>
    </border>
    <border>
      <left style="medium">
        <color theme="9" tint="-0.24994659260841701"/>
      </left>
      <right style="thin">
        <color theme="2" tint="-0.499984740745262"/>
      </right>
      <top style="medium">
        <color auto="1"/>
      </top>
      <bottom style="thin">
        <color auto="1"/>
      </bottom>
      <diagonal/>
    </border>
    <border>
      <left style="thin">
        <color theme="2" tint="-0.499984740745262"/>
      </left>
      <right style="medium">
        <color theme="9" tint="-0.24994659260841701"/>
      </right>
      <top style="medium">
        <color auto="1"/>
      </top>
      <bottom style="thin">
        <color auto="1"/>
      </bottom>
      <diagonal/>
    </border>
    <border>
      <left style="thin">
        <color theme="9" tint="-0.24994659260841701"/>
      </left>
      <right/>
      <top style="medium">
        <color auto="1"/>
      </top>
      <bottom style="thin">
        <color auto="1"/>
      </bottom>
      <diagonal/>
    </border>
    <border>
      <left/>
      <right style="thin">
        <color rgb="FFFF9933"/>
      </right>
      <top style="medium">
        <color auto="1"/>
      </top>
      <bottom style="thin">
        <color auto="1"/>
      </bottom>
      <diagonal/>
    </border>
    <border>
      <left style="thin">
        <color theme="1"/>
      </left>
      <right style="thin">
        <color rgb="FFFF9933"/>
      </right>
      <top style="medium">
        <color auto="1"/>
      </top>
      <bottom style="thin">
        <color auto="1"/>
      </bottom>
      <diagonal/>
    </border>
    <border>
      <left style="thin">
        <color rgb="FFFF9933"/>
      </left>
      <right style="thin">
        <color theme="1"/>
      </right>
      <top style="medium">
        <color auto="1"/>
      </top>
      <bottom style="thin">
        <color auto="1"/>
      </bottom>
      <diagonal/>
    </border>
    <border>
      <left style="thick">
        <color auto="1"/>
      </left>
      <right/>
      <top style="thin">
        <color auto="1"/>
      </top>
      <bottom style="dotted">
        <color auto="1"/>
      </bottom>
      <diagonal/>
    </border>
    <border>
      <left/>
      <right/>
      <top style="thin">
        <color auto="1"/>
      </top>
      <bottom style="dotted">
        <color auto="1"/>
      </bottom>
      <diagonal/>
    </border>
    <border>
      <left style="medium">
        <color theme="2" tint="-0.499984740745262"/>
      </left>
      <right style="thin">
        <color theme="2" tint="-0.499984740745262"/>
      </right>
      <top style="thin">
        <color auto="1"/>
      </top>
      <bottom style="dotted">
        <color auto="1"/>
      </bottom>
      <diagonal/>
    </border>
    <border>
      <left style="thin">
        <color theme="2" tint="-0.499984740745262"/>
      </left>
      <right style="thin">
        <color theme="2" tint="-0.499984740745262"/>
      </right>
      <top style="thin">
        <color auto="1"/>
      </top>
      <bottom style="dotted">
        <color auto="1"/>
      </bottom>
      <diagonal/>
    </border>
    <border>
      <left/>
      <right style="thin">
        <color theme="8" tint="-0.24994659260841701"/>
      </right>
      <top style="thin">
        <color auto="1"/>
      </top>
      <bottom style="dotted">
        <color auto="1"/>
      </bottom>
      <diagonal/>
    </border>
    <border>
      <left style="thin">
        <color theme="8" tint="-0.24994659260841701"/>
      </left>
      <right style="thin">
        <color theme="8" tint="-0.24994659260841701"/>
      </right>
      <top style="thin">
        <color auto="1"/>
      </top>
      <bottom style="dotted">
        <color auto="1"/>
      </bottom>
      <diagonal/>
    </border>
    <border>
      <left style="medium">
        <color theme="8" tint="-0.24994659260841701"/>
      </left>
      <right style="thin">
        <color theme="8" tint="-0.24994659260841701"/>
      </right>
      <top style="thin">
        <color auto="1"/>
      </top>
      <bottom style="dotted">
        <color auto="1"/>
      </bottom>
      <diagonal/>
    </border>
    <border>
      <left style="thin">
        <color theme="8" tint="-0.24994659260841701"/>
      </left>
      <right style="thick">
        <color theme="8" tint="-0.24994659260841701"/>
      </right>
      <top style="thin">
        <color auto="1"/>
      </top>
      <bottom style="dotted">
        <color auto="1"/>
      </bottom>
      <diagonal/>
    </border>
    <border>
      <left style="thick">
        <color theme="8" tint="-0.24994659260841701"/>
      </left>
      <right/>
      <top style="thin">
        <color auto="1"/>
      </top>
      <bottom style="dotted">
        <color auto="1"/>
      </bottom>
      <diagonal/>
    </border>
    <border>
      <left style="thin">
        <color theme="9" tint="-0.24994659260841701"/>
      </left>
      <right style="thin">
        <color theme="9" tint="-0.24994659260841701"/>
      </right>
      <top style="thin">
        <color auto="1"/>
      </top>
      <bottom style="dotted">
        <color auto="1"/>
      </bottom>
      <diagonal/>
    </border>
    <border>
      <left style="medium">
        <color theme="9" tint="-0.24994659260841701"/>
      </left>
      <right style="thin">
        <color theme="9" tint="-0.24994659260841701"/>
      </right>
      <top style="thin">
        <color auto="1"/>
      </top>
      <bottom style="dotted">
        <color auto="1"/>
      </bottom>
      <diagonal/>
    </border>
    <border>
      <left style="thin">
        <color theme="8" tint="-0.24994659260841701"/>
      </left>
      <right/>
      <top style="thin">
        <color auto="1"/>
      </top>
      <bottom style="dotted">
        <color auto="1"/>
      </bottom>
      <diagonal/>
    </border>
    <border>
      <left style="medium">
        <color theme="9" tint="-0.24994659260841701"/>
      </left>
      <right style="thin">
        <color theme="6" tint="-0.24994659260841701"/>
      </right>
      <top style="thin">
        <color auto="1"/>
      </top>
      <bottom style="dotted">
        <color auto="1"/>
      </bottom>
      <diagonal/>
    </border>
    <border>
      <left style="thin">
        <color theme="6" tint="-0.24994659260841701"/>
      </left>
      <right style="thin">
        <color theme="6" tint="-0.24994659260841701"/>
      </right>
      <top style="thin">
        <color auto="1"/>
      </top>
      <bottom style="dotted">
        <color auto="1"/>
      </bottom>
      <diagonal/>
    </border>
    <border>
      <left style="thin">
        <color theme="6" tint="-0.24994659260841701"/>
      </left>
      <right style="medium">
        <color theme="9" tint="-0.24994659260841701"/>
      </right>
      <top style="thin">
        <color auto="1"/>
      </top>
      <bottom style="dotted">
        <color auto="1"/>
      </bottom>
      <diagonal/>
    </border>
    <border>
      <left style="medium">
        <color theme="9" tint="-0.24994659260841701"/>
      </left>
      <right style="thin">
        <color rgb="FF0070C0"/>
      </right>
      <top style="thin">
        <color auto="1"/>
      </top>
      <bottom style="dotted">
        <color auto="1"/>
      </bottom>
      <diagonal/>
    </border>
    <border>
      <left style="thin">
        <color rgb="FF0070C0"/>
      </left>
      <right style="thin">
        <color rgb="FF0070C0"/>
      </right>
      <top style="thin">
        <color auto="1"/>
      </top>
      <bottom style="dotted">
        <color auto="1"/>
      </bottom>
      <diagonal/>
    </border>
    <border>
      <left style="thin">
        <color rgb="FF0070C0"/>
      </left>
      <right style="medium">
        <color theme="9" tint="-0.24994659260841701"/>
      </right>
      <top style="thin">
        <color auto="1"/>
      </top>
      <bottom style="dotted">
        <color auto="1"/>
      </bottom>
      <diagonal/>
    </border>
    <border>
      <left style="thin">
        <color theme="9" tint="-0.24994659260841701"/>
      </left>
      <right style="medium">
        <color theme="9" tint="-0.24994659260841701"/>
      </right>
      <top style="thin">
        <color auto="1"/>
      </top>
      <bottom style="dotted">
        <color auto="1"/>
      </bottom>
      <diagonal/>
    </border>
    <border>
      <left style="medium">
        <color theme="9" tint="-0.24994659260841701"/>
      </left>
      <right style="thin">
        <color rgb="FF7030A0"/>
      </right>
      <top style="thin">
        <color auto="1"/>
      </top>
      <bottom style="dotted">
        <color auto="1"/>
      </bottom>
      <diagonal/>
    </border>
    <border>
      <left style="thin">
        <color rgb="FF7030A0"/>
      </left>
      <right style="thin">
        <color rgb="FF7030A0"/>
      </right>
      <top style="thin">
        <color auto="1"/>
      </top>
      <bottom style="dotted">
        <color auto="1"/>
      </bottom>
      <diagonal/>
    </border>
    <border>
      <left style="thin">
        <color rgb="FF7030A0"/>
      </left>
      <right style="medium">
        <color theme="9" tint="-0.24994659260841701"/>
      </right>
      <top style="thin">
        <color auto="1"/>
      </top>
      <bottom style="dotted">
        <color auto="1"/>
      </bottom>
      <diagonal/>
    </border>
    <border>
      <left style="medium">
        <color theme="9" tint="-0.24994659260841701"/>
      </left>
      <right style="thin">
        <color theme="2" tint="-0.499984740745262"/>
      </right>
      <top style="thin">
        <color auto="1"/>
      </top>
      <bottom style="dotted">
        <color auto="1"/>
      </bottom>
      <diagonal/>
    </border>
    <border>
      <left style="thin">
        <color theme="2" tint="-0.499984740745262"/>
      </left>
      <right style="medium">
        <color theme="9" tint="-0.24994659260841701"/>
      </right>
      <top style="thin">
        <color auto="1"/>
      </top>
      <bottom style="dotted">
        <color auto="1"/>
      </bottom>
      <diagonal/>
    </border>
    <border>
      <left/>
      <right style="thin">
        <color rgb="FFFF9933"/>
      </right>
      <top style="thin">
        <color auto="1"/>
      </top>
      <bottom style="dotted">
        <color auto="1"/>
      </bottom>
      <diagonal/>
    </border>
    <border>
      <left style="thin">
        <color rgb="FFFF9933"/>
      </left>
      <right/>
      <top style="thin">
        <color auto="1"/>
      </top>
      <bottom style="dotted">
        <color auto="1"/>
      </bottom>
      <diagonal/>
    </border>
    <border>
      <left style="thin">
        <color rgb="FFFF9933"/>
      </left>
      <right style="medium">
        <color indexed="64"/>
      </right>
      <top style="thin">
        <color auto="1"/>
      </top>
      <bottom style="dotted">
        <color auto="1"/>
      </bottom>
      <diagonal/>
    </border>
    <border>
      <left style="medium">
        <color indexed="64"/>
      </left>
      <right style="thin">
        <color indexed="64"/>
      </right>
      <top style="thin">
        <color auto="1"/>
      </top>
      <bottom style="dotted">
        <color auto="1"/>
      </bottom>
      <diagonal/>
    </border>
    <border>
      <left style="thin">
        <color indexed="64"/>
      </left>
      <right style="thick">
        <color indexed="64"/>
      </right>
      <top style="thin">
        <color auto="1"/>
      </top>
      <bottom style="dotted">
        <color auto="1"/>
      </bottom>
      <diagonal/>
    </border>
    <border>
      <left style="medium">
        <color theme="2" tint="-0.499984740745262"/>
      </left>
      <right style="thin">
        <color theme="2" tint="-0.499984740745262"/>
      </right>
      <top style="dotted">
        <color auto="1"/>
      </top>
      <bottom style="dotted">
        <color auto="1"/>
      </bottom>
      <diagonal/>
    </border>
    <border>
      <left style="thin">
        <color theme="2" tint="-0.499984740745262"/>
      </left>
      <right style="thin">
        <color theme="2" tint="-0.499984740745262"/>
      </right>
      <top style="dotted">
        <color auto="1"/>
      </top>
      <bottom style="dotted">
        <color auto="1"/>
      </bottom>
      <diagonal/>
    </border>
    <border>
      <left/>
      <right style="thin">
        <color theme="8" tint="-0.24994659260841701"/>
      </right>
      <top style="dotted">
        <color auto="1"/>
      </top>
      <bottom style="dotted">
        <color auto="1"/>
      </bottom>
      <diagonal/>
    </border>
    <border>
      <left style="thin">
        <color theme="8" tint="-0.24994659260841701"/>
      </left>
      <right style="thin">
        <color theme="8" tint="-0.24994659260841701"/>
      </right>
      <top style="dotted">
        <color auto="1"/>
      </top>
      <bottom style="dotted">
        <color auto="1"/>
      </bottom>
      <diagonal/>
    </border>
    <border>
      <left style="medium">
        <color theme="8" tint="-0.24994659260841701"/>
      </left>
      <right style="thin">
        <color theme="8" tint="-0.24994659260841701"/>
      </right>
      <top style="dotted">
        <color auto="1"/>
      </top>
      <bottom style="dotted">
        <color auto="1"/>
      </bottom>
      <diagonal/>
    </border>
    <border>
      <left style="thin">
        <color theme="8" tint="-0.24994659260841701"/>
      </left>
      <right style="thick">
        <color theme="8" tint="-0.24994659260841701"/>
      </right>
      <top style="dotted">
        <color auto="1"/>
      </top>
      <bottom style="dotted">
        <color auto="1"/>
      </bottom>
      <diagonal/>
    </border>
    <border>
      <left style="thick">
        <color theme="8" tint="-0.24994659260841701"/>
      </left>
      <right/>
      <top style="dotted">
        <color auto="1"/>
      </top>
      <bottom style="dotted">
        <color auto="1"/>
      </bottom>
      <diagonal/>
    </border>
    <border>
      <left style="thin">
        <color theme="8" tint="-0.24994659260841701"/>
      </left>
      <right/>
      <top style="dotted">
        <color auto="1"/>
      </top>
      <bottom style="dotted">
        <color auto="1"/>
      </bottom>
      <diagonal/>
    </border>
    <border>
      <left style="medium">
        <color theme="9" tint="-0.24994659260841701"/>
      </left>
      <right style="thin">
        <color theme="6" tint="-0.24994659260841701"/>
      </right>
      <top style="dotted">
        <color auto="1"/>
      </top>
      <bottom style="dotted">
        <color auto="1"/>
      </bottom>
      <diagonal/>
    </border>
    <border>
      <left style="thin">
        <color theme="6" tint="-0.24994659260841701"/>
      </left>
      <right style="thin">
        <color theme="6" tint="-0.24994659260841701"/>
      </right>
      <top style="dotted">
        <color auto="1"/>
      </top>
      <bottom style="dotted">
        <color auto="1"/>
      </bottom>
      <diagonal/>
    </border>
    <border>
      <left style="thin">
        <color theme="6" tint="-0.24994659260841701"/>
      </left>
      <right style="medium">
        <color theme="9" tint="-0.24994659260841701"/>
      </right>
      <top style="dotted">
        <color auto="1"/>
      </top>
      <bottom style="dotted">
        <color auto="1"/>
      </bottom>
      <diagonal/>
    </border>
    <border>
      <left style="medium">
        <color theme="9" tint="-0.24994659260841701"/>
      </left>
      <right style="thin">
        <color rgb="FF0070C0"/>
      </right>
      <top style="dotted">
        <color auto="1"/>
      </top>
      <bottom style="dotted">
        <color auto="1"/>
      </bottom>
      <diagonal/>
    </border>
    <border>
      <left style="thin">
        <color rgb="FF0070C0"/>
      </left>
      <right style="thin">
        <color rgb="FF0070C0"/>
      </right>
      <top style="dotted">
        <color auto="1"/>
      </top>
      <bottom style="dotted">
        <color auto="1"/>
      </bottom>
      <diagonal/>
    </border>
    <border>
      <left style="thin">
        <color rgb="FF0070C0"/>
      </left>
      <right style="medium">
        <color theme="9" tint="-0.24994659260841701"/>
      </right>
      <top style="dotted">
        <color auto="1"/>
      </top>
      <bottom style="dotted">
        <color auto="1"/>
      </bottom>
      <diagonal/>
    </border>
    <border>
      <left style="thin">
        <color theme="9" tint="-0.24994659260841701"/>
      </left>
      <right style="medium">
        <color theme="9" tint="-0.24994659260841701"/>
      </right>
      <top style="dotted">
        <color auto="1"/>
      </top>
      <bottom style="dotted">
        <color auto="1"/>
      </bottom>
      <diagonal/>
    </border>
    <border>
      <left style="medium">
        <color theme="9" tint="-0.24994659260841701"/>
      </left>
      <right style="thin">
        <color rgb="FF7030A0"/>
      </right>
      <top style="dotted">
        <color auto="1"/>
      </top>
      <bottom style="dotted">
        <color auto="1"/>
      </bottom>
      <diagonal/>
    </border>
    <border>
      <left style="thin">
        <color rgb="FF7030A0"/>
      </left>
      <right style="thin">
        <color rgb="FF7030A0"/>
      </right>
      <top style="dotted">
        <color auto="1"/>
      </top>
      <bottom style="dotted">
        <color auto="1"/>
      </bottom>
      <diagonal/>
    </border>
    <border>
      <left style="thin">
        <color rgb="FF7030A0"/>
      </left>
      <right style="medium">
        <color theme="9" tint="-0.24994659260841701"/>
      </right>
      <top style="dotted">
        <color auto="1"/>
      </top>
      <bottom style="dotted">
        <color auto="1"/>
      </bottom>
      <diagonal/>
    </border>
    <border>
      <left style="medium">
        <color theme="9" tint="-0.24994659260841701"/>
      </left>
      <right style="thin">
        <color theme="2" tint="-0.499984740745262"/>
      </right>
      <top style="dotted">
        <color auto="1"/>
      </top>
      <bottom style="dotted">
        <color auto="1"/>
      </bottom>
      <diagonal/>
    </border>
    <border>
      <left style="thin">
        <color theme="2" tint="-0.499984740745262"/>
      </left>
      <right style="medium">
        <color theme="9" tint="-0.24994659260841701"/>
      </right>
      <top style="dotted">
        <color auto="1"/>
      </top>
      <bottom style="dotted">
        <color auto="1"/>
      </bottom>
      <diagonal/>
    </border>
    <border>
      <left/>
      <right style="thin">
        <color rgb="FFFF9933"/>
      </right>
      <top style="dotted">
        <color auto="1"/>
      </top>
      <bottom style="dotted">
        <color auto="1"/>
      </bottom>
      <diagonal/>
    </border>
    <border>
      <left style="thin">
        <color rgb="FFFF9933"/>
      </left>
      <right/>
      <top style="dotted">
        <color auto="1"/>
      </top>
      <bottom style="dotted">
        <color auto="1"/>
      </bottom>
      <diagonal/>
    </border>
    <border>
      <left style="thin">
        <color rgb="FFFF9933"/>
      </left>
      <right style="medium">
        <color indexed="64"/>
      </right>
      <top style="dotted">
        <color auto="1"/>
      </top>
      <bottom style="dotted">
        <color auto="1"/>
      </bottom>
      <diagonal/>
    </border>
    <border>
      <left style="thin">
        <color indexed="64"/>
      </left>
      <right style="thick">
        <color indexed="64"/>
      </right>
      <top style="dotted">
        <color auto="1"/>
      </top>
      <bottom style="dotted">
        <color auto="1"/>
      </bottom>
      <diagonal/>
    </border>
    <border>
      <left style="thick">
        <color auto="1"/>
      </left>
      <right/>
      <top style="dotted">
        <color auto="1"/>
      </top>
      <bottom style="thin">
        <color indexed="64"/>
      </bottom>
      <diagonal/>
    </border>
    <border>
      <left/>
      <right/>
      <top style="dotted">
        <color auto="1"/>
      </top>
      <bottom style="thin">
        <color indexed="64"/>
      </bottom>
      <diagonal/>
    </border>
    <border>
      <left style="medium">
        <color theme="2" tint="-0.499984740745262"/>
      </left>
      <right style="thin">
        <color theme="2" tint="-0.499984740745262"/>
      </right>
      <top style="dotted">
        <color auto="1"/>
      </top>
      <bottom style="thin">
        <color indexed="64"/>
      </bottom>
      <diagonal/>
    </border>
    <border>
      <left style="thin">
        <color theme="2" tint="-0.499984740745262"/>
      </left>
      <right style="thin">
        <color theme="2" tint="-0.499984740745262"/>
      </right>
      <top style="dotted">
        <color auto="1"/>
      </top>
      <bottom style="thin">
        <color indexed="64"/>
      </bottom>
      <diagonal/>
    </border>
    <border>
      <left/>
      <right style="thin">
        <color theme="8" tint="-0.24994659260841701"/>
      </right>
      <top style="dotted">
        <color auto="1"/>
      </top>
      <bottom style="thin">
        <color indexed="64"/>
      </bottom>
      <diagonal/>
    </border>
    <border>
      <left style="thin">
        <color theme="8" tint="-0.24994659260841701"/>
      </left>
      <right style="thin">
        <color theme="8" tint="-0.24994659260841701"/>
      </right>
      <top style="dotted">
        <color auto="1"/>
      </top>
      <bottom style="thin">
        <color indexed="64"/>
      </bottom>
      <diagonal/>
    </border>
    <border>
      <left style="medium">
        <color theme="8" tint="-0.24994659260841701"/>
      </left>
      <right style="thin">
        <color theme="8" tint="-0.24994659260841701"/>
      </right>
      <top style="dotted">
        <color auto="1"/>
      </top>
      <bottom style="thin">
        <color indexed="64"/>
      </bottom>
      <diagonal/>
    </border>
    <border>
      <left style="thin">
        <color theme="8" tint="-0.24994659260841701"/>
      </left>
      <right style="thick">
        <color theme="8" tint="-0.24994659260841701"/>
      </right>
      <top style="dotted">
        <color auto="1"/>
      </top>
      <bottom style="thin">
        <color indexed="64"/>
      </bottom>
      <diagonal/>
    </border>
    <border>
      <left style="thick">
        <color theme="8" tint="-0.24994659260841701"/>
      </left>
      <right/>
      <top style="dotted">
        <color auto="1"/>
      </top>
      <bottom style="thin">
        <color indexed="64"/>
      </bottom>
      <diagonal/>
    </border>
    <border>
      <left style="thin">
        <color theme="9" tint="-0.24994659260841701"/>
      </left>
      <right style="thin">
        <color theme="9" tint="-0.24994659260841701"/>
      </right>
      <top style="dotted">
        <color auto="1"/>
      </top>
      <bottom style="thin">
        <color indexed="64"/>
      </bottom>
      <diagonal/>
    </border>
    <border>
      <left style="medium">
        <color theme="9" tint="-0.24994659260841701"/>
      </left>
      <right style="thin">
        <color theme="9" tint="-0.24994659260841701"/>
      </right>
      <top style="dotted">
        <color auto="1"/>
      </top>
      <bottom style="thin">
        <color indexed="64"/>
      </bottom>
      <diagonal/>
    </border>
    <border>
      <left style="thin">
        <color theme="8" tint="-0.24994659260841701"/>
      </left>
      <right/>
      <top style="dotted">
        <color auto="1"/>
      </top>
      <bottom style="thin">
        <color indexed="64"/>
      </bottom>
      <diagonal/>
    </border>
    <border>
      <left style="medium">
        <color theme="9" tint="-0.24994659260841701"/>
      </left>
      <right style="thin">
        <color theme="6" tint="-0.24994659260841701"/>
      </right>
      <top style="dotted">
        <color auto="1"/>
      </top>
      <bottom style="thin">
        <color indexed="64"/>
      </bottom>
      <diagonal/>
    </border>
    <border>
      <left style="thin">
        <color theme="6" tint="-0.24994659260841701"/>
      </left>
      <right style="thin">
        <color theme="6" tint="-0.24994659260841701"/>
      </right>
      <top style="dotted">
        <color auto="1"/>
      </top>
      <bottom style="thin">
        <color indexed="64"/>
      </bottom>
      <diagonal/>
    </border>
    <border>
      <left style="thin">
        <color theme="6" tint="-0.24994659260841701"/>
      </left>
      <right style="medium">
        <color theme="9" tint="-0.24994659260841701"/>
      </right>
      <top style="dotted">
        <color auto="1"/>
      </top>
      <bottom style="thin">
        <color indexed="64"/>
      </bottom>
      <diagonal/>
    </border>
    <border>
      <left style="medium">
        <color theme="9" tint="-0.24994659260841701"/>
      </left>
      <right style="thin">
        <color rgb="FF0070C0"/>
      </right>
      <top style="dotted">
        <color auto="1"/>
      </top>
      <bottom style="thin">
        <color indexed="64"/>
      </bottom>
      <diagonal/>
    </border>
    <border>
      <left style="thin">
        <color rgb="FF0070C0"/>
      </left>
      <right style="thin">
        <color rgb="FF0070C0"/>
      </right>
      <top style="dotted">
        <color auto="1"/>
      </top>
      <bottom style="thin">
        <color indexed="64"/>
      </bottom>
      <diagonal/>
    </border>
    <border>
      <left style="thin">
        <color rgb="FF0070C0"/>
      </left>
      <right style="medium">
        <color theme="9" tint="-0.24994659260841701"/>
      </right>
      <top style="dotted">
        <color auto="1"/>
      </top>
      <bottom style="thin">
        <color indexed="64"/>
      </bottom>
      <diagonal/>
    </border>
    <border>
      <left style="thin">
        <color theme="9" tint="-0.24994659260841701"/>
      </left>
      <right style="medium">
        <color theme="9" tint="-0.24994659260841701"/>
      </right>
      <top style="dotted">
        <color auto="1"/>
      </top>
      <bottom style="thin">
        <color indexed="64"/>
      </bottom>
      <diagonal/>
    </border>
    <border>
      <left style="medium">
        <color theme="9" tint="-0.24994659260841701"/>
      </left>
      <right style="thin">
        <color rgb="FF7030A0"/>
      </right>
      <top style="dotted">
        <color auto="1"/>
      </top>
      <bottom style="thin">
        <color indexed="64"/>
      </bottom>
      <diagonal/>
    </border>
    <border>
      <left style="thin">
        <color rgb="FF7030A0"/>
      </left>
      <right style="thin">
        <color rgb="FF7030A0"/>
      </right>
      <top style="dotted">
        <color auto="1"/>
      </top>
      <bottom style="thin">
        <color indexed="64"/>
      </bottom>
      <diagonal/>
    </border>
    <border>
      <left style="thin">
        <color rgb="FF7030A0"/>
      </left>
      <right style="medium">
        <color theme="9" tint="-0.24994659260841701"/>
      </right>
      <top style="dotted">
        <color auto="1"/>
      </top>
      <bottom style="thin">
        <color indexed="64"/>
      </bottom>
      <diagonal/>
    </border>
    <border>
      <left style="medium">
        <color theme="9" tint="-0.24994659260841701"/>
      </left>
      <right style="thin">
        <color theme="2" tint="-0.499984740745262"/>
      </right>
      <top style="dotted">
        <color auto="1"/>
      </top>
      <bottom style="thin">
        <color indexed="64"/>
      </bottom>
      <diagonal/>
    </border>
    <border>
      <left style="thin">
        <color theme="2" tint="-0.499984740745262"/>
      </left>
      <right style="medium">
        <color theme="9" tint="-0.24994659260841701"/>
      </right>
      <top style="dotted">
        <color auto="1"/>
      </top>
      <bottom style="thin">
        <color indexed="64"/>
      </bottom>
      <diagonal/>
    </border>
    <border>
      <left/>
      <right style="thin">
        <color rgb="FFFF9933"/>
      </right>
      <top style="dotted">
        <color auto="1"/>
      </top>
      <bottom style="thin">
        <color indexed="64"/>
      </bottom>
      <diagonal/>
    </border>
    <border>
      <left style="thin">
        <color rgb="FFFF9933"/>
      </left>
      <right/>
      <top style="dotted">
        <color auto="1"/>
      </top>
      <bottom style="thin">
        <color indexed="64"/>
      </bottom>
      <diagonal/>
    </border>
    <border>
      <left style="thin">
        <color rgb="FFFF9933"/>
      </left>
      <right style="medium">
        <color indexed="64"/>
      </right>
      <top style="dotted">
        <color auto="1"/>
      </top>
      <bottom style="thin">
        <color indexed="64"/>
      </bottom>
      <diagonal/>
    </border>
    <border>
      <left style="medium">
        <color indexed="64"/>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thin">
        <color indexed="64"/>
      </left>
      <right style="thick">
        <color indexed="64"/>
      </right>
      <top style="dotted">
        <color auto="1"/>
      </top>
      <bottom style="thin">
        <color indexed="64"/>
      </bottom>
      <diagonal/>
    </border>
    <border>
      <left/>
      <right style="medium">
        <color rgb="FF000000"/>
      </right>
      <top style="thin">
        <color auto="1"/>
      </top>
      <bottom style="dotted">
        <color auto="1"/>
      </bottom>
      <diagonal/>
    </border>
    <border>
      <left/>
      <right style="medium">
        <color rgb="FF000000"/>
      </right>
      <top style="dotted">
        <color auto="1"/>
      </top>
      <bottom style="thin">
        <color indexed="64"/>
      </bottom>
      <diagonal/>
    </border>
    <border>
      <left/>
      <right style="medium">
        <color rgb="FF000000"/>
      </right>
      <top style="thin">
        <color auto="1"/>
      </top>
      <bottom style="thin">
        <color auto="1"/>
      </bottom>
      <diagonal/>
    </border>
    <border>
      <left style="medium">
        <color indexed="64"/>
      </left>
      <right/>
      <top style="thin">
        <color auto="1"/>
      </top>
      <bottom style="dotted">
        <color auto="1"/>
      </bottom>
      <diagonal/>
    </border>
    <border>
      <left/>
      <right style="medium">
        <color indexed="64"/>
      </right>
      <top style="thin">
        <color auto="1"/>
      </top>
      <bottom style="dotted">
        <color auto="1"/>
      </bottom>
      <diagonal/>
    </border>
    <border>
      <left style="medium">
        <color indexed="64"/>
      </left>
      <right/>
      <top style="dotted">
        <color auto="1"/>
      </top>
      <bottom style="thin">
        <color indexed="64"/>
      </bottom>
      <diagonal/>
    </border>
    <border>
      <left/>
      <right style="medium">
        <color indexed="64"/>
      </right>
      <top style="dotted">
        <color auto="1"/>
      </top>
      <bottom style="thin">
        <color indexed="64"/>
      </bottom>
      <diagonal/>
    </border>
    <border>
      <left/>
      <right style="medium">
        <color rgb="FF000000"/>
      </right>
      <top style="thin">
        <color auto="1"/>
      </top>
      <bottom style="thick">
        <color indexed="64"/>
      </bottom>
      <diagonal/>
    </border>
    <border>
      <left style="thin">
        <color theme="9" tint="-0.24994659260841701"/>
      </left>
      <right/>
      <top style="thin">
        <color auto="1"/>
      </top>
      <bottom style="dotted">
        <color auto="1"/>
      </bottom>
      <diagonal/>
    </border>
    <border>
      <left style="thin">
        <color theme="9" tint="-0.24994659260841701"/>
      </left>
      <right/>
      <top style="dotted">
        <color auto="1"/>
      </top>
      <bottom style="thin">
        <color indexed="64"/>
      </bottom>
      <diagonal/>
    </border>
    <border>
      <left style="medium">
        <color indexed="64"/>
      </left>
      <right/>
      <top style="thick">
        <color indexed="64"/>
      </top>
      <bottom style="thin">
        <color auto="1"/>
      </bottom>
      <diagonal/>
    </border>
    <border>
      <left/>
      <right/>
      <top style="dotted">
        <color auto="1"/>
      </top>
      <bottom style="thick">
        <color indexed="64"/>
      </bottom>
      <diagonal/>
    </border>
    <border>
      <left style="medium">
        <color indexed="64"/>
      </left>
      <right/>
      <top style="dotted">
        <color auto="1"/>
      </top>
      <bottom style="thick">
        <color indexed="64"/>
      </bottom>
      <diagonal/>
    </border>
    <border>
      <left style="medium">
        <color theme="2" tint="-0.499984740745262"/>
      </left>
      <right style="thin">
        <color theme="2" tint="-0.499984740745262"/>
      </right>
      <top style="dotted">
        <color auto="1"/>
      </top>
      <bottom style="thick">
        <color indexed="64"/>
      </bottom>
      <diagonal/>
    </border>
    <border>
      <left style="thin">
        <color theme="2" tint="-0.499984740745262"/>
      </left>
      <right style="thin">
        <color theme="2" tint="-0.499984740745262"/>
      </right>
      <top style="dotted">
        <color auto="1"/>
      </top>
      <bottom style="thick">
        <color indexed="64"/>
      </bottom>
      <diagonal/>
    </border>
    <border>
      <left/>
      <right style="medium">
        <color indexed="64"/>
      </right>
      <top style="dotted">
        <color auto="1"/>
      </top>
      <bottom style="thick">
        <color indexed="64"/>
      </bottom>
      <diagonal/>
    </border>
    <border>
      <left/>
      <right style="medium">
        <color rgb="FF000000"/>
      </right>
      <top style="dotted">
        <color auto="1"/>
      </top>
      <bottom style="thick">
        <color indexed="64"/>
      </bottom>
      <diagonal/>
    </border>
    <border>
      <left/>
      <right style="thin">
        <color theme="8" tint="-0.24994659260841701"/>
      </right>
      <top style="dotted">
        <color auto="1"/>
      </top>
      <bottom style="thick">
        <color indexed="64"/>
      </bottom>
      <diagonal/>
    </border>
    <border>
      <left style="thin">
        <color theme="8" tint="-0.24994659260841701"/>
      </left>
      <right style="thin">
        <color theme="8" tint="-0.24994659260841701"/>
      </right>
      <top style="dotted">
        <color auto="1"/>
      </top>
      <bottom style="thick">
        <color indexed="64"/>
      </bottom>
      <diagonal/>
    </border>
    <border>
      <left style="medium">
        <color theme="8" tint="-0.24994659260841701"/>
      </left>
      <right style="thin">
        <color theme="8" tint="-0.24994659260841701"/>
      </right>
      <top style="dotted">
        <color auto="1"/>
      </top>
      <bottom style="thick">
        <color indexed="64"/>
      </bottom>
      <diagonal/>
    </border>
    <border>
      <left style="thin">
        <color theme="8" tint="-0.24994659260841701"/>
      </left>
      <right style="thick">
        <color theme="8" tint="-0.24994659260841701"/>
      </right>
      <top style="dotted">
        <color auto="1"/>
      </top>
      <bottom style="thick">
        <color indexed="64"/>
      </bottom>
      <diagonal/>
    </border>
    <border>
      <left style="thick">
        <color theme="8" tint="-0.24994659260841701"/>
      </left>
      <right/>
      <top style="dotted">
        <color auto="1"/>
      </top>
      <bottom style="thick">
        <color indexed="64"/>
      </bottom>
      <diagonal/>
    </border>
    <border>
      <left style="thin">
        <color theme="9" tint="-0.24994659260841701"/>
      </left>
      <right style="thin">
        <color theme="9" tint="-0.24994659260841701"/>
      </right>
      <top style="dotted">
        <color auto="1"/>
      </top>
      <bottom style="thick">
        <color indexed="64"/>
      </bottom>
      <diagonal/>
    </border>
    <border>
      <left style="medium">
        <color theme="9" tint="-0.24994659260841701"/>
      </left>
      <right style="thin">
        <color theme="9" tint="-0.24994659260841701"/>
      </right>
      <top style="dotted">
        <color auto="1"/>
      </top>
      <bottom style="thick">
        <color indexed="64"/>
      </bottom>
      <diagonal/>
    </border>
    <border>
      <left style="thin">
        <color theme="8" tint="-0.24994659260841701"/>
      </left>
      <right/>
      <top style="dotted">
        <color auto="1"/>
      </top>
      <bottom style="thick">
        <color indexed="64"/>
      </bottom>
      <diagonal/>
    </border>
    <border>
      <left style="medium">
        <color theme="9" tint="-0.24994659260841701"/>
      </left>
      <right style="thin">
        <color theme="6" tint="-0.24994659260841701"/>
      </right>
      <top style="dotted">
        <color auto="1"/>
      </top>
      <bottom style="thick">
        <color indexed="64"/>
      </bottom>
      <diagonal/>
    </border>
    <border>
      <left style="thin">
        <color theme="6" tint="-0.24994659260841701"/>
      </left>
      <right style="thin">
        <color theme="6" tint="-0.24994659260841701"/>
      </right>
      <top style="dotted">
        <color auto="1"/>
      </top>
      <bottom style="thick">
        <color indexed="64"/>
      </bottom>
      <diagonal/>
    </border>
    <border>
      <left style="thin">
        <color theme="6" tint="-0.24994659260841701"/>
      </left>
      <right style="medium">
        <color theme="9" tint="-0.24994659260841701"/>
      </right>
      <top style="dotted">
        <color auto="1"/>
      </top>
      <bottom style="thick">
        <color indexed="64"/>
      </bottom>
      <diagonal/>
    </border>
    <border>
      <left style="medium">
        <color theme="9" tint="-0.24994659260841701"/>
      </left>
      <right style="thin">
        <color rgb="FF0070C0"/>
      </right>
      <top style="dotted">
        <color auto="1"/>
      </top>
      <bottom style="thick">
        <color indexed="64"/>
      </bottom>
      <diagonal/>
    </border>
    <border>
      <left style="thin">
        <color rgb="FF0070C0"/>
      </left>
      <right style="thin">
        <color rgb="FF0070C0"/>
      </right>
      <top style="dotted">
        <color auto="1"/>
      </top>
      <bottom style="thick">
        <color indexed="64"/>
      </bottom>
      <diagonal/>
    </border>
    <border>
      <left style="thin">
        <color rgb="FF0070C0"/>
      </left>
      <right style="medium">
        <color theme="9" tint="-0.24994659260841701"/>
      </right>
      <top style="dotted">
        <color auto="1"/>
      </top>
      <bottom style="thick">
        <color indexed="64"/>
      </bottom>
      <diagonal/>
    </border>
    <border>
      <left style="thin">
        <color theme="9" tint="-0.24994659260841701"/>
      </left>
      <right style="medium">
        <color theme="9" tint="-0.24994659260841701"/>
      </right>
      <top style="dotted">
        <color auto="1"/>
      </top>
      <bottom style="thick">
        <color indexed="64"/>
      </bottom>
      <diagonal/>
    </border>
    <border>
      <left style="medium">
        <color theme="9" tint="-0.24994659260841701"/>
      </left>
      <right style="thin">
        <color rgb="FF7030A0"/>
      </right>
      <top style="dotted">
        <color auto="1"/>
      </top>
      <bottom style="thick">
        <color indexed="64"/>
      </bottom>
      <diagonal/>
    </border>
    <border>
      <left style="thin">
        <color rgb="FF7030A0"/>
      </left>
      <right style="thin">
        <color rgb="FF7030A0"/>
      </right>
      <top style="dotted">
        <color auto="1"/>
      </top>
      <bottom style="thick">
        <color indexed="64"/>
      </bottom>
      <diagonal/>
    </border>
    <border>
      <left style="thin">
        <color rgb="FF7030A0"/>
      </left>
      <right style="medium">
        <color theme="9" tint="-0.24994659260841701"/>
      </right>
      <top style="dotted">
        <color auto="1"/>
      </top>
      <bottom style="thick">
        <color indexed="64"/>
      </bottom>
      <diagonal/>
    </border>
    <border>
      <left style="medium">
        <color theme="9" tint="-0.24994659260841701"/>
      </left>
      <right style="thin">
        <color theme="2" tint="-0.499984740745262"/>
      </right>
      <top style="dotted">
        <color auto="1"/>
      </top>
      <bottom style="thick">
        <color indexed="64"/>
      </bottom>
      <diagonal/>
    </border>
    <border>
      <left style="thin">
        <color theme="2" tint="-0.499984740745262"/>
      </left>
      <right style="medium">
        <color theme="9" tint="-0.24994659260841701"/>
      </right>
      <top style="dotted">
        <color auto="1"/>
      </top>
      <bottom style="thick">
        <color indexed="64"/>
      </bottom>
      <diagonal/>
    </border>
    <border>
      <left style="thin">
        <color theme="9" tint="-0.24994659260841701"/>
      </left>
      <right/>
      <top style="dotted">
        <color auto="1"/>
      </top>
      <bottom style="thick">
        <color indexed="64"/>
      </bottom>
      <diagonal/>
    </border>
    <border>
      <left/>
      <right style="thin">
        <color rgb="FFFF9933"/>
      </right>
      <top style="dotted">
        <color auto="1"/>
      </top>
      <bottom style="thick">
        <color indexed="64"/>
      </bottom>
      <diagonal/>
    </border>
    <border>
      <left style="thin">
        <color rgb="FFFF9933"/>
      </left>
      <right/>
      <top style="dotted">
        <color auto="1"/>
      </top>
      <bottom style="thick">
        <color indexed="64"/>
      </bottom>
      <diagonal/>
    </border>
    <border>
      <left style="thin">
        <color rgb="FFFF9933"/>
      </left>
      <right style="medium">
        <color indexed="64"/>
      </right>
      <top style="dotted">
        <color auto="1"/>
      </top>
      <bottom style="thick">
        <color indexed="64"/>
      </bottom>
      <diagonal/>
    </border>
    <border>
      <left style="thin">
        <color indexed="64"/>
      </left>
      <right style="thin">
        <color indexed="64"/>
      </right>
      <top style="dotted">
        <color auto="1"/>
      </top>
      <bottom style="thick">
        <color indexed="64"/>
      </bottom>
      <diagonal/>
    </border>
    <border>
      <left style="thin">
        <color indexed="64"/>
      </left>
      <right style="thick">
        <color indexed="64"/>
      </right>
      <top style="dotted">
        <color auto="1"/>
      </top>
      <bottom style="thick">
        <color indexed="64"/>
      </bottom>
      <diagonal/>
    </border>
    <border>
      <left/>
      <right style="medium">
        <color rgb="FF000000"/>
      </right>
      <top/>
      <bottom style="thin">
        <color auto="1"/>
      </bottom>
      <diagonal/>
    </border>
    <border>
      <left style="thick">
        <color indexed="64"/>
      </left>
      <right/>
      <top/>
      <bottom style="medium">
        <color indexed="64"/>
      </bottom>
      <diagonal/>
    </border>
    <border>
      <left style="thin">
        <color indexed="64"/>
      </left>
      <right style="thick">
        <color indexed="64"/>
      </right>
      <top/>
      <bottom style="medium">
        <color indexed="64"/>
      </bottom>
      <diagonal/>
    </border>
    <border>
      <left style="thick">
        <color auto="1"/>
      </left>
      <right/>
      <top/>
      <bottom style="dotted">
        <color auto="1"/>
      </bottom>
      <diagonal/>
    </border>
    <border>
      <left style="medium">
        <color indexed="64"/>
      </left>
      <right/>
      <top/>
      <bottom style="dotted">
        <color auto="1"/>
      </bottom>
      <diagonal/>
    </border>
    <border>
      <left style="medium">
        <color theme="2" tint="-0.499984740745262"/>
      </left>
      <right style="thin">
        <color theme="2" tint="-0.499984740745262"/>
      </right>
      <top/>
      <bottom style="dotted">
        <color auto="1"/>
      </bottom>
      <diagonal/>
    </border>
    <border>
      <left style="thin">
        <color theme="2" tint="-0.499984740745262"/>
      </left>
      <right style="thin">
        <color theme="2" tint="-0.499984740745262"/>
      </right>
      <top/>
      <bottom style="dotted">
        <color auto="1"/>
      </bottom>
      <diagonal/>
    </border>
    <border>
      <left/>
      <right style="medium">
        <color indexed="64"/>
      </right>
      <top/>
      <bottom style="dotted">
        <color auto="1"/>
      </bottom>
      <diagonal/>
    </border>
    <border>
      <left/>
      <right style="medium">
        <color rgb="FF000000"/>
      </right>
      <top/>
      <bottom style="dotted">
        <color auto="1"/>
      </bottom>
      <diagonal/>
    </border>
    <border>
      <left/>
      <right style="thin">
        <color theme="8" tint="-0.24994659260841701"/>
      </right>
      <top/>
      <bottom style="dotted">
        <color auto="1"/>
      </bottom>
      <diagonal/>
    </border>
    <border>
      <left style="thin">
        <color theme="8" tint="-0.24994659260841701"/>
      </left>
      <right style="thin">
        <color theme="8" tint="-0.24994659260841701"/>
      </right>
      <top/>
      <bottom style="dotted">
        <color auto="1"/>
      </bottom>
      <diagonal/>
    </border>
    <border>
      <left style="medium">
        <color theme="8" tint="-0.24994659260841701"/>
      </left>
      <right style="thin">
        <color theme="8" tint="-0.24994659260841701"/>
      </right>
      <top/>
      <bottom style="dotted">
        <color auto="1"/>
      </bottom>
      <diagonal/>
    </border>
    <border>
      <left style="thin">
        <color theme="8" tint="-0.24994659260841701"/>
      </left>
      <right style="thick">
        <color theme="8" tint="-0.24994659260841701"/>
      </right>
      <top/>
      <bottom style="dotted">
        <color auto="1"/>
      </bottom>
      <diagonal/>
    </border>
    <border>
      <left style="thick">
        <color theme="8" tint="-0.24994659260841701"/>
      </left>
      <right/>
      <top/>
      <bottom style="dotted">
        <color auto="1"/>
      </bottom>
      <diagonal/>
    </border>
    <border>
      <left style="thin">
        <color theme="9" tint="-0.24994659260841701"/>
      </left>
      <right style="thin">
        <color theme="9" tint="-0.24994659260841701"/>
      </right>
      <top/>
      <bottom style="dotted">
        <color auto="1"/>
      </bottom>
      <diagonal/>
    </border>
    <border>
      <left style="medium">
        <color theme="9" tint="-0.24994659260841701"/>
      </left>
      <right style="thin">
        <color theme="9" tint="-0.24994659260841701"/>
      </right>
      <top/>
      <bottom style="dotted">
        <color auto="1"/>
      </bottom>
      <diagonal/>
    </border>
    <border>
      <left style="thin">
        <color theme="8" tint="-0.24994659260841701"/>
      </left>
      <right/>
      <top/>
      <bottom style="dotted">
        <color auto="1"/>
      </bottom>
      <diagonal/>
    </border>
    <border>
      <left style="medium">
        <color theme="9" tint="-0.24994659260841701"/>
      </left>
      <right style="thin">
        <color theme="6" tint="-0.24994659260841701"/>
      </right>
      <top/>
      <bottom style="dotted">
        <color auto="1"/>
      </bottom>
      <diagonal/>
    </border>
    <border>
      <left style="thin">
        <color theme="6" tint="-0.24994659260841701"/>
      </left>
      <right style="thin">
        <color theme="6" tint="-0.24994659260841701"/>
      </right>
      <top/>
      <bottom style="dotted">
        <color auto="1"/>
      </bottom>
      <diagonal/>
    </border>
    <border>
      <left style="thin">
        <color theme="6" tint="-0.24994659260841701"/>
      </left>
      <right style="medium">
        <color theme="9" tint="-0.24994659260841701"/>
      </right>
      <top/>
      <bottom style="dotted">
        <color auto="1"/>
      </bottom>
      <diagonal/>
    </border>
    <border>
      <left style="medium">
        <color theme="9" tint="-0.24994659260841701"/>
      </left>
      <right style="thin">
        <color rgb="FF0070C0"/>
      </right>
      <top/>
      <bottom style="dotted">
        <color auto="1"/>
      </bottom>
      <diagonal/>
    </border>
    <border>
      <left style="thin">
        <color rgb="FF0070C0"/>
      </left>
      <right style="thin">
        <color rgb="FF0070C0"/>
      </right>
      <top/>
      <bottom style="dotted">
        <color auto="1"/>
      </bottom>
      <diagonal/>
    </border>
    <border>
      <left style="thin">
        <color rgb="FF0070C0"/>
      </left>
      <right style="medium">
        <color theme="9" tint="-0.24994659260841701"/>
      </right>
      <top/>
      <bottom style="dotted">
        <color auto="1"/>
      </bottom>
      <diagonal/>
    </border>
    <border>
      <left style="thin">
        <color theme="9" tint="-0.24994659260841701"/>
      </left>
      <right style="medium">
        <color theme="9" tint="-0.24994659260841701"/>
      </right>
      <top/>
      <bottom style="dotted">
        <color auto="1"/>
      </bottom>
      <diagonal/>
    </border>
    <border>
      <left style="medium">
        <color theme="9" tint="-0.24994659260841701"/>
      </left>
      <right style="thin">
        <color rgb="FF7030A0"/>
      </right>
      <top/>
      <bottom style="dotted">
        <color auto="1"/>
      </bottom>
      <diagonal/>
    </border>
    <border>
      <left style="thin">
        <color rgb="FF7030A0"/>
      </left>
      <right style="thin">
        <color rgb="FF7030A0"/>
      </right>
      <top/>
      <bottom style="dotted">
        <color auto="1"/>
      </bottom>
      <diagonal/>
    </border>
    <border>
      <left style="thin">
        <color rgb="FF7030A0"/>
      </left>
      <right style="medium">
        <color theme="9" tint="-0.24994659260841701"/>
      </right>
      <top/>
      <bottom style="dotted">
        <color auto="1"/>
      </bottom>
      <diagonal/>
    </border>
    <border>
      <left style="medium">
        <color theme="9" tint="-0.24994659260841701"/>
      </left>
      <right style="thin">
        <color theme="2" tint="-0.499984740745262"/>
      </right>
      <top/>
      <bottom style="dotted">
        <color auto="1"/>
      </bottom>
      <diagonal/>
    </border>
    <border>
      <left style="thin">
        <color theme="2" tint="-0.499984740745262"/>
      </left>
      <right style="medium">
        <color theme="9" tint="-0.24994659260841701"/>
      </right>
      <top/>
      <bottom style="dotted">
        <color auto="1"/>
      </bottom>
      <diagonal/>
    </border>
    <border>
      <left style="thin">
        <color theme="9" tint="-0.24994659260841701"/>
      </left>
      <right/>
      <top/>
      <bottom style="dotted">
        <color auto="1"/>
      </bottom>
      <diagonal/>
    </border>
    <border>
      <left/>
      <right style="thin">
        <color rgb="FFFF9933"/>
      </right>
      <top/>
      <bottom style="dotted">
        <color auto="1"/>
      </bottom>
      <diagonal/>
    </border>
    <border>
      <left style="thin">
        <color rgb="FFFF9933"/>
      </left>
      <right style="medium">
        <color indexed="64"/>
      </right>
      <top/>
      <bottom style="dotted">
        <color auto="1"/>
      </bottom>
      <diagonal/>
    </border>
    <border>
      <left style="medium">
        <color indexed="64"/>
      </left>
      <right style="thin">
        <color indexed="64"/>
      </right>
      <top/>
      <bottom style="dotted">
        <color auto="1"/>
      </bottom>
      <diagonal/>
    </border>
    <border>
      <left style="thin">
        <color indexed="64"/>
      </left>
      <right style="thin">
        <color indexed="64"/>
      </right>
      <top/>
      <bottom style="dotted">
        <color auto="1"/>
      </bottom>
      <diagonal/>
    </border>
    <border>
      <left style="thin">
        <color indexed="64"/>
      </left>
      <right style="thick">
        <color indexed="64"/>
      </right>
      <top/>
      <bottom style="dotted">
        <color auto="1"/>
      </bottom>
      <diagonal/>
    </border>
    <border>
      <left style="medium">
        <color theme="1"/>
      </left>
      <right/>
      <top/>
      <bottom style="thin">
        <color indexed="64"/>
      </bottom>
      <diagonal/>
    </border>
    <border>
      <left style="medium">
        <color theme="1"/>
      </left>
      <right/>
      <top style="thin">
        <color auto="1"/>
      </top>
      <bottom style="dotted">
        <color auto="1"/>
      </bottom>
      <diagonal/>
    </border>
    <border>
      <left style="medium">
        <color theme="1"/>
      </left>
      <right/>
      <top style="dotted">
        <color auto="1"/>
      </top>
      <bottom style="dotted">
        <color auto="1"/>
      </bottom>
      <diagonal/>
    </border>
    <border>
      <left style="medium">
        <color theme="1"/>
      </left>
      <right/>
      <top style="dotted">
        <color auto="1"/>
      </top>
      <bottom style="thin">
        <color indexed="64"/>
      </bottom>
      <diagonal/>
    </border>
    <border>
      <left style="medium">
        <color theme="1"/>
      </left>
      <right/>
      <top style="thin">
        <color indexed="64"/>
      </top>
      <bottom style="thin">
        <color indexed="64"/>
      </bottom>
      <diagonal/>
    </border>
    <border>
      <left style="medium">
        <color theme="1"/>
      </left>
      <right/>
      <top style="dotted">
        <color auto="1"/>
      </top>
      <bottom style="thick">
        <color indexed="64"/>
      </bottom>
      <diagonal/>
    </border>
    <border>
      <left style="thin">
        <color theme="1"/>
      </left>
      <right style="thin">
        <color rgb="FFFF9933"/>
      </right>
      <top style="thin">
        <color auto="1"/>
      </top>
      <bottom style="dotted">
        <color auto="1"/>
      </bottom>
      <diagonal/>
    </border>
    <border>
      <left style="thin">
        <color rgb="FFFF9933"/>
      </left>
      <right style="thin">
        <color theme="1"/>
      </right>
      <top style="thin">
        <color auto="1"/>
      </top>
      <bottom style="dotted">
        <color auto="1"/>
      </bottom>
      <diagonal/>
    </border>
    <border>
      <left style="thin">
        <color theme="1"/>
      </left>
      <right style="thin">
        <color rgb="FFFF9933"/>
      </right>
      <top style="dotted">
        <color auto="1"/>
      </top>
      <bottom style="dotted">
        <color auto="1"/>
      </bottom>
      <diagonal/>
    </border>
    <border>
      <left style="thin">
        <color rgb="FFFF9933"/>
      </left>
      <right style="thin">
        <color theme="1"/>
      </right>
      <top style="dotted">
        <color auto="1"/>
      </top>
      <bottom style="dotted">
        <color auto="1"/>
      </bottom>
      <diagonal/>
    </border>
    <border>
      <left style="thin">
        <color theme="1"/>
      </left>
      <right style="thin">
        <color rgb="FFFF9933"/>
      </right>
      <top style="dotted">
        <color auto="1"/>
      </top>
      <bottom style="thin">
        <color indexed="64"/>
      </bottom>
      <diagonal/>
    </border>
    <border>
      <left style="thin">
        <color rgb="FFFF9933"/>
      </left>
      <right style="thin">
        <color theme="1"/>
      </right>
      <top style="dotted">
        <color auto="1"/>
      </top>
      <bottom style="thin">
        <color indexed="64"/>
      </bottom>
      <diagonal/>
    </border>
    <border>
      <left style="thin">
        <color theme="1"/>
      </left>
      <right style="thin">
        <color rgb="FFFF9933"/>
      </right>
      <top style="dotted">
        <color auto="1"/>
      </top>
      <bottom style="thick">
        <color indexed="64"/>
      </bottom>
      <diagonal/>
    </border>
    <border>
      <left style="thin">
        <color rgb="FFFF9933"/>
      </left>
      <right style="thin">
        <color theme="1"/>
      </right>
      <top style="dotted">
        <color auto="1"/>
      </top>
      <bottom style="thick">
        <color indexed="64"/>
      </bottom>
      <diagonal/>
    </border>
    <border>
      <left style="medium">
        <color theme="1"/>
      </left>
      <right/>
      <top/>
      <bottom style="dotted">
        <color auto="1"/>
      </bottom>
      <diagonal/>
    </border>
    <border>
      <left style="medium">
        <color theme="1"/>
      </left>
      <right/>
      <top style="thin">
        <color indexed="64"/>
      </top>
      <bottom style="thick">
        <color auto="1"/>
      </bottom>
      <diagonal/>
    </border>
    <border>
      <left style="thin">
        <color theme="1"/>
      </left>
      <right style="thin">
        <color rgb="FFFF9933"/>
      </right>
      <top/>
      <bottom style="dotted">
        <color auto="1"/>
      </bottom>
      <diagonal/>
    </border>
    <border>
      <left style="thin">
        <color rgb="FFFF9933"/>
      </left>
      <right style="thin">
        <color theme="1"/>
      </right>
      <top/>
      <bottom style="dotted">
        <color auto="1"/>
      </bottom>
      <diagonal/>
    </border>
    <border>
      <left style="medium">
        <color theme="2" tint="-0.499984740745262"/>
      </left>
      <right style="thin">
        <color theme="2" tint="-0.499984740745262"/>
      </right>
      <top/>
      <bottom style="medium">
        <color indexed="64"/>
      </bottom>
      <diagonal/>
    </border>
    <border>
      <left style="thin">
        <color theme="2" tint="-0.499984740745262"/>
      </left>
      <right style="thin">
        <color theme="2" tint="-0.499984740745262"/>
      </right>
      <top/>
      <bottom style="medium">
        <color indexed="64"/>
      </bottom>
      <diagonal/>
    </border>
    <border>
      <left style="thin">
        <color theme="8" tint="-0.24994659260841701"/>
      </left>
      <right style="thin">
        <color theme="8" tint="-0.24994659260841701"/>
      </right>
      <top/>
      <bottom style="medium">
        <color indexed="64"/>
      </bottom>
      <diagonal/>
    </border>
    <border>
      <left style="thin">
        <color theme="8" tint="-0.24994659260841701"/>
      </left>
      <right style="thick">
        <color theme="8" tint="-0.24994659260841701"/>
      </right>
      <top/>
      <bottom style="medium">
        <color indexed="64"/>
      </bottom>
      <diagonal/>
    </border>
    <border>
      <left style="medium">
        <color rgb="FF000000"/>
      </left>
      <right/>
      <top style="thick">
        <color indexed="64"/>
      </top>
      <bottom style="thin">
        <color theme="8" tint="-0.24994659260841701"/>
      </bottom>
      <diagonal/>
    </border>
    <border>
      <left/>
      <right/>
      <top style="thick">
        <color indexed="64"/>
      </top>
      <bottom style="thin">
        <color theme="8" tint="-0.24994659260841701"/>
      </bottom>
      <diagonal/>
    </border>
    <border>
      <left/>
      <right style="thick">
        <color theme="8" tint="-0.24994659260841701"/>
      </right>
      <top style="thick">
        <color indexed="64"/>
      </top>
      <bottom style="thin">
        <color theme="8" tint="-0.24994659260841701"/>
      </bottom>
      <diagonal/>
    </border>
    <border>
      <left style="thin">
        <color theme="9" tint="-0.24994659260841701"/>
      </left>
      <right style="thin">
        <color theme="9" tint="-0.24994659260841701"/>
      </right>
      <top/>
      <bottom style="medium">
        <color indexed="64"/>
      </bottom>
      <diagonal/>
    </border>
    <border>
      <left style="medium">
        <color theme="9" tint="-0.24994659260841701"/>
      </left>
      <right style="thin">
        <color theme="9" tint="-0.24994659260841701"/>
      </right>
      <top/>
      <bottom style="medium">
        <color indexed="64"/>
      </bottom>
      <diagonal/>
    </border>
    <border>
      <left style="thick">
        <color theme="8" tint="-0.24994659260841701"/>
      </left>
      <right/>
      <top style="thick">
        <color indexed="64"/>
      </top>
      <bottom style="thin">
        <color theme="6" tint="-0.499984740745262"/>
      </bottom>
      <diagonal/>
    </border>
    <border>
      <left/>
      <right/>
      <top style="thick">
        <color indexed="64"/>
      </top>
      <bottom style="thin">
        <color theme="6" tint="-0.499984740745262"/>
      </bottom>
      <diagonal/>
    </border>
    <border>
      <left/>
      <right style="medium">
        <color theme="9" tint="-0.24994659260841701"/>
      </right>
      <top style="thick">
        <color indexed="64"/>
      </top>
      <bottom style="thin">
        <color theme="6" tint="-0.499984740745262"/>
      </bottom>
      <diagonal/>
    </border>
    <border>
      <left style="medium">
        <color theme="9" tint="-0.24994659260841701"/>
      </left>
      <right style="thin">
        <color theme="6" tint="-0.24994659260841701"/>
      </right>
      <top/>
      <bottom style="medium">
        <color indexed="64"/>
      </bottom>
      <diagonal/>
    </border>
    <border>
      <left style="thin">
        <color theme="6" tint="-0.24994659260841701"/>
      </left>
      <right style="thin">
        <color theme="6" tint="-0.24994659260841701"/>
      </right>
      <top/>
      <bottom style="medium">
        <color indexed="64"/>
      </bottom>
      <diagonal/>
    </border>
    <border>
      <left style="thin">
        <color theme="6" tint="-0.24994659260841701"/>
      </left>
      <right style="medium">
        <color theme="9" tint="-0.24994659260841701"/>
      </right>
      <top/>
      <bottom style="medium">
        <color indexed="64"/>
      </bottom>
      <diagonal/>
    </border>
    <border>
      <left style="medium">
        <color theme="9" tint="-0.24994659260841701"/>
      </left>
      <right/>
      <top style="thick">
        <color indexed="64"/>
      </top>
      <bottom style="thin">
        <color theme="6" tint="-0.499984740745262"/>
      </bottom>
      <diagonal/>
    </border>
    <border>
      <left style="medium">
        <color theme="9" tint="-0.24994659260841701"/>
      </left>
      <right style="thin">
        <color rgb="FF0070C0"/>
      </right>
      <top/>
      <bottom style="medium">
        <color indexed="64"/>
      </bottom>
      <diagonal/>
    </border>
    <border>
      <left style="thin">
        <color rgb="FF0070C0"/>
      </left>
      <right style="thin">
        <color rgb="FF0070C0"/>
      </right>
      <top/>
      <bottom style="medium">
        <color indexed="64"/>
      </bottom>
      <diagonal/>
    </border>
    <border>
      <left style="thin">
        <color rgb="FF0070C0"/>
      </left>
      <right style="medium">
        <color theme="9" tint="-0.24994659260841701"/>
      </right>
      <top/>
      <bottom style="medium">
        <color indexed="64"/>
      </bottom>
      <diagonal/>
    </border>
    <border>
      <left style="medium">
        <color theme="9" tint="-0.24994659260841701"/>
      </left>
      <right/>
      <top style="thick">
        <color indexed="64"/>
      </top>
      <bottom style="thin">
        <color rgb="FF002060"/>
      </bottom>
      <diagonal/>
    </border>
    <border>
      <left/>
      <right/>
      <top style="thick">
        <color indexed="64"/>
      </top>
      <bottom style="thin">
        <color rgb="FF002060"/>
      </bottom>
      <diagonal/>
    </border>
    <border>
      <left/>
      <right style="medium">
        <color theme="9" tint="-0.24994659260841701"/>
      </right>
      <top style="thick">
        <color indexed="64"/>
      </top>
      <bottom style="thin">
        <color rgb="FF002060"/>
      </bottom>
      <diagonal/>
    </border>
    <border>
      <left style="thin">
        <color theme="9" tint="-0.24994659260841701"/>
      </left>
      <right style="medium">
        <color theme="9" tint="-0.24994659260841701"/>
      </right>
      <top/>
      <bottom style="medium">
        <color indexed="64"/>
      </bottom>
      <diagonal/>
    </border>
    <border>
      <left style="medium">
        <color theme="9" tint="-0.24994659260841701"/>
      </left>
      <right/>
      <top style="thick">
        <color indexed="64"/>
      </top>
      <bottom style="thin">
        <color theme="9" tint="-0.499984740745262"/>
      </bottom>
      <diagonal/>
    </border>
    <border>
      <left/>
      <right/>
      <top style="thick">
        <color indexed="64"/>
      </top>
      <bottom style="thin">
        <color theme="9" tint="-0.499984740745262"/>
      </bottom>
      <diagonal/>
    </border>
    <border>
      <left/>
      <right style="medium">
        <color theme="9" tint="-0.24994659260841701"/>
      </right>
      <top style="thick">
        <color indexed="64"/>
      </top>
      <bottom style="thin">
        <color theme="9" tint="-0.499984740745262"/>
      </bottom>
      <diagonal/>
    </border>
    <border>
      <left style="medium">
        <color theme="9" tint="-0.24994659260841701"/>
      </left>
      <right style="thin">
        <color rgb="FF7030A0"/>
      </right>
      <top/>
      <bottom style="medium">
        <color indexed="64"/>
      </bottom>
      <diagonal/>
    </border>
    <border>
      <left style="thin">
        <color rgb="FF7030A0"/>
      </left>
      <right style="thin">
        <color rgb="FF7030A0"/>
      </right>
      <top/>
      <bottom style="medium">
        <color indexed="64"/>
      </bottom>
      <diagonal/>
    </border>
    <border>
      <left style="thin">
        <color rgb="FF7030A0"/>
      </left>
      <right style="medium">
        <color theme="9" tint="-0.24994659260841701"/>
      </right>
      <top/>
      <bottom style="medium">
        <color indexed="64"/>
      </bottom>
      <diagonal/>
    </border>
    <border>
      <left style="medium">
        <color theme="9" tint="-0.24994659260841701"/>
      </left>
      <right/>
      <top style="thick">
        <color indexed="64"/>
      </top>
      <bottom style="thin">
        <color theme="7" tint="-0.499984740745262"/>
      </bottom>
      <diagonal/>
    </border>
    <border>
      <left/>
      <right/>
      <top style="thick">
        <color indexed="64"/>
      </top>
      <bottom style="thin">
        <color theme="7" tint="-0.499984740745262"/>
      </bottom>
      <diagonal/>
    </border>
    <border>
      <left/>
      <right style="medium">
        <color theme="9" tint="-0.24994659260841701"/>
      </right>
      <top style="thick">
        <color indexed="64"/>
      </top>
      <bottom style="thin">
        <color theme="7" tint="-0.499984740745262"/>
      </bottom>
      <diagonal/>
    </border>
    <border>
      <left style="medium">
        <color theme="9" tint="-0.24994659260841701"/>
      </left>
      <right style="thin">
        <color theme="2" tint="-0.499984740745262"/>
      </right>
      <top/>
      <bottom style="medium">
        <color indexed="64"/>
      </bottom>
      <diagonal/>
    </border>
    <border>
      <left style="thin">
        <color theme="2" tint="-0.499984740745262"/>
      </left>
      <right style="medium">
        <color theme="9" tint="-0.24994659260841701"/>
      </right>
      <top/>
      <bottom style="medium">
        <color indexed="64"/>
      </bottom>
      <diagonal/>
    </border>
    <border>
      <left style="medium">
        <color theme="9" tint="-0.24994659260841701"/>
      </left>
      <right/>
      <top style="thick">
        <color indexed="64"/>
      </top>
      <bottom style="thin">
        <color theme="2" tint="-0.749961851863155"/>
      </bottom>
      <diagonal/>
    </border>
    <border>
      <left/>
      <right/>
      <top style="thick">
        <color indexed="64"/>
      </top>
      <bottom style="thin">
        <color theme="2" tint="-0.749961851863155"/>
      </bottom>
      <diagonal/>
    </border>
    <border>
      <left/>
      <right style="medium">
        <color theme="9" tint="-0.24994659260841701"/>
      </right>
      <top style="thick">
        <color indexed="64"/>
      </top>
      <bottom style="thin">
        <color theme="2" tint="-0.749961851863155"/>
      </bottom>
      <diagonal/>
    </border>
    <border>
      <left style="medium">
        <color theme="9" tint="-0.24994659260841701"/>
      </left>
      <right/>
      <top style="thick">
        <color indexed="64"/>
      </top>
      <bottom style="thin">
        <color theme="0" tint="-0.499984740745262"/>
      </bottom>
      <diagonal/>
    </border>
    <border>
      <left/>
      <right/>
      <top style="thick">
        <color indexed="64"/>
      </top>
      <bottom style="thin">
        <color theme="0" tint="-0.499984740745262"/>
      </bottom>
      <diagonal/>
    </border>
    <border>
      <left/>
      <right style="medium">
        <color indexed="64"/>
      </right>
      <top style="thick">
        <color indexed="64"/>
      </top>
      <bottom style="thin">
        <color theme="0" tint="-0.499984740745262"/>
      </bottom>
      <diagonal/>
    </border>
    <border>
      <left style="thin">
        <color theme="1"/>
      </left>
      <right style="thin">
        <color rgb="FFFF9933"/>
      </right>
      <top/>
      <bottom style="medium">
        <color indexed="64"/>
      </bottom>
      <diagonal/>
    </border>
    <border>
      <left style="thin">
        <color rgb="FFFF9933"/>
      </left>
      <right style="thin">
        <color theme="1"/>
      </right>
      <top/>
      <bottom style="medium">
        <color indexed="64"/>
      </bottom>
      <diagonal/>
    </border>
    <border>
      <left/>
      <right style="thin">
        <color rgb="FFFF9933"/>
      </right>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style="thin">
        <color rgb="FF000000"/>
      </top>
      <bottom style="thick">
        <color auto="1"/>
      </bottom>
      <diagonal/>
    </border>
    <border>
      <left style="medium">
        <color indexed="64"/>
      </left>
      <right/>
      <top style="thin">
        <color rgb="FF000000"/>
      </top>
      <bottom style="thick">
        <color indexed="64"/>
      </bottom>
      <diagonal/>
    </border>
    <border>
      <left style="thin">
        <color indexed="64"/>
      </left>
      <right style="thin">
        <color indexed="64"/>
      </right>
      <top style="thin">
        <color rgb="FF000000"/>
      </top>
      <bottom style="thick">
        <color indexed="64"/>
      </bottom>
      <diagonal/>
    </border>
    <border>
      <left style="thin">
        <color indexed="64"/>
      </left>
      <right style="medium">
        <color indexed="64"/>
      </right>
      <top/>
      <bottom style="thin">
        <color rgb="FF000000"/>
      </bottom>
      <diagonal/>
    </border>
    <border>
      <left style="thin">
        <color indexed="64"/>
      </left>
      <right style="medium">
        <color indexed="64"/>
      </right>
      <top style="thin">
        <color rgb="FF000000"/>
      </top>
      <bottom style="thin">
        <color rgb="FF000000"/>
      </bottom>
      <diagonal/>
    </border>
    <border>
      <left style="thin">
        <color indexed="64"/>
      </left>
      <right style="medium">
        <color indexed="64"/>
      </right>
      <top style="thin">
        <color rgb="FF000000"/>
      </top>
      <bottom style="thick">
        <color indexed="64"/>
      </bottom>
      <diagonal/>
    </border>
    <border>
      <left style="thin">
        <color indexed="64"/>
      </left>
      <right style="thick">
        <color indexed="64"/>
      </right>
      <top style="thin">
        <color rgb="FF000000"/>
      </top>
      <bottom style="thin">
        <color rgb="FF000000"/>
      </bottom>
      <diagonal/>
    </border>
    <border>
      <left style="thin">
        <color indexed="64"/>
      </left>
      <right style="thick">
        <color indexed="64"/>
      </right>
      <top/>
      <bottom style="thin">
        <color rgb="FF000000"/>
      </bottom>
      <diagonal/>
    </border>
    <border>
      <left style="thin">
        <color indexed="64"/>
      </left>
      <right style="thick">
        <color indexed="64"/>
      </right>
      <top style="thin">
        <color rgb="FF000000"/>
      </top>
      <bottom style="thick">
        <color indexed="64"/>
      </bottom>
      <diagonal/>
    </border>
    <border>
      <left style="medium">
        <color indexed="64"/>
      </left>
      <right style="medium">
        <color indexed="64"/>
      </right>
      <top style="thick">
        <color indexed="64"/>
      </top>
      <bottom/>
      <diagonal/>
    </border>
    <border>
      <left style="thin">
        <color rgb="FFFF9933"/>
      </left>
      <right style="thick">
        <color indexed="64"/>
      </right>
      <top style="medium">
        <color auto="1"/>
      </top>
      <bottom style="thin">
        <color auto="1"/>
      </bottom>
      <diagonal/>
    </border>
    <border>
      <left style="thin">
        <color rgb="FFFF9933"/>
      </left>
      <right style="thick">
        <color indexed="64"/>
      </right>
      <top style="thin">
        <color indexed="64"/>
      </top>
      <bottom style="thin">
        <color indexed="64"/>
      </bottom>
      <diagonal/>
    </border>
    <border>
      <left style="thin">
        <color rgb="FFFF9933"/>
      </left>
      <right style="thick">
        <color indexed="64"/>
      </right>
      <top style="thin">
        <color auto="1"/>
      </top>
      <bottom style="thick">
        <color auto="1"/>
      </bottom>
      <diagonal/>
    </border>
    <border>
      <left style="medium">
        <color indexed="64"/>
      </left>
      <right style="medium">
        <color theme="2" tint="-0.499984740745262"/>
      </right>
      <top style="medium">
        <color indexed="64"/>
      </top>
      <bottom/>
      <diagonal/>
    </border>
    <border>
      <left style="medium">
        <color indexed="64"/>
      </left>
      <right style="medium">
        <color theme="2" tint="-0.499984740745262"/>
      </right>
      <top/>
      <bottom style="medium">
        <color indexed="64"/>
      </bottom>
      <diagonal/>
    </border>
    <border>
      <left style="thin">
        <color theme="2" tint="-0.499984740745262"/>
      </left>
      <right style="medium">
        <color indexed="64"/>
      </right>
      <top/>
      <bottom style="medium">
        <color indexed="64"/>
      </bottom>
      <diagonal/>
    </border>
    <border>
      <left style="thin">
        <color theme="8" tint="-0.24994659260841701"/>
      </left>
      <right style="medium">
        <color theme="8" tint="-0.24994659260841701"/>
      </right>
      <top/>
      <bottom style="medium">
        <color auto="1"/>
      </bottom>
      <diagonal/>
    </border>
    <border>
      <left style="thin">
        <color theme="9" tint="-0.24994659260841701"/>
      </left>
      <right style="thin">
        <color theme="8" tint="-0.24994659260841701"/>
      </right>
      <top/>
      <bottom style="medium">
        <color auto="1"/>
      </bottom>
      <diagonal/>
    </border>
    <border>
      <left style="thin">
        <color theme="8" tint="-0.24994659260841701"/>
      </left>
      <right style="medium">
        <color theme="9" tint="-0.24994659260841701"/>
      </right>
      <top/>
      <bottom style="medium">
        <color auto="1"/>
      </bottom>
      <diagonal/>
    </border>
    <border>
      <left style="thin">
        <color theme="9" tint="-0.24994659260841701"/>
      </left>
      <right style="medium">
        <color indexed="64"/>
      </right>
      <top/>
      <bottom style="medium">
        <color auto="1"/>
      </bottom>
      <diagonal/>
    </border>
    <border>
      <left style="thin">
        <color theme="1"/>
      </left>
      <right style="thin">
        <color theme="1"/>
      </right>
      <top style="medium">
        <color auto="1"/>
      </top>
      <bottom style="thin">
        <color auto="1"/>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thick">
        <color auto="1"/>
      </bottom>
      <diagonal/>
    </border>
    <border>
      <left/>
      <right style="thin">
        <color rgb="FFFF9933"/>
      </right>
      <top/>
      <bottom/>
      <diagonal/>
    </border>
    <border>
      <left style="thin">
        <color rgb="FFFF9933"/>
      </left>
      <right style="thin">
        <color theme="1"/>
      </right>
      <top/>
      <bottom/>
      <diagonal/>
    </border>
    <border>
      <left style="thin">
        <color theme="1"/>
      </left>
      <right style="thin">
        <color rgb="FFFF9933"/>
      </right>
      <top/>
      <bottom/>
      <diagonal/>
    </border>
    <border>
      <left style="thin">
        <color theme="1"/>
      </left>
      <right style="thin">
        <color theme="1"/>
      </right>
      <top/>
      <bottom/>
      <diagonal/>
    </border>
    <border>
      <left style="thin">
        <color rgb="FFFF9933"/>
      </left>
      <right style="thick">
        <color indexed="64"/>
      </right>
      <top/>
      <bottom/>
      <diagonal/>
    </border>
    <border>
      <left style="thin">
        <color theme="1"/>
      </left>
      <right/>
      <top style="medium">
        <color indexed="64"/>
      </top>
      <bottom style="thin">
        <color indexed="64"/>
      </bottom>
      <diagonal/>
    </border>
    <border>
      <left/>
      <right style="thin">
        <color theme="1"/>
      </right>
      <top style="medium">
        <color indexed="64"/>
      </top>
      <bottom style="thin">
        <color indexed="64"/>
      </bottom>
      <diagonal/>
    </border>
    <border>
      <left/>
      <right style="thick">
        <color indexed="64"/>
      </right>
      <top style="medium">
        <color indexed="64"/>
      </top>
      <bottom style="thin">
        <color indexed="64"/>
      </bottom>
      <diagonal/>
    </border>
    <border>
      <left style="thin">
        <color theme="9" tint="-0.24994659260841701"/>
      </left>
      <right/>
      <top style="medium">
        <color theme="9" tint="-0.24994659260841701"/>
      </top>
      <bottom style="thin">
        <color theme="9" tint="-0.24994659260841701"/>
      </bottom>
      <diagonal/>
    </border>
    <border>
      <left/>
      <right/>
      <top style="medium">
        <color theme="9" tint="-0.24994659260841701"/>
      </top>
      <bottom style="thin">
        <color theme="9" tint="-0.24994659260841701"/>
      </bottom>
      <diagonal/>
    </border>
    <border>
      <left/>
      <right style="medium">
        <color indexed="64"/>
      </right>
      <top style="medium">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style="thin">
        <color theme="2" tint="-0.499984740745262"/>
      </left>
      <right/>
      <top style="medium">
        <color theme="9" tint="-0.24994659260841701"/>
      </top>
      <bottom style="thin">
        <color theme="2" tint="-0.499984740745262"/>
      </bottom>
      <diagonal/>
    </border>
    <border>
      <left/>
      <right/>
      <top style="medium">
        <color theme="9" tint="-0.24994659260841701"/>
      </top>
      <bottom style="thin">
        <color theme="2" tint="-0.499984740745262"/>
      </bottom>
      <diagonal/>
    </border>
    <border>
      <left/>
      <right style="thin">
        <color theme="2" tint="-0.499984740745262"/>
      </right>
      <top style="medium">
        <color theme="9" tint="-0.24994659260841701"/>
      </top>
      <bottom style="thin">
        <color theme="2" tint="-0.499984740745262"/>
      </bottom>
      <diagonal/>
    </border>
    <border>
      <left/>
      <right style="medium">
        <color theme="9" tint="-0.24994659260841701"/>
      </right>
      <top style="medium">
        <color theme="9" tint="-0.24994659260841701"/>
      </top>
      <bottom style="thin">
        <color theme="2" tint="-0.499984740745262"/>
      </bottom>
      <diagonal/>
    </border>
    <border>
      <left style="thin">
        <color rgb="FF7030A0"/>
      </left>
      <right/>
      <top style="medium">
        <color theme="9" tint="-0.24994659260841701"/>
      </top>
      <bottom style="thin">
        <color rgb="FF7030A0"/>
      </bottom>
      <diagonal/>
    </border>
    <border>
      <left/>
      <right/>
      <top style="medium">
        <color theme="9" tint="-0.24994659260841701"/>
      </top>
      <bottom style="thin">
        <color rgb="FF7030A0"/>
      </bottom>
      <diagonal/>
    </border>
    <border>
      <left/>
      <right style="thin">
        <color rgb="FF7030A0"/>
      </right>
      <top style="medium">
        <color theme="9" tint="-0.24994659260841701"/>
      </top>
      <bottom style="thin">
        <color rgb="FF7030A0"/>
      </bottom>
      <diagonal/>
    </border>
    <border>
      <left/>
      <right style="medium">
        <color theme="9" tint="-0.24994659260841701"/>
      </right>
      <top style="medium">
        <color theme="9" tint="-0.24994659260841701"/>
      </top>
      <bottom style="thin">
        <color rgb="FF7030A0"/>
      </bottom>
      <diagonal/>
    </border>
    <border>
      <left/>
      <right style="medium">
        <color theme="9" tint="-0.24994659260841701"/>
      </right>
      <top style="medium">
        <color theme="9" tint="-0.24994659260841701"/>
      </top>
      <bottom style="thin">
        <color theme="9" tint="-0.24994659260841701"/>
      </bottom>
      <diagonal/>
    </border>
    <border>
      <left style="thin">
        <color rgb="FF0070C0"/>
      </left>
      <right/>
      <top style="medium">
        <color theme="9" tint="-0.24994659260841701"/>
      </top>
      <bottom style="thin">
        <color rgb="FF0070C0"/>
      </bottom>
      <diagonal/>
    </border>
    <border>
      <left/>
      <right/>
      <top style="medium">
        <color theme="9" tint="-0.24994659260841701"/>
      </top>
      <bottom style="thin">
        <color rgb="FF0070C0"/>
      </bottom>
      <diagonal/>
    </border>
    <border>
      <left/>
      <right style="thin">
        <color rgb="FF0070C0"/>
      </right>
      <top style="medium">
        <color theme="9" tint="-0.24994659260841701"/>
      </top>
      <bottom style="thin">
        <color rgb="FF0070C0"/>
      </bottom>
      <diagonal/>
    </border>
    <border>
      <left/>
      <right style="medium">
        <color theme="9" tint="-0.24994659260841701"/>
      </right>
      <top style="medium">
        <color theme="9" tint="-0.24994659260841701"/>
      </top>
      <bottom style="thin">
        <color rgb="FF0070C0"/>
      </bottom>
      <diagonal/>
    </border>
    <border>
      <left style="thin">
        <color theme="6" tint="-0.24994659260841701"/>
      </left>
      <right/>
      <top style="medium">
        <color theme="9" tint="-0.24994659260841701"/>
      </top>
      <bottom style="thin">
        <color theme="6" tint="-0.24994659260841701"/>
      </bottom>
      <diagonal/>
    </border>
    <border>
      <left/>
      <right/>
      <top style="medium">
        <color theme="9" tint="-0.24994659260841701"/>
      </top>
      <bottom style="thin">
        <color theme="6" tint="-0.24994659260841701"/>
      </bottom>
      <diagonal/>
    </border>
    <border>
      <left/>
      <right style="thin">
        <color theme="6" tint="-0.24994659260841701"/>
      </right>
      <top style="medium">
        <color theme="9" tint="-0.24994659260841701"/>
      </top>
      <bottom style="thin">
        <color theme="6" tint="-0.24994659260841701"/>
      </bottom>
      <diagonal/>
    </border>
    <border>
      <left/>
      <right style="medium">
        <color theme="9" tint="-0.24994659260841701"/>
      </right>
      <top style="medium">
        <color theme="9" tint="-0.24994659260841701"/>
      </top>
      <bottom style="thin">
        <color theme="6" tint="-0.24994659260841701"/>
      </bottom>
      <diagonal/>
    </border>
    <border>
      <left style="thin">
        <color theme="8" tint="-0.24994659260841701"/>
      </left>
      <right/>
      <top style="medium">
        <color theme="8" tint="-0.24994659260841701"/>
      </top>
      <bottom style="thin">
        <color theme="8" tint="-0.24994659260841701"/>
      </bottom>
      <diagonal/>
    </border>
    <border>
      <left/>
      <right/>
      <top style="medium">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thin">
        <color theme="2" tint="-0.499984740745262"/>
      </left>
      <right/>
      <top style="medium">
        <color indexed="64"/>
      </top>
      <bottom style="thin">
        <color theme="2" tint="-0.499984740745262"/>
      </bottom>
      <diagonal/>
    </border>
    <border>
      <left/>
      <right/>
      <top style="medium">
        <color indexed="64"/>
      </top>
      <bottom style="thin">
        <color theme="2" tint="-0.499984740745262"/>
      </bottom>
      <diagonal/>
    </border>
    <border>
      <left/>
      <right style="thin">
        <color theme="2" tint="-0.499984740745262"/>
      </right>
      <top style="medium">
        <color indexed="64"/>
      </top>
      <bottom style="thin">
        <color theme="2" tint="-0.499984740745262"/>
      </bottom>
      <diagonal/>
    </border>
    <border>
      <left/>
      <right style="medium">
        <color indexed="64"/>
      </right>
      <top style="medium">
        <color indexed="64"/>
      </top>
      <bottom style="thin">
        <color theme="2" tint="-0.499984740745262"/>
      </bottom>
      <diagonal/>
    </border>
    <border>
      <left style="medium">
        <color theme="2" tint="-0.499984740745262"/>
      </left>
      <right/>
      <top style="medium">
        <color indexed="64"/>
      </top>
      <bottom style="thin">
        <color theme="2" tint="-0.499984740745262"/>
      </bottom>
      <diagonal/>
    </border>
    <border>
      <left/>
      <right style="thin">
        <color theme="9" tint="-0.24994659260841701"/>
      </right>
      <top/>
      <bottom style="medium">
        <color indexed="64"/>
      </bottom>
      <diagonal/>
    </border>
    <border>
      <left/>
      <right style="thin">
        <color theme="9" tint="-0.24994659260841701"/>
      </right>
      <top style="medium">
        <color auto="1"/>
      </top>
      <bottom style="thin">
        <color auto="1"/>
      </bottom>
      <diagonal/>
    </border>
    <border>
      <left style="medium">
        <color theme="8" tint="-0.24994659260841701"/>
      </left>
      <right/>
      <top/>
      <bottom style="medium">
        <color auto="1"/>
      </bottom>
      <diagonal/>
    </border>
    <border>
      <left style="thin">
        <color theme="8" tint="-0.24994659260841701"/>
      </left>
      <right style="thin">
        <color theme="8" tint="-0.24994659260841701"/>
      </right>
      <top style="thin">
        <color theme="8" tint="-0.24994659260841701"/>
      </top>
      <bottom style="medium">
        <color indexed="64"/>
      </bottom>
      <diagonal/>
    </border>
    <border>
      <left style="medium">
        <color indexed="64"/>
      </left>
      <right/>
      <top style="medium">
        <color theme="8" tint="-0.24994659260841701"/>
      </top>
      <bottom/>
      <diagonal/>
    </border>
    <border>
      <left style="thin">
        <color theme="8" tint="-0.499984740745262"/>
      </left>
      <right/>
      <top style="medium">
        <color theme="8" tint="-0.24994659260841701"/>
      </top>
      <bottom style="thin">
        <color theme="8" tint="-0.24994659260841701"/>
      </bottom>
      <diagonal/>
    </border>
    <border>
      <left/>
      <right style="thin">
        <color theme="8" tint="-0.499984740745262"/>
      </right>
      <top style="medium">
        <color theme="8" tint="-0.24994659260841701"/>
      </top>
      <bottom style="thin">
        <color theme="8" tint="-0.24994659260841701"/>
      </bottom>
      <diagonal/>
    </border>
    <border>
      <left style="thin">
        <color theme="8" tint="-0.499984740745262"/>
      </left>
      <right style="thin">
        <color theme="8" tint="-0.24994659260841701"/>
      </right>
      <top/>
      <bottom style="medium">
        <color indexed="64"/>
      </bottom>
      <diagonal/>
    </border>
    <border>
      <left style="thin">
        <color theme="8" tint="-0.24994659260841701"/>
      </left>
      <right style="thin">
        <color theme="8" tint="-0.499984740745262"/>
      </right>
      <top/>
      <bottom style="medium">
        <color indexed="64"/>
      </bottom>
      <diagonal/>
    </border>
    <border>
      <left style="thin">
        <color theme="8" tint="-0.499984740745262"/>
      </left>
      <right style="thin">
        <color theme="8" tint="-0.24994659260841701"/>
      </right>
      <top style="medium">
        <color auto="1"/>
      </top>
      <bottom style="thin">
        <color auto="1"/>
      </bottom>
      <diagonal/>
    </border>
    <border>
      <left style="thin">
        <color theme="8" tint="-0.24994659260841701"/>
      </left>
      <right style="thin">
        <color theme="8" tint="-0.499984740745262"/>
      </right>
      <top style="medium">
        <color auto="1"/>
      </top>
      <bottom style="thin">
        <color auto="1"/>
      </bottom>
      <diagonal/>
    </border>
    <border>
      <left style="thin">
        <color theme="8" tint="-0.499984740745262"/>
      </left>
      <right style="thin">
        <color theme="8" tint="-0.24994659260841701"/>
      </right>
      <top style="thin">
        <color auto="1"/>
      </top>
      <bottom style="thin">
        <color auto="1"/>
      </bottom>
      <diagonal/>
    </border>
    <border>
      <left style="thin">
        <color theme="8" tint="-0.24994659260841701"/>
      </left>
      <right style="thin">
        <color theme="8" tint="-0.499984740745262"/>
      </right>
      <top style="thin">
        <color auto="1"/>
      </top>
      <bottom style="thin">
        <color auto="1"/>
      </bottom>
      <diagonal/>
    </border>
    <border>
      <left style="thin">
        <color theme="8" tint="-0.499984740745262"/>
      </left>
      <right style="thin">
        <color theme="8" tint="-0.24994659260841701"/>
      </right>
      <top style="thin">
        <color auto="1"/>
      </top>
      <bottom style="thick">
        <color auto="1"/>
      </bottom>
      <diagonal/>
    </border>
    <border>
      <left style="thin">
        <color theme="8" tint="-0.24994659260841701"/>
      </left>
      <right style="thin">
        <color theme="8" tint="-0.499984740745262"/>
      </right>
      <top style="thin">
        <color auto="1"/>
      </top>
      <bottom style="thick">
        <color auto="1"/>
      </bottom>
      <diagonal/>
    </border>
    <border>
      <left/>
      <right style="thin">
        <color theme="9" tint="-0.24994659260841701"/>
      </right>
      <top style="thin">
        <color theme="9" tint="-0.24994659260841701"/>
      </top>
      <bottom style="medium">
        <color indexed="64"/>
      </bottom>
      <diagonal/>
    </border>
    <border>
      <left style="thin">
        <color theme="9" tint="-0.499984740745262"/>
      </left>
      <right style="thin">
        <color theme="9" tint="-0.24994659260841701"/>
      </right>
      <top/>
      <bottom style="medium">
        <color indexed="64"/>
      </bottom>
      <diagonal/>
    </border>
    <border>
      <left style="thin">
        <color theme="9" tint="-0.24994659260841701"/>
      </left>
      <right style="thin">
        <color theme="9" tint="-0.499984740745262"/>
      </right>
      <top/>
      <bottom style="medium">
        <color indexed="64"/>
      </bottom>
      <diagonal/>
    </border>
    <border>
      <left style="thin">
        <color theme="9" tint="-0.499984740745262"/>
      </left>
      <right style="thin">
        <color theme="9" tint="-0.24994659260841701"/>
      </right>
      <top style="medium">
        <color auto="1"/>
      </top>
      <bottom style="thin">
        <color auto="1"/>
      </bottom>
      <diagonal/>
    </border>
    <border>
      <left style="thin">
        <color theme="9" tint="-0.24994659260841701"/>
      </left>
      <right style="thin">
        <color theme="9" tint="-0.499984740745262"/>
      </right>
      <top style="medium">
        <color auto="1"/>
      </top>
      <bottom style="thin">
        <color auto="1"/>
      </bottom>
      <diagonal/>
    </border>
    <border>
      <left style="thin">
        <color theme="9" tint="-0.499984740745262"/>
      </left>
      <right style="thin">
        <color theme="9" tint="-0.24994659260841701"/>
      </right>
      <top style="thin">
        <color auto="1"/>
      </top>
      <bottom style="thin">
        <color auto="1"/>
      </bottom>
      <diagonal/>
    </border>
    <border>
      <left style="thin">
        <color theme="9" tint="-0.24994659260841701"/>
      </left>
      <right style="thin">
        <color theme="9" tint="-0.499984740745262"/>
      </right>
      <top style="thin">
        <color auto="1"/>
      </top>
      <bottom style="thin">
        <color auto="1"/>
      </bottom>
      <diagonal/>
    </border>
    <border>
      <left style="thin">
        <color theme="9" tint="-0.499984740745262"/>
      </left>
      <right style="thin">
        <color theme="9" tint="-0.24994659260841701"/>
      </right>
      <top style="thin">
        <color auto="1"/>
      </top>
      <bottom style="thick">
        <color auto="1"/>
      </bottom>
      <diagonal/>
    </border>
    <border>
      <left style="thin">
        <color theme="9" tint="-0.24994659260841701"/>
      </left>
      <right style="thin">
        <color theme="9" tint="-0.499984740745262"/>
      </right>
      <top style="thin">
        <color auto="1"/>
      </top>
      <bottom style="thick">
        <color auto="1"/>
      </bottom>
      <diagonal/>
    </border>
    <border>
      <left/>
      <right style="thin">
        <color theme="1"/>
      </right>
      <top style="thin">
        <color indexed="64"/>
      </top>
      <bottom/>
      <diagonal/>
    </border>
    <border>
      <left/>
      <right style="thin">
        <color theme="1"/>
      </right>
      <top style="thin">
        <color indexed="64"/>
      </top>
      <bottom style="thin">
        <color indexed="64"/>
      </bottom>
      <diagonal/>
    </border>
    <border>
      <left/>
      <right style="thin">
        <color theme="1"/>
      </right>
      <top style="thin">
        <color indexed="64"/>
      </top>
      <bottom style="thick">
        <color auto="1"/>
      </bottom>
      <diagonal/>
    </border>
    <border>
      <left style="thin">
        <color rgb="FFFF9933"/>
      </left>
      <right style="thin">
        <color indexed="64"/>
      </right>
      <top/>
      <bottom/>
      <diagonal/>
    </border>
    <border>
      <left style="thin">
        <color rgb="FFFF9933"/>
      </left>
      <right style="thin">
        <color indexed="64"/>
      </right>
      <top style="medium">
        <color auto="1"/>
      </top>
      <bottom style="thin">
        <color auto="1"/>
      </bottom>
      <diagonal/>
    </border>
    <border>
      <left style="thin">
        <color rgb="FFFF9933"/>
      </left>
      <right style="thin">
        <color indexed="64"/>
      </right>
      <top style="thin">
        <color indexed="64"/>
      </top>
      <bottom style="thin">
        <color indexed="64"/>
      </bottom>
      <diagonal/>
    </border>
    <border>
      <left style="thin">
        <color rgb="FFFF9933"/>
      </left>
      <right style="thin">
        <color indexed="64"/>
      </right>
      <top style="thin">
        <color indexed="64"/>
      </top>
      <bottom style="thick">
        <color auto="1"/>
      </bottom>
      <diagonal/>
    </border>
    <border>
      <left style="medium">
        <color theme="8" tint="-0.24994659260841701"/>
      </left>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style="thin">
        <color theme="9" tint="-0.24994659260841701"/>
      </left>
      <right/>
      <top/>
      <bottom style="thin">
        <color theme="9" tint="-0.24994659260841701"/>
      </bottom>
      <diagonal/>
    </border>
    <border>
      <left/>
      <right style="thin">
        <color theme="8" tint="-0.24994659260841701"/>
      </right>
      <top/>
      <bottom style="thin">
        <color theme="9" tint="-0.24994659260841701"/>
      </bottom>
      <diagonal/>
    </border>
    <border>
      <left style="thin">
        <color theme="8" tint="-0.24994659260841701"/>
      </left>
      <right/>
      <top/>
      <bottom style="thin">
        <color theme="9" tint="-0.24994659260841701"/>
      </bottom>
      <diagonal/>
    </border>
    <border>
      <left/>
      <right style="medium">
        <color theme="9" tint="-0.24994659260841701"/>
      </right>
      <top/>
      <bottom style="thin">
        <color theme="9" tint="-0.24994659260841701"/>
      </bottom>
      <diagonal/>
    </border>
    <border>
      <left style="medium">
        <color theme="8" tint="-0.24994659260841701"/>
      </left>
      <right/>
      <top style="thick">
        <color indexed="64"/>
      </top>
      <bottom style="medium">
        <color theme="9" tint="-0.499984740745262"/>
      </bottom>
      <diagonal/>
    </border>
    <border>
      <left/>
      <right/>
      <top style="thick">
        <color indexed="64"/>
      </top>
      <bottom style="medium">
        <color theme="9" tint="-0.499984740745262"/>
      </bottom>
      <diagonal/>
    </border>
    <border>
      <left/>
      <right style="medium">
        <color theme="9" tint="-0.24994659260841701"/>
      </right>
      <top style="thick">
        <color indexed="64"/>
      </top>
      <bottom style="medium">
        <color theme="9" tint="-0.499984740745262"/>
      </bottom>
      <diagonal/>
    </border>
    <border>
      <left style="medium">
        <color indexed="64"/>
      </left>
      <right/>
      <top style="thick">
        <color indexed="64"/>
      </top>
      <bottom/>
      <diagonal/>
    </border>
    <border>
      <left/>
      <right style="medium">
        <color theme="1"/>
      </right>
      <top style="medium">
        <color indexed="64"/>
      </top>
      <bottom style="thin">
        <color indexed="64"/>
      </bottom>
      <diagonal/>
    </border>
    <border>
      <left/>
      <right style="thick">
        <color theme="8" tint="-0.24994659260841701"/>
      </right>
      <top style="medium">
        <color theme="8" tint="-0.24994659260841701"/>
      </top>
      <bottom style="thin">
        <color theme="8" tint="-0.24994659260841701"/>
      </bottom>
      <diagonal/>
    </border>
    <border>
      <left style="thin">
        <color rgb="FFFF9933"/>
      </left>
      <right style="thin">
        <color indexed="64"/>
      </right>
      <top/>
      <bottom style="medium">
        <color indexed="64"/>
      </bottom>
      <diagonal/>
    </border>
    <border>
      <left/>
      <right style="thin">
        <color theme="1"/>
      </right>
      <top style="thin">
        <color indexed="64"/>
      </top>
      <bottom style="medium">
        <color indexed="64"/>
      </bottom>
      <diagonal/>
    </border>
    <border>
      <left style="thin">
        <color theme="1"/>
      </left>
      <right style="thin">
        <color theme="1"/>
      </right>
      <top/>
      <bottom style="medium">
        <color indexed="64"/>
      </bottom>
      <diagonal/>
    </border>
    <border>
      <left style="thin">
        <color rgb="FFFF9933"/>
      </left>
      <right style="medium">
        <color theme="1"/>
      </right>
      <top/>
      <bottom style="medium">
        <color indexed="64"/>
      </bottom>
      <diagonal/>
    </border>
    <border>
      <left/>
      <right style="thick">
        <color indexed="64"/>
      </right>
      <top/>
      <bottom style="medium">
        <color indexed="64"/>
      </bottom>
      <diagonal/>
    </border>
    <border>
      <left style="medium">
        <color indexed="64"/>
      </left>
      <right style="thin">
        <color rgb="FFFF9933"/>
      </right>
      <top style="medium">
        <color auto="1"/>
      </top>
      <bottom style="thin">
        <color auto="1"/>
      </bottom>
      <diagonal/>
    </border>
    <border>
      <left style="medium">
        <color indexed="64"/>
      </left>
      <right style="thin">
        <color rgb="FFFF9933"/>
      </right>
      <top style="thin">
        <color auto="1"/>
      </top>
      <bottom style="thin">
        <color auto="1"/>
      </bottom>
      <diagonal/>
    </border>
    <border>
      <left style="medium">
        <color indexed="64"/>
      </left>
      <right style="thin">
        <color rgb="FFFF9933"/>
      </right>
      <top style="thin">
        <color auto="1"/>
      </top>
      <bottom style="thick">
        <color auto="1"/>
      </bottom>
      <diagonal/>
    </border>
    <border>
      <left/>
      <right style="medium">
        <color theme="1"/>
      </right>
      <top style="thick">
        <color indexed="64"/>
      </top>
      <bottom style="medium">
        <color theme="9" tint="-0.24994659260841701"/>
      </bottom>
      <diagonal/>
    </border>
    <border>
      <left/>
      <right style="medium">
        <color theme="1"/>
      </right>
      <top style="medium">
        <color theme="9" tint="-0.24994659260841701"/>
      </top>
      <bottom style="thin">
        <color theme="9" tint="-0.24994659260841701"/>
      </bottom>
      <diagonal/>
    </border>
    <border>
      <left style="thin">
        <color theme="9" tint="-0.24994659260841701"/>
      </left>
      <right style="medium">
        <color theme="1"/>
      </right>
      <top/>
      <bottom style="medium">
        <color auto="1"/>
      </bottom>
      <diagonal/>
    </border>
    <border>
      <left style="thick">
        <color auto="1"/>
      </left>
      <right/>
      <top style="medium">
        <color indexed="64"/>
      </top>
      <bottom style="dotted">
        <color auto="1"/>
      </bottom>
      <diagonal/>
    </border>
    <border>
      <left/>
      <right/>
      <top style="medium">
        <color indexed="64"/>
      </top>
      <bottom style="dotted">
        <color auto="1"/>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medium">
        <color indexed="64"/>
      </left>
      <right/>
      <top style="medium">
        <color indexed="64"/>
      </top>
      <bottom style="dotted">
        <color auto="1"/>
      </bottom>
      <diagonal/>
    </border>
    <border>
      <left style="thin">
        <color indexed="64"/>
      </left>
      <right style="thick">
        <color indexed="64"/>
      </right>
      <top style="medium">
        <color indexed="64"/>
      </top>
      <bottom style="dotted">
        <color auto="1"/>
      </bottom>
      <diagonal/>
    </border>
    <border>
      <left style="medium">
        <color indexed="64"/>
      </left>
      <right style="thin">
        <color indexed="64"/>
      </right>
      <top style="dotted">
        <color auto="1"/>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medium">
        <color indexed="64"/>
      </right>
      <top style="dotted">
        <color auto="1"/>
      </top>
      <bottom style="thin">
        <color rgb="FF000000"/>
      </bottom>
      <diagonal/>
    </border>
    <border>
      <left style="medium">
        <color indexed="64"/>
      </left>
      <right/>
      <top style="dotted">
        <color auto="1"/>
      </top>
      <bottom style="thin">
        <color rgb="FF000000"/>
      </bottom>
      <diagonal/>
    </border>
    <border>
      <left style="thin">
        <color indexed="64"/>
      </left>
      <right style="thick">
        <color indexed="64"/>
      </right>
      <top style="dotted">
        <color auto="1"/>
      </top>
      <bottom style="thin">
        <color rgb="FF000000"/>
      </bottom>
      <diagonal/>
    </border>
    <border>
      <left style="medium">
        <color indexed="64"/>
      </left>
      <right style="thin">
        <color indexed="64"/>
      </right>
      <top style="thin">
        <color rgb="FF000000"/>
      </top>
      <bottom style="dotted">
        <color auto="1"/>
      </bottom>
      <diagonal/>
    </border>
    <border>
      <left style="thin">
        <color indexed="64"/>
      </left>
      <right style="thin">
        <color indexed="64"/>
      </right>
      <top style="thin">
        <color rgb="FF000000"/>
      </top>
      <bottom style="dotted">
        <color auto="1"/>
      </bottom>
      <diagonal/>
    </border>
    <border>
      <left style="thin">
        <color indexed="64"/>
      </left>
      <right style="medium">
        <color indexed="64"/>
      </right>
      <top style="thin">
        <color rgb="FF000000"/>
      </top>
      <bottom style="dotted">
        <color auto="1"/>
      </bottom>
      <diagonal/>
    </border>
    <border>
      <left style="medium">
        <color indexed="64"/>
      </left>
      <right/>
      <top style="thin">
        <color rgb="FF000000"/>
      </top>
      <bottom style="dotted">
        <color auto="1"/>
      </bottom>
      <diagonal/>
    </border>
    <border>
      <left style="thin">
        <color indexed="64"/>
      </left>
      <right style="thick">
        <color indexed="64"/>
      </right>
      <top style="thin">
        <color rgb="FF000000"/>
      </top>
      <bottom style="dotted">
        <color auto="1"/>
      </bottom>
      <diagonal/>
    </border>
    <border>
      <left style="thick">
        <color auto="1"/>
      </left>
      <right/>
      <top style="thin">
        <color auto="1"/>
      </top>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thin">
        <color indexed="64"/>
      </left>
      <right style="medium">
        <color indexed="64"/>
      </right>
      <top style="thin">
        <color rgb="FF000000"/>
      </top>
      <bottom/>
      <diagonal/>
    </border>
    <border>
      <left style="medium">
        <color indexed="64"/>
      </left>
      <right/>
      <top style="thin">
        <color rgb="FF000000"/>
      </top>
      <bottom/>
      <diagonal/>
    </border>
    <border>
      <left style="thin">
        <color indexed="64"/>
      </left>
      <right style="thick">
        <color indexed="64"/>
      </right>
      <top style="thin">
        <color rgb="FF000000"/>
      </top>
      <bottom/>
      <diagonal/>
    </border>
    <border>
      <left style="thin">
        <color indexed="64"/>
      </left>
      <right style="medium">
        <color indexed="64"/>
      </right>
      <top/>
      <bottom style="dotted">
        <color indexed="64"/>
      </bottom>
      <diagonal/>
    </border>
    <border>
      <left style="medium">
        <color indexed="64"/>
      </left>
      <right style="thin">
        <color indexed="64"/>
      </right>
      <top style="thin">
        <color rgb="FF000000"/>
      </top>
      <bottom style="thin">
        <color auto="1"/>
      </bottom>
      <diagonal/>
    </border>
    <border>
      <left style="thin">
        <color indexed="64"/>
      </left>
      <right style="thin">
        <color indexed="64"/>
      </right>
      <top style="thin">
        <color rgb="FF000000"/>
      </top>
      <bottom style="thin">
        <color auto="1"/>
      </bottom>
      <diagonal/>
    </border>
    <border>
      <left style="thin">
        <color indexed="64"/>
      </left>
      <right style="medium">
        <color indexed="64"/>
      </right>
      <top style="thin">
        <color rgb="FF000000"/>
      </top>
      <bottom style="thin">
        <color auto="1"/>
      </bottom>
      <diagonal/>
    </border>
    <border>
      <left style="thin">
        <color indexed="64"/>
      </left>
      <right style="thick">
        <color indexed="64"/>
      </right>
      <top style="thin">
        <color rgb="FF000000"/>
      </top>
      <bottom style="thin">
        <color auto="1"/>
      </bottom>
      <diagonal/>
    </border>
    <border>
      <left style="thin">
        <color indexed="64"/>
      </left>
      <right style="thick">
        <color indexed="64"/>
      </right>
      <top style="medium">
        <color indexed="64"/>
      </top>
      <bottom style="thin">
        <color auto="1"/>
      </bottom>
      <diagonal/>
    </border>
    <border>
      <left/>
      <right style="dotted">
        <color indexed="64"/>
      </right>
      <top style="thin">
        <color indexed="64"/>
      </top>
      <bottom style="medium">
        <color indexed="64"/>
      </bottom>
      <diagonal/>
    </border>
    <border>
      <left/>
      <right style="dotted">
        <color indexed="64"/>
      </right>
      <top/>
      <bottom/>
      <diagonal/>
    </border>
    <border>
      <left/>
      <right style="dotted">
        <color indexed="64"/>
      </right>
      <top style="thin">
        <color indexed="64"/>
      </top>
      <bottom style="thin">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medium">
        <color indexed="64"/>
      </bottom>
      <diagonal/>
    </border>
    <border>
      <left style="thick">
        <color indexed="64"/>
      </left>
      <right/>
      <top style="dotted">
        <color indexed="64"/>
      </top>
      <bottom/>
      <diagonal/>
    </border>
    <border>
      <left/>
      <right/>
      <top style="dotted">
        <color indexed="64"/>
      </top>
      <bottom/>
      <diagonal/>
    </border>
    <border>
      <left style="medium">
        <color indexed="64"/>
      </left>
      <right/>
      <top style="dotted">
        <color indexed="64"/>
      </top>
      <bottom/>
      <diagonal/>
    </border>
    <border>
      <left style="medium">
        <color theme="2" tint="-0.499984740745262"/>
      </left>
      <right style="thin">
        <color theme="2" tint="-0.499984740745262"/>
      </right>
      <top style="dotted">
        <color auto="1"/>
      </top>
      <bottom/>
      <diagonal/>
    </border>
    <border>
      <left style="thin">
        <color theme="2" tint="-0.499984740745262"/>
      </left>
      <right style="thin">
        <color theme="2" tint="-0.499984740745262"/>
      </right>
      <top style="dotted">
        <color auto="1"/>
      </top>
      <bottom/>
      <diagonal/>
    </border>
    <border>
      <left/>
      <right style="medium">
        <color indexed="64"/>
      </right>
      <top style="dotted">
        <color indexed="64"/>
      </top>
      <bottom/>
      <diagonal/>
    </border>
    <border>
      <left/>
      <right style="medium">
        <color rgb="FF000000"/>
      </right>
      <top style="dotted">
        <color indexed="64"/>
      </top>
      <bottom/>
      <diagonal/>
    </border>
    <border>
      <left/>
      <right style="thin">
        <color theme="8" tint="-0.24994659260841701"/>
      </right>
      <top style="dotted">
        <color auto="1"/>
      </top>
      <bottom/>
      <diagonal/>
    </border>
    <border>
      <left style="thin">
        <color theme="8" tint="-0.24994659260841701"/>
      </left>
      <right style="thin">
        <color theme="8" tint="-0.24994659260841701"/>
      </right>
      <top style="dotted">
        <color auto="1"/>
      </top>
      <bottom/>
      <diagonal/>
    </border>
    <border>
      <left style="medium">
        <color theme="8" tint="-0.24994659260841701"/>
      </left>
      <right style="thin">
        <color theme="8" tint="-0.24994659260841701"/>
      </right>
      <top style="dotted">
        <color auto="1"/>
      </top>
      <bottom/>
      <diagonal/>
    </border>
    <border>
      <left style="thin">
        <color theme="8" tint="-0.24994659260841701"/>
      </left>
      <right style="thick">
        <color theme="8" tint="-0.24994659260841701"/>
      </right>
      <top style="dotted">
        <color auto="1"/>
      </top>
      <bottom/>
      <diagonal/>
    </border>
    <border>
      <left style="thick">
        <color theme="8" tint="-0.24994659260841701"/>
      </left>
      <right/>
      <top style="dotted">
        <color auto="1"/>
      </top>
      <bottom/>
      <diagonal/>
    </border>
    <border>
      <left style="thin">
        <color theme="9" tint="-0.24994659260841701"/>
      </left>
      <right style="thin">
        <color theme="9" tint="-0.24994659260841701"/>
      </right>
      <top style="dotted">
        <color indexed="64"/>
      </top>
      <bottom/>
      <diagonal/>
    </border>
    <border>
      <left style="medium">
        <color theme="9" tint="-0.24994659260841701"/>
      </left>
      <right style="thin">
        <color theme="9" tint="-0.24994659260841701"/>
      </right>
      <top style="dotted">
        <color indexed="64"/>
      </top>
      <bottom/>
      <diagonal/>
    </border>
    <border>
      <left style="thin">
        <color theme="8" tint="-0.24994659260841701"/>
      </left>
      <right/>
      <top style="dotted">
        <color auto="1"/>
      </top>
      <bottom/>
      <diagonal/>
    </border>
    <border>
      <left style="medium">
        <color theme="9" tint="-0.24994659260841701"/>
      </left>
      <right style="thin">
        <color theme="6" tint="-0.24994659260841701"/>
      </right>
      <top style="dotted">
        <color auto="1"/>
      </top>
      <bottom/>
      <diagonal/>
    </border>
    <border>
      <left style="thin">
        <color theme="6" tint="-0.24994659260841701"/>
      </left>
      <right style="thin">
        <color theme="6" tint="-0.24994659260841701"/>
      </right>
      <top style="dotted">
        <color auto="1"/>
      </top>
      <bottom/>
      <diagonal/>
    </border>
    <border>
      <left style="thin">
        <color theme="6" tint="-0.24994659260841701"/>
      </left>
      <right style="medium">
        <color theme="9" tint="-0.24994659260841701"/>
      </right>
      <top style="dotted">
        <color auto="1"/>
      </top>
      <bottom/>
      <diagonal/>
    </border>
    <border>
      <left style="medium">
        <color theme="9" tint="-0.24994659260841701"/>
      </left>
      <right style="thin">
        <color rgb="FF0070C0"/>
      </right>
      <top style="dotted">
        <color auto="1"/>
      </top>
      <bottom/>
      <diagonal/>
    </border>
    <border>
      <left style="thin">
        <color rgb="FF0070C0"/>
      </left>
      <right style="thin">
        <color rgb="FF0070C0"/>
      </right>
      <top style="dotted">
        <color auto="1"/>
      </top>
      <bottom/>
      <diagonal/>
    </border>
    <border>
      <left style="thin">
        <color rgb="FF0070C0"/>
      </left>
      <right style="medium">
        <color theme="9" tint="-0.24994659260841701"/>
      </right>
      <top style="dotted">
        <color auto="1"/>
      </top>
      <bottom/>
      <diagonal/>
    </border>
    <border>
      <left style="thin">
        <color theme="9" tint="-0.24994659260841701"/>
      </left>
      <right style="medium">
        <color theme="9" tint="-0.24994659260841701"/>
      </right>
      <top style="dotted">
        <color auto="1"/>
      </top>
      <bottom/>
      <diagonal/>
    </border>
    <border>
      <left style="medium">
        <color theme="9" tint="-0.24994659260841701"/>
      </left>
      <right style="thin">
        <color rgb="FF7030A0"/>
      </right>
      <top style="dotted">
        <color auto="1"/>
      </top>
      <bottom/>
      <diagonal/>
    </border>
    <border>
      <left style="thin">
        <color rgb="FF7030A0"/>
      </left>
      <right style="thin">
        <color rgb="FF7030A0"/>
      </right>
      <top style="dotted">
        <color auto="1"/>
      </top>
      <bottom/>
      <diagonal/>
    </border>
    <border>
      <left style="thin">
        <color rgb="FF7030A0"/>
      </left>
      <right style="medium">
        <color theme="9" tint="-0.24994659260841701"/>
      </right>
      <top style="dotted">
        <color auto="1"/>
      </top>
      <bottom/>
      <diagonal/>
    </border>
    <border>
      <left style="medium">
        <color theme="9" tint="-0.24994659260841701"/>
      </left>
      <right style="thin">
        <color theme="2" tint="-0.499984740745262"/>
      </right>
      <top style="dotted">
        <color auto="1"/>
      </top>
      <bottom/>
      <diagonal/>
    </border>
    <border>
      <left style="thin">
        <color theme="2" tint="-0.499984740745262"/>
      </left>
      <right style="medium">
        <color theme="9" tint="-0.24994659260841701"/>
      </right>
      <top style="dotted">
        <color auto="1"/>
      </top>
      <bottom/>
      <diagonal/>
    </border>
    <border>
      <left style="thin">
        <color theme="9" tint="-0.24994659260841701"/>
      </left>
      <right/>
      <top style="dotted">
        <color indexed="64"/>
      </top>
      <bottom/>
      <diagonal/>
    </border>
    <border>
      <left style="medium">
        <color theme="1"/>
      </left>
      <right/>
      <top style="dotted">
        <color auto="1"/>
      </top>
      <bottom/>
      <diagonal/>
    </border>
    <border>
      <left style="thin">
        <color theme="1"/>
      </left>
      <right style="thin">
        <color rgb="FFFF9933"/>
      </right>
      <top style="dotted">
        <color auto="1"/>
      </top>
      <bottom/>
      <diagonal/>
    </border>
    <border>
      <left style="thin">
        <color rgb="FFFF9933"/>
      </left>
      <right style="thin">
        <color theme="1"/>
      </right>
      <top style="dotted">
        <color auto="1"/>
      </top>
      <bottom/>
      <diagonal/>
    </border>
    <border>
      <left/>
      <right style="thin">
        <color rgb="FFFF9933"/>
      </right>
      <top style="dotted">
        <color auto="1"/>
      </top>
      <bottom/>
      <diagonal/>
    </border>
    <border>
      <left style="thin">
        <color rgb="FFFF9933"/>
      </left>
      <right style="medium">
        <color indexed="64"/>
      </right>
      <top style="dotted">
        <color auto="1"/>
      </top>
      <bottom/>
      <diagonal/>
    </border>
    <border>
      <left style="medium">
        <color indexed="64"/>
      </left>
      <right style="thin">
        <color indexed="64"/>
      </right>
      <top style="dotted">
        <color indexed="64"/>
      </top>
      <bottom/>
      <diagonal/>
    </border>
    <border>
      <left style="thin">
        <color indexed="64"/>
      </left>
      <right style="thick">
        <color indexed="64"/>
      </right>
      <top style="dotted">
        <color auto="1"/>
      </top>
      <bottom/>
      <diagonal/>
    </border>
    <border>
      <left style="medium">
        <color theme="2" tint="-0.499984740745262"/>
      </left>
      <right style="thin">
        <color theme="2" tint="-0.499984740745262"/>
      </right>
      <top style="thin">
        <color auto="1"/>
      </top>
      <bottom/>
      <diagonal/>
    </border>
    <border>
      <left style="thin">
        <color theme="2" tint="-0.499984740745262"/>
      </left>
      <right style="thin">
        <color theme="2" tint="-0.499984740745262"/>
      </right>
      <top style="thin">
        <color auto="1"/>
      </top>
      <bottom/>
      <diagonal/>
    </border>
    <border>
      <left/>
      <right style="medium">
        <color rgb="FF000000"/>
      </right>
      <top style="thin">
        <color auto="1"/>
      </top>
      <bottom/>
      <diagonal/>
    </border>
    <border>
      <left/>
      <right style="thin">
        <color theme="8" tint="-0.24994659260841701"/>
      </right>
      <top style="thin">
        <color auto="1"/>
      </top>
      <bottom/>
      <diagonal/>
    </border>
    <border>
      <left style="thin">
        <color theme="8" tint="-0.24994659260841701"/>
      </left>
      <right style="thin">
        <color theme="8" tint="-0.24994659260841701"/>
      </right>
      <top style="thin">
        <color auto="1"/>
      </top>
      <bottom/>
      <diagonal/>
    </border>
    <border>
      <left style="medium">
        <color theme="8" tint="-0.24994659260841701"/>
      </left>
      <right style="thin">
        <color theme="8" tint="-0.24994659260841701"/>
      </right>
      <top style="thin">
        <color auto="1"/>
      </top>
      <bottom/>
      <diagonal/>
    </border>
    <border>
      <left style="thin">
        <color theme="8" tint="-0.24994659260841701"/>
      </left>
      <right style="thick">
        <color theme="8" tint="-0.24994659260841701"/>
      </right>
      <top style="thin">
        <color auto="1"/>
      </top>
      <bottom/>
      <diagonal/>
    </border>
    <border>
      <left style="thick">
        <color theme="8" tint="-0.24994659260841701"/>
      </left>
      <right/>
      <top style="thin">
        <color auto="1"/>
      </top>
      <bottom/>
      <diagonal/>
    </border>
    <border>
      <left style="thin">
        <color theme="9" tint="-0.24994659260841701"/>
      </left>
      <right style="thin">
        <color theme="9" tint="-0.24994659260841701"/>
      </right>
      <top style="thin">
        <color auto="1"/>
      </top>
      <bottom/>
      <diagonal/>
    </border>
    <border>
      <left style="medium">
        <color theme="9" tint="-0.24994659260841701"/>
      </left>
      <right style="thin">
        <color theme="9" tint="-0.24994659260841701"/>
      </right>
      <top style="thin">
        <color auto="1"/>
      </top>
      <bottom/>
      <diagonal/>
    </border>
    <border>
      <left style="thin">
        <color theme="8" tint="-0.24994659260841701"/>
      </left>
      <right/>
      <top style="thin">
        <color auto="1"/>
      </top>
      <bottom/>
      <diagonal/>
    </border>
    <border>
      <left style="medium">
        <color theme="9" tint="-0.24994659260841701"/>
      </left>
      <right style="thin">
        <color theme="6" tint="-0.24994659260841701"/>
      </right>
      <top style="thin">
        <color auto="1"/>
      </top>
      <bottom/>
      <diagonal/>
    </border>
    <border>
      <left style="thin">
        <color theme="6" tint="-0.24994659260841701"/>
      </left>
      <right style="thin">
        <color theme="6" tint="-0.24994659260841701"/>
      </right>
      <top style="thin">
        <color auto="1"/>
      </top>
      <bottom/>
      <diagonal/>
    </border>
    <border>
      <left style="thin">
        <color theme="6" tint="-0.24994659260841701"/>
      </left>
      <right style="medium">
        <color theme="9" tint="-0.24994659260841701"/>
      </right>
      <top style="thin">
        <color auto="1"/>
      </top>
      <bottom/>
      <diagonal/>
    </border>
    <border>
      <left style="medium">
        <color theme="9" tint="-0.24994659260841701"/>
      </left>
      <right style="thin">
        <color rgb="FF0070C0"/>
      </right>
      <top style="thin">
        <color auto="1"/>
      </top>
      <bottom/>
      <diagonal/>
    </border>
    <border>
      <left style="thin">
        <color rgb="FF0070C0"/>
      </left>
      <right style="thin">
        <color rgb="FF0070C0"/>
      </right>
      <top style="thin">
        <color auto="1"/>
      </top>
      <bottom/>
      <diagonal/>
    </border>
    <border>
      <left style="thin">
        <color rgb="FF0070C0"/>
      </left>
      <right style="medium">
        <color theme="9" tint="-0.24994659260841701"/>
      </right>
      <top style="thin">
        <color auto="1"/>
      </top>
      <bottom/>
      <diagonal/>
    </border>
    <border>
      <left style="thin">
        <color theme="9" tint="-0.24994659260841701"/>
      </left>
      <right style="medium">
        <color theme="9" tint="-0.24994659260841701"/>
      </right>
      <top style="thin">
        <color auto="1"/>
      </top>
      <bottom/>
      <diagonal/>
    </border>
    <border>
      <left style="medium">
        <color theme="9" tint="-0.24994659260841701"/>
      </left>
      <right style="thin">
        <color rgb="FF7030A0"/>
      </right>
      <top style="thin">
        <color auto="1"/>
      </top>
      <bottom/>
      <diagonal/>
    </border>
    <border>
      <left style="thin">
        <color rgb="FF7030A0"/>
      </left>
      <right style="thin">
        <color rgb="FF7030A0"/>
      </right>
      <top style="thin">
        <color auto="1"/>
      </top>
      <bottom/>
      <diagonal/>
    </border>
    <border>
      <left style="thin">
        <color rgb="FF7030A0"/>
      </left>
      <right style="medium">
        <color theme="9" tint="-0.24994659260841701"/>
      </right>
      <top style="thin">
        <color auto="1"/>
      </top>
      <bottom/>
      <diagonal/>
    </border>
    <border>
      <left style="medium">
        <color theme="9" tint="-0.24994659260841701"/>
      </left>
      <right style="thin">
        <color theme="2" tint="-0.499984740745262"/>
      </right>
      <top style="thin">
        <color auto="1"/>
      </top>
      <bottom/>
      <diagonal/>
    </border>
    <border>
      <left style="thin">
        <color theme="2" tint="-0.499984740745262"/>
      </left>
      <right style="medium">
        <color theme="9" tint="-0.24994659260841701"/>
      </right>
      <top style="thin">
        <color auto="1"/>
      </top>
      <bottom/>
      <diagonal/>
    </border>
    <border>
      <left style="thin">
        <color theme="9" tint="-0.24994659260841701"/>
      </left>
      <right/>
      <top style="thin">
        <color auto="1"/>
      </top>
      <bottom/>
      <diagonal/>
    </border>
    <border>
      <left style="medium">
        <color theme="1"/>
      </left>
      <right/>
      <top style="thin">
        <color indexed="64"/>
      </top>
      <bottom/>
      <diagonal/>
    </border>
    <border>
      <left style="thin">
        <color theme="1"/>
      </left>
      <right style="thin">
        <color rgb="FFFF9933"/>
      </right>
      <top style="thin">
        <color indexed="64"/>
      </top>
      <bottom/>
      <diagonal/>
    </border>
    <border>
      <left style="thin">
        <color rgb="FFFF9933"/>
      </left>
      <right style="thin">
        <color theme="1"/>
      </right>
      <top style="thin">
        <color indexed="64"/>
      </top>
      <bottom/>
      <diagonal/>
    </border>
    <border>
      <left/>
      <right style="thin">
        <color rgb="FFFF9933"/>
      </right>
      <top style="thin">
        <color indexed="64"/>
      </top>
      <bottom/>
      <diagonal/>
    </border>
    <border>
      <left style="thin">
        <color rgb="FFFF9933"/>
      </left>
      <right style="medium">
        <color indexed="64"/>
      </right>
      <top style="thin">
        <color auto="1"/>
      </top>
      <bottom/>
      <diagonal/>
    </border>
    <border>
      <left style="thin">
        <color indexed="64"/>
      </left>
      <right style="thick">
        <color indexed="64"/>
      </right>
      <top style="thin">
        <color indexed="64"/>
      </top>
      <bottom/>
      <diagonal/>
    </border>
    <border>
      <left style="thick">
        <color indexed="64"/>
      </left>
      <right style="medium">
        <color indexed="64"/>
      </right>
      <top/>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bottom style="dotted">
        <color auto="1"/>
      </bottom>
      <diagonal/>
    </border>
    <border>
      <left style="thick">
        <color indexed="64"/>
      </left>
      <right style="thin">
        <color indexed="64"/>
      </right>
      <top style="dotted">
        <color indexed="64"/>
      </top>
      <bottom style="dotted">
        <color indexed="64"/>
      </bottom>
      <diagonal/>
    </border>
    <border>
      <left style="thick">
        <color indexed="64"/>
      </left>
      <right style="thin">
        <color indexed="64"/>
      </right>
      <top style="dotted">
        <color auto="1"/>
      </top>
      <bottom style="thin">
        <color rgb="FF000000"/>
      </bottom>
      <diagonal/>
    </border>
    <border>
      <left style="thick">
        <color indexed="64"/>
      </left>
      <right style="thin">
        <color indexed="64"/>
      </right>
      <top style="thin">
        <color rgb="FF000000"/>
      </top>
      <bottom style="thin">
        <color auto="1"/>
      </bottom>
      <diagonal/>
    </border>
    <border>
      <left style="thick">
        <color indexed="64"/>
      </left>
      <right style="thin">
        <color indexed="64"/>
      </right>
      <top style="thin">
        <color rgb="FF000000"/>
      </top>
      <bottom style="thin">
        <color rgb="FF000000"/>
      </bottom>
      <diagonal/>
    </border>
    <border>
      <left style="thick">
        <color indexed="64"/>
      </left>
      <right style="thin">
        <color indexed="64"/>
      </right>
      <top style="thin">
        <color rgb="FF000000"/>
      </top>
      <bottom/>
      <diagonal/>
    </border>
    <border>
      <left style="thick">
        <color indexed="64"/>
      </left>
      <right style="thin">
        <color indexed="64"/>
      </right>
      <top/>
      <bottom style="thin">
        <color rgb="FF000000"/>
      </bottom>
      <diagonal/>
    </border>
    <border>
      <left style="thick">
        <color indexed="64"/>
      </left>
      <right style="thin">
        <color indexed="64"/>
      </right>
      <top style="thin">
        <color rgb="FF000000"/>
      </top>
      <bottom style="dotted">
        <color auto="1"/>
      </bottom>
      <diagonal/>
    </border>
    <border>
      <left style="thick">
        <color indexed="64"/>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style="dotted">
        <color indexed="64"/>
      </bottom>
      <diagonal/>
    </border>
    <border>
      <left style="thick">
        <color indexed="64"/>
      </left>
      <right style="medium">
        <color indexed="64"/>
      </right>
      <top/>
      <bottom style="thin">
        <color auto="1"/>
      </bottom>
      <diagonal/>
    </border>
    <border>
      <left style="thick">
        <color indexed="64"/>
      </left>
      <right style="medium">
        <color indexed="64"/>
      </right>
      <top style="medium">
        <color auto="1"/>
      </top>
      <bottom style="medium">
        <color indexed="64"/>
      </bottom>
      <diagonal/>
    </border>
    <border>
      <left/>
      <right style="thick">
        <color indexed="64"/>
      </right>
      <top style="thick">
        <color indexed="64"/>
      </top>
      <bottom/>
      <diagonal/>
    </border>
    <border>
      <left style="thick">
        <color indexed="64"/>
      </left>
      <right style="thin">
        <color indexed="64"/>
      </right>
      <top style="dotted">
        <color indexed="64"/>
      </top>
      <bottom style="thick">
        <color auto="1"/>
      </bottom>
      <diagonal/>
    </border>
    <border>
      <left style="thin">
        <color indexed="64"/>
      </left>
      <right style="medium">
        <color indexed="64"/>
      </right>
      <top style="dotted">
        <color indexed="64"/>
      </top>
      <bottom style="thick">
        <color auto="1"/>
      </bottom>
      <diagonal/>
    </border>
    <border>
      <left style="thick">
        <color indexed="64"/>
      </left>
      <right style="thin">
        <color indexed="64"/>
      </right>
      <top style="thin">
        <color rgb="FF000000"/>
      </top>
      <bottom style="thick">
        <color auto="1"/>
      </bottom>
      <diagonal/>
    </border>
    <border>
      <left/>
      <right style="thick">
        <color indexed="64"/>
      </right>
      <top style="medium">
        <color indexed="64"/>
      </top>
      <bottom style="medium">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auto="1"/>
      </top>
      <bottom style="thick">
        <color auto="1"/>
      </bottom>
      <diagonal/>
    </border>
    <border>
      <left style="medium">
        <color indexed="64"/>
      </left>
      <right style="medium">
        <color theme="2" tint="-0.499984740745262"/>
      </right>
      <top style="thin">
        <color auto="1"/>
      </top>
      <bottom style="thick">
        <color auto="1"/>
      </bottom>
      <diagonal/>
    </border>
    <border>
      <left style="medium">
        <color indexed="64"/>
      </left>
      <right style="medium">
        <color theme="2" tint="-0.499984740745262"/>
      </right>
      <top style="dotted">
        <color indexed="64"/>
      </top>
      <bottom style="thick">
        <color indexed="64"/>
      </bottom>
      <diagonal/>
    </border>
    <border>
      <left style="thin">
        <color rgb="FFFF9933"/>
      </left>
      <right style="medium">
        <color indexed="64"/>
      </right>
      <top style="thin">
        <color indexed="64"/>
      </top>
      <bottom style="thick">
        <color theme="1"/>
      </bottom>
      <diagonal/>
    </border>
    <border>
      <left style="medium">
        <color indexed="64"/>
      </left>
      <right style="thin">
        <color indexed="64"/>
      </right>
      <top style="thin">
        <color indexed="64"/>
      </top>
      <bottom style="thick">
        <color theme="1"/>
      </bottom>
      <diagonal/>
    </border>
    <border>
      <left style="thin">
        <color indexed="64"/>
      </left>
      <right style="thin">
        <color indexed="64"/>
      </right>
      <top style="thin">
        <color indexed="64"/>
      </top>
      <bottom style="thick">
        <color theme="1"/>
      </bottom>
      <diagonal/>
    </border>
    <border>
      <left style="thin">
        <color indexed="64"/>
      </left>
      <right style="thick">
        <color indexed="64"/>
      </right>
      <top style="thin">
        <color indexed="64"/>
      </top>
      <bottom style="thick">
        <color theme="1"/>
      </bottom>
      <diagonal/>
    </border>
    <border>
      <left style="thin">
        <color rgb="FFFF9933"/>
      </left>
      <right style="medium">
        <color indexed="64"/>
      </right>
      <top style="dotted">
        <color auto="1"/>
      </top>
      <bottom style="thick">
        <color theme="1"/>
      </bottom>
      <diagonal/>
    </border>
    <border>
      <left style="medium">
        <color indexed="64"/>
      </left>
      <right style="thin">
        <color indexed="64"/>
      </right>
      <top style="dotted">
        <color auto="1"/>
      </top>
      <bottom style="thick">
        <color theme="1"/>
      </bottom>
      <diagonal/>
    </border>
    <border>
      <left style="thin">
        <color indexed="64"/>
      </left>
      <right style="thin">
        <color indexed="64"/>
      </right>
      <top style="dotted">
        <color auto="1"/>
      </top>
      <bottom style="thick">
        <color theme="1"/>
      </bottom>
      <diagonal/>
    </border>
    <border>
      <left style="thin">
        <color indexed="64"/>
      </left>
      <right style="thick">
        <color indexed="64"/>
      </right>
      <top style="dotted">
        <color auto="1"/>
      </top>
      <bottom style="thick">
        <color theme="1"/>
      </bottom>
      <diagonal/>
    </border>
    <border>
      <left/>
      <right style="thick">
        <color indexed="64"/>
      </right>
      <top style="dotted">
        <color indexed="64"/>
      </top>
      <bottom style="dotted">
        <color indexed="64"/>
      </bottom>
      <diagonal/>
    </border>
    <border>
      <left/>
      <right style="thick">
        <color indexed="64"/>
      </right>
      <top style="dotted">
        <color auto="1"/>
      </top>
      <bottom style="thin">
        <color indexed="64"/>
      </bottom>
      <diagonal/>
    </border>
    <border>
      <left/>
      <right style="thick">
        <color indexed="64"/>
      </right>
      <top style="thin">
        <color auto="1"/>
      </top>
      <bottom/>
      <diagonal/>
    </border>
    <border>
      <left style="thick">
        <color indexed="64"/>
      </left>
      <right style="thin">
        <color indexed="64"/>
      </right>
      <top style="thin">
        <color auto="1"/>
      </top>
      <bottom/>
      <diagonal/>
    </border>
    <border>
      <left/>
      <right style="thin">
        <color rgb="FFFF9933"/>
      </right>
      <top style="dotted">
        <color auto="1"/>
      </top>
      <bottom style="thick">
        <color theme="1"/>
      </bottom>
      <diagonal/>
    </border>
    <border>
      <left style="thin">
        <color theme="1"/>
      </left>
      <right/>
      <top style="thin">
        <color auto="1"/>
      </top>
      <bottom style="dotted">
        <color auto="1"/>
      </bottom>
      <diagonal/>
    </border>
    <border>
      <left/>
      <right style="thin">
        <color theme="1"/>
      </right>
      <top style="thin">
        <color auto="1"/>
      </top>
      <bottom style="dotted">
        <color auto="1"/>
      </bottom>
      <diagonal/>
    </border>
    <border>
      <left style="thin">
        <color theme="1"/>
      </left>
      <right/>
      <top style="dotted">
        <color auto="1"/>
      </top>
      <bottom style="dotted">
        <color auto="1"/>
      </bottom>
      <diagonal/>
    </border>
    <border>
      <left/>
      <right style="thin">
        <color theme="1"/>
      </right>
      <top style="dotted">
        <color indexed="64"/>
      </top>
      <bottom style="dotted">
        <color indexed="64"/>
      </bottom>
      <diagonal/>
    </border>
    <border>
      <left style="thin">
        <color theme="1"/>
      </left>
      <right/>
      <top style="dotted">
        <color auto="1"/>
      </top>
      <bottom style="thin">
        <color indexed="64"/>
      </bottom>
      <diagonal/>
    </border>
    <border>
      <left/>
      <right style="thin">
        <color theme="1"/>
      </right>
      <top style="dotted">
        <color auto="1"/>
      </top>
      <bottom style="thin">
        <color indexed="64"/>
      </bottom>
      <diagonal/>
    </border>
    <border>
      <left style="thin">
        <color theme="1"/>
      </left>
      <right/>
      <top style="thin">
        <color auto="1"/>
      </top>
      <bottom style="thin">
        <color auto="1"/>
      </bottom>
      <diagonal/>
    </border>
    <border>
      <left style="thin">
        <color theme="1"/>
      </left>
      <right/>
      <top style="dotted">
        <color auto="1"/>
      </top>
      <bottom style="thick">
        <color indexed="64"/>
      </bottom>
      <diagonal/>
    </border>
    <border>
      <left/>
      <right style="thin">
        <color theme="1"/>
      </right>
      <top style="dotted">
        <color auto="1"/>
      </top>
      <bottom style="thick">
        <color indexed="64"/>
      </bottom>
      <diagonal/>
    </border>
    <border>
      <left style="thin">
        <color theme="1"/>
      </left>
      <right style="thin">
        <color theme="1"/>
      </right>
      <top style="thin">
        <color auto="1"/>
      </top>
      <bottom style="dotted">
        <color auto="1"/>
      </bottom>
      <diagonal/>
    </border>
    <border>
      <left style="thin">
        <color theme="1"/>
      </left>
      <right style="thin">
        <color theme="1"/>
      </right>
      <top style="dotted">
        <color indexed="64"/>
      </top>
      <bottom style="dotted">
        <color indexed="64"/>
      </bottom>
      <diagonal/>
    </border>
    <border>
      <left style="thin">
        <color theme="1"/>
      </left>
      <right style="thin">
        <color theme="1"/>
      </right>
      <top style="dotted">
        <color auto="1"/>
      </top>
      <bottom style="thin">
        <color indexed="64"/>
      </bottom>
      <diagonal/>
    </border>
    <border>
      <left style="thin">
        <color theme="1"/>
      </left>
      <right style="thin">
        <color theme="1"/>
      </right>
      <top style="dotted">
        <color auto="1"/>
      </top>
      <bottom style="thick">
        <color indexed="64"/>
      </bottom>
      <diagonal/>
    </border>
    <border>
      <left style="thin">
        <color theme="1"/>
      </left>
      <right style="thin">
        <color rgb="FFFF9933"/>
      </right>
      <top style="medium">
        <color indexed="64"/>
      </top>
      <bottom style="dotted">
        <color auto="1"/>
      </bottom>
      <diagonal/>
    </border>
    <border>
      <left style="thin">
        <color rgb="FFFF9933"/>
      </left>
      <right style="thin">
        <color theme="1"/>
      </right>
      <top style="medium">
        <color indexed="64"/>
      </top>
      <bottom style="dotted">
        <color auto="1"/>
      </bottom>
      <diagonal/>
    </border>
    <border>
      <left style="thin">
        <color theme="1"/>
      </left>
      <right style="thin">
        <color theme="1"/>
      </right>
      <top style="medium">
        <color indexed="64"/>
      </top>
      <bottom style="dotted">
        <color auto="1"/>
      </bottom>
      <diagonal/>
    </border>
    <border>
      <left style="thin">
        <color theme="1"/>
      </left>
      <right style="thin">
        <color theme="1"/>
      </right>
      <top style="dotted">
        <color indexed="64"/>
      </top>
      <bottom/>
      <diagonal/>
    </border>
    <border>
      <left style="thin">
        <color theme="1"/>
      </left>
      <right style="thin">
        <color theme="1"/>
      </right>
      <top/>
      <bottom style="dotted">
        <color auto="1"/>
      </bottom>
      <diagonal/>
    </border>
    <border>
      <left style="thin">
        <color theme="1"/>
      </left>
      <right style="thin">
        <color theme="1"/>
      </right>
      <top/>
      <bottom style="thin">
        <color indexed="64"/>
      </bottom>
      <diagonal/>
    </border>
    <border>
      <left style="thin">
        <color theme="1"/>
      </left>
      <right style="thin">
        <color theme="1"/>
      </right>
      <top style="thin">
        <color indexed="64"/>
      </top>
      <bottom/>
      <diagonal/>
    </border>
    <border>
      <left/>
      <right style="thin">
        <color rgb="FFFF9933"/>
      </right>
      <top style="thin">
        <color indexed="64"/>
      </top>
      <bottom style="thick">
        <color theme="1"/>
      </bottom>
      <diagonal/>
    </border>
    <border>
      <left style="thin">
        <color theme="9" tint="-0.24994659260841701"/>
      </left>
      <right style="thin">
        <color rgb="FFFF9933"/>
      </right>
      <top style="medium">
        <color indexed="64"/>
      </top>
      <bottom style="thin">
        <color indexed="64"/>
      </bottom>
      <diagonal/>
    </border>
    <border>
      <left style="thin">
        <color rgb="FFFF9933"/>
      </left>
      <right style="thin">
        <color theme="9" tint="-0.24994659260841701"/>
      </right>
      <top style="medium">
        <color indexed="64"/>
      </top>
      <bottom style="thin">
        <color indexed="64"/>
      </bottom>
      <diagonal/>
    </border>
    <border>
      <left style="thin">
        <color theme="9" tint="-0.24994659260841701"/>
      </left>
      <right style="thin">
        <color rgb="FFFF9933"/>
      </right>
      <top style="thin">
        <color indexed="64"/>
      </top>
      <bottom style="thin">
        <color indexed="64"/>
      </bottom>
      <diagonal/>
    </border>
    <border>
      <left style="thin">
        <color rgb="FFFF9933"/>
      </left>
      <right style="thin">
        <color theme="9" tint="-0.24994659260841701"/>
      </right>
      <top style="thin">
        <color indexed="64"/>
      </top>
      <bottom style="thin">
        <color indexed="64"/>
      </bottom>
      <diagonal/>
    </border>
    <border>
      <left style="thin">
        <color theme="9" tint="-0.24994659260841701"/>
      </left>
      <right style="thin">
        <color rgb="FFFF9933"/>
      </right>
      <top style="thin">
        <color auto="1"/>
      </top>
      <bottom style="dotted">
        <color auto="1"/>
      </bottom>
      <diagonal/>
    </border>
    <border>
      <left style="thin">
        <color rgb="FFFF9933"/>
      </left>
      <right style="thin">
        <color theme="9" tint="-0.24994659260841701"/>
      </right>
      <top style="thin">
        <color auto="1"/>
      </top>
      <bottom style="dotted">
        <color auto="1"/>
      </bottom>
      <diagonal/>
    </border>
    <border>
      <left style="thin">
        <color theme="9" tint="-0.24994659260841701"/>
      </left>
      <right style="thin">
        <color rgb="FFFF9933"/>
      </right>
      <top style="dotted">
        <color auto="1"/>
      </top>
      <bottom style="thin">
        <color indexed="64"/>
      </bottom>
      <diagonal/>
    </border>
    <border>
      <left style="thin">
        <color rgb="FFFF9933"/>
      </left>
      <right style="thin">
        <color theme="9" tint="-0.24994659260841701"/>
      </right>
      <top style="dotted">
        <color auto="1"/>
      </top>
      <bottom style="thin">
        <color indexed="64"/>
      </bottom>
      <diagonal/>
    </border>
    <border>
      <left style="thin">
        <color theme="9" tint="-0.24994659260841701"/>
      </left>
      <right style="thin">
        <color rgb="FFFF9933"/>
      </right>
      <top style="dotted">
        <color auto="1"/>
      </top>
      <bottom style="dotted">
        <color auto="1"/>
      </bottom>
      <diagonal/>
    </border>
    <border>
      <left style="thin">
        <color rgb="FFFF9933"/>
      </left>
      <right style="thin">
        <color theme="9" tint="-0.24994659260841701"/>
      </right>
      <top style="dotted">
        <color auto="1"/>
      </top>
      <bottom style="dotted">
        <color auto="1"/>
      </bottom>
      <diagonal/>
    </border>
    <border>
      <left style="thin">
        <color theme="9" tint="-0.24994659260841701"/>
      </left>
      <right style="thin">
        <color rgb="FFFF9933"/>
      </right>
      <top style="thin">
        <color indexed="64"/>
      </top>
      <bottom style="thick">
        <color auto="1"/>
      </bottom>
      <diagonal/>
    </border>
    <border>
      <left style="thin">
        <color rgb="FFFF9933"/>
      </left>
      <right style="thin">
        <color theme="9" tint="-0.24994659260841701"/>
      </right>
      <top style="thin">
        <color indexed="64"/>
      </top>
      <bottom style="thick">
        <color auto="1"/>
      </bottom>
      <diagonal/>
    </border>
  </borders>
  <cellStyleXfs count="31">
    <xf numFmtId="0" fontId="0" fillId="0" borderId="0"/>
    <xf numFmtId="0" fontId="25" fillId="0" borderId="0">
      <alignment vertical="center"/>
    </xf>
    <xf numFmtId="38" fontId="42"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2" fillId="0" borderId="0">
      <alignment vertical="center"/>
    </xf>
    <xf numFmtId="9" fontId="42" fillId="0" borderId="0" applyFont="0" applyFill="0" applyBorder="0" applyAlignment="0" applyProtection="0">
      <alignment vertical="center"/>
    </xf>
    <xf numFmtId="0" fontId="21" fillId="0" borderId="0">
      <alignment vertical="center"/>
    </xf>
    <xf numFmtId="9" fontId="21"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0" fontId="16" fillId="0" borderId="0">
      <alignment vertical="center"/>
    </xf>
    <xf numFmtId="0" fontId="14" fillId="0" borderId="0">
      <alignment vertical="center"/>
    </xf>
    <xf numFmtId="0" fontId="13" fillId="0" borderId="0">
      <alignment vertical="center"/>
    </xf>
    <xf numFmtId="0" fontId="48" fillId="0" borderId="0">
      <alignment vertical="center"/>
    </xf>
    <xf numFmtId="38" fontId="99" fillId="0" borderId="0" applyFont="0" applyFill="0" applyBorder="0" applyAlignment="0" applyProtection="0">
      <alignment vertical="center"/>
    </xf>
    <xf numFmtId="9" fontId="99" fillId="0" borderId="0" applyFont="0" applyFill="0" applyBorder="0" applyAlignment="0" applyProtection="0">
      <alignment vertical="center"/>
    </xf>
    <xf numFmtId="0" fontId="42" fillId="0" borderId="0"/>
    <xf numFmtId="38"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29" fillId="0" borderId="0" applyNumberFormat="0" applyBorder="0" applyAlignment="0" applyProtection="0"/>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9" fillId="0" borderId="0">
      <alignment vertical="center"/>
    </xf>
    <xf numFmtId="0" fontId="9" fillId="0" borderId="0">
      <alignment vertical="center"/>
    </xf>
  </cellStyleXfs>
  <cellXfs count="4760">
    <xf numFmtId="0" fontId="0" fillId="0" borderId="0" xfId="0" applyAlignment="1">
      <alignment vertical="center"/>
    </xf>
    <xf numFmtId="0" fontId="28" fillId="0" borderId="0" xfId="0" applyNumberFormat="1" applyFont="1" applyFill="1" applyBorder="1" applyAlignment="1" applyProtection="1">
      <alignment horizontal="center" vertical="distributed" wrapText="1"/>
    </xf>
    <xf numFmtId="0" fontId="34" fillId="0" borderId="0" xfId="0" applyNumberFormat="1" applyFont="1" applyFill="1" applyBorder="1" applyAlignment="1" applyProtection="1">
      <alignment horizontal="justify" vertical="distributed" wrapText="1"/>
    </xf>
    <xf numFmtId="0" fontId="0" fillId="0" borderId="0" xfId="0" applyAlignment="1">
      <alignment vertical="center" wrapText="1"/>
    </xf>
    <xf numFmtId="0" fontId="37" fillId="0" borderId="0" xfId="0" applyNumberFormat="1" applyFont="1" applyFill="1" applyBorder="1" applyAlignment="1" applyProtection="1">
      <alignment horizontal="left" vertical="distributed" wrapText="1"/>
    </xf>
    <xf numFmtId="0" fontId="37" fillId="0" borderId="0" xfId="0" applyFont="1" applyAlignment="1">
      <alignment vertical="center"/>
    </xf>
    <xf numFmtId="0" fontId="32" fillId="0" borderId="0" xfId="0" applyNumberFormat="1" applyFont="1" applyFill="1" applyBorder="1" applyAlignment="1" applyProtection="1">
      <alignment vertical="distributed" wrapText="1"/>
    </xf>
    <xf numFmtId="0" fontId="43" fillId="0" borderId="0" xfId="3" applyFont="1">
      <alignment vertical="center"/>
    </xf>
    <xf numFmtId="0" fontId="24" fillId="0" borderId="0" xfId="3">
      <alignment vertical="center"/>
    </xf>
    <xf numFmtId="0" fontId="45" fillId="0" borderId="0" xfId="3" applyFont="1" applyFill="1" applyBorder="1" applyAlignment="1">
      <alignment vertical="center" wrapText="1"/>
    </xf>
    <xf numFmtId="3" fontId="45" fillId="0" borderId="0" xfId="3" applyNumberFormat="1" applyFont="1" applyBorder="1">
      <alignment vertical="center"/>
    </xf>
    <xf numFmtId="0" fontId="24" fillId="0" borderId="0" xfId="3" applyAlignment="1">
      <alignment vertical="center"/>
    </xf>
    <xf numFmtId="38" fontId="24" fillId="0" borderId="0" xfId="2" applyFont="1">
      <alignment vertical="center"/>
    </xf>
    <xf numFmtId="10" fontId="24" fillId="0" borderId="0" xfId="2" applyNumberFormat="1" applyFont="1">
      <alignment vertical="center"/>
    </xf>
    <xf numFmtId="38" fontId="24" fillId="0" borderId="0" xfId="3" applyNumberFormat="1">
      <alignment vertical="center"/>
    </xf>
    <xf numFmtId="9" fontId="24" fillId="0" borderId="0" xfId="3" applyNumberFormat="1">
      <alignment vertical="center"/>
    </xf>
    <xf numFmtId="178" fontId="24" fillId="0" borderId="0" xfId="3" applyNumberFormat="1">
      <alignment vertical="center"/>
    </xf>
    <xf numFmtId="38" fontId="24" fillId="0" borderId="0" xfId="2" applyFont="1" applyFill="1">
      <alignment vertical="center"/>
    </xf>
    <xf numFmtId="178" fontId="24" fillId="0" borderId="0" xfId="3" applyNumberFormat="1" applyFill="1">
      <alignment vertical="center"/>
    </xf>
    <xf numFmtId="0" fontId="24" fillId="0" borderId="0" xfId="3" applyAlignment="1">
      <alignment horizontal="left" vertical="center" wrapText="1"/>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24" fillId="0" borderId="0" xfId="3" applyAlignment="1">
      <alignment horizontal="left" vertical="center"/>
    </xf>
    <xf numFmtId="0" fontId="51" fillId="0" borderId="0" xfId="0" applyFont="1" applyAlignment="1">
      <alignment vertical="center"/>
    </xf>
    <xf numFmtId="0" fontId="0" fillId="0" borderId="0" xfId="0" applyFont="1" applyAlignment="1">
      <alignment horizontal="right" vertical="center"/>
    </xf>
    <xf numFmtId="0" fontId="51" fillId="0" borderId="0" xfId="0" applyFont="1" applyAlignment="1">
      <alignment horizontal="right" vertical="center"/>
    </xf>
    <xf numFmtId="38" fontId="0" fillId="0" borderId="0" xfId="2" applyFont="1" applyAlignment="1">
      <alignment vertical="center"/>
    </xf>
    <xf numFmtId="0" fontId="51" fillId="0" borderId="0" xfId="0" applyFont="1" applyBorder="1" applyAlignment="1">
      <alignment horizontal="right" vertical="center"/>
    </xf>
    <xf numFmtId="0" fontId="51" fillId="0" borderId="0" xfId="0" applyFont="1" applyBorder="1" applyAlignment="1">
      <alignment vertical="center"/>
    </xf>
    <xf numFmtId="0" fontId="0" fillId="0" borderId="0" xfId="0" applyFill="1" applyAlignment="1">
      <alignment vertical="center"/>
    </xf>
    <xf numFmtId="38" fontId="0" fillId="0" borderId="0" xfId="2" applyFont="1" applyFill="1" applyAlignment="1">
      <alignment vertical="center"/>
    </xf>
    <xf numFmtId="3" fontId="21" fillId="0" borderId="0" xfId="7" applyNumberFormat="1">
      <alignment vertical="center"/>
    </xf>
    <xf numFmtId="0" fontId="21" fillId="0" borderId="0" xfId="7">
      <alignment vertical="center"/>
    </xf>
    <xf numFmtId="0" fontId="53" fillId="2" borderId="41" xfId="7" applyFont="1" applyFill="1" applyBorder="1" applyAlignment="1">
      <alignment horizontal="center" vertical="center"/>
    </xf>
    <xf numFmtId="0" fontId="43" fillId="0" borderId="0" xfId="7" applyFont="1">
      <alignment vertical="center"/>
    </xf>
    <xf numFmtId="3" fontId="46" fillId="0" borderId="1" xfId="7" applyNumberFormat="1" applyFont="1" applyFill="1" applyBorder="1">
      <alignment vertical="center"/>
    </xf>
    <xf numFmtId="3" fontId="46" fillId="5" borderId="8" xfId="7" applyNumberFormat="1" applyFont="1" applyFill="1" applyBorder="1">
      <alignment vertical="center"/>
    </xf>
    <xf numFmtId="3" fontId="46" fillId="0" borderId="9" xfId="7" applyNumberFormat="1" applyFont="1" applyFill="1" applyBorder="1">
      <alignment vertical="center"/>
    </xf>
    <xf numFmtId="178" fontId="46" fillId="5" borderId="1" xfId="7" applyNumberFormat="1" applyFont="1" applyFill="1" applyBorder="1">
      <alignment vertical="center"/>
    </xf>
    <xf numFmtId="10" fontId="46" fillId="0" borderId="1" xfId="7" applyNumberFormat="1" applyFont="1" applyBorder="1">
      <alignment vertical="center"/>
    </xf>
    <xf numFmtId="10" fontId="46" fillId="0" borderId="1" xfId="7" applyNumberFormat="1" applyFont="1" applyFill="1" applyBorder="1">
      <alignment vertical="center"/>
    </xf>
    <xf numFmtId="3" fontId="46" fillId="0" borderId="3" xfId="7" applyNumberFormat="1" applyFont="1" applyFill="1" applyBorder="1">
      <alignment vertical="center"/>
    </xf>
    <xf numFmtId="3" fontId="46" fillId="0" borderId="14" xfId="7" applyNumberFormat="1" applyFont="1" applyFill="1" applyBorder="1">
      <alignment vertical="center"/>
    </xf>
    <xf numFmtId="3" fontId="46" fillId="5" borderId="13" xfId="7" applyNumberFormat="1" applyFont="1" applyFill="1" applyBorder="1">
      <alignment vertical="center"/>
    </xf>
    <xf numFmtId="178" fontId="46" fillId="5" borderId="3" xfId="7" applyNumberFormat="1" applyFont="1" applyFill="1" applyBorder="1">
      <alignment vertical="center"/>
    </xf>
    <xf numFmtId="0" fontId="54" fillId="2" borderId="41" xfId="7" applyFont="1" applyFill="1" applyBorder="1" applyAlignment="1">
      <alignment horizontal="center" vertical="center"/>
    </xf>
    <xf numFmtId="0" fontId="53" fillId="2" borderId="57" xfId="7" applyFont="1" applyFill="1" applyBorder="1" applyAlignment="1">
      <alignment horizontal="center" vertical="center"/>
    </xf>
    <xf numFmtId="0" fontId="53" fillId="5" borderId="15" xfId="7" applyFont="1" applyFill="1" applyBorder="1" applyAlignment="1">
      <alignment horizontal="center" vertical="center"/>
    </xf>
    <xf numFmtId="0" fontId="53" fillId="5" borderId="41" xfId="7" applyFont="1" applyFill="1" applyBorder="1" applyAlignment="1">
      <alignment horizontal="center" vertical="center"/>
    </xf>
    <xf numFmtId="0" fontId="53" fillId="5" borderId="17" xfId="7" applyFont="1" applyFill="1" applyBorder="1" applyAlignment="1">
      <alignment horizontal="center" vertical="center"/>
    </xf>
    <xf numFmtId="3" fontId="46" fillId="0" borderId="43" xfId="7" applyNumberFormat="1" applyFont="1" applyFill="1" applyBorder="1">
      <alignment vertical="center"/>
    </xf>
    <xf numFmtId="3" fontId="46" fillId="0" borderId="7" xfId="7" applyNumberFormat="1" applyFont="1" applyFill="1" applyBorder="1">
      <alignment vertical="center"/>
    </xf>
    <xf numFmtId="0" fontId="46" fillId="2" borderId="36" xfId="7" applyFont="1" applyFill="1" applyBorder="1" applyAlignment="1">
      <alignment vertical="center" wrapText="1"/>
    </xf>
    <xf numFmtId="0" fontId="46" fillId="2" borderId="58" xfId="7" applyFont="1" applyFill="1" applyBorder="1" applyAlignment="1">
      <alignment vertical="center" wrapText="1"/>
    </xf>
    <xf numFmtId="0" fontId="46" fillId="2" borderId="37" xfId="7" applyFont="1" applyFill="1" applyBorder="1" applyAlignment="1">
      <alignment vertical="center" wrapText="1"/>
    </xf>
    <xf numFmtId="0" fontId="46" fillId="0" borderId="61" xfId="7" applyFont="1" applyFill="1" applyBorder="1">
      <alignment vertical="center"/>
    </xf>
    <xf numFmtId="0" fontId="46" fillId="0" borderId="2" xfId="7" applyFont="1" applyFill="1" applyBorder="1">
      <alignment vertical="center"/>
    </xf>
    <xf numFmtId="0" fontId="46" fillId="0" borderId="32" xfId="7" applyFont="1" applyFill="1" applyBorder="1">
      <alignment vertical="center"/>
    </xf>
    <xf numFmtId="0" fontId="46" fillId="5" borderId="31" xfId="7" applyFont="1" applyFill="1" applyBorder="1">
      <alignment vertical="center"/>
    </xf>
    <xf numFmtId="178" fontId="46" fillId="5" borderId="2" xfId="7" applyNumberFormat="1" applyFont="1" applyFill="1" applyBorder="1">
      <alignment vertical="center"/>
    </xf>
    <xf numFmtId="0" fontId="46" fillId="2" borderId="39" xfId="7" applyFont="1" applyFill="1" applyBorder="1" applyAlignment="1">
      <alignment vertical="center" wrapText="1"/>
    </xf>
    <xf numFmtId="3" fontId="53" fillId="0" borderId="40" xfId="7" applyNumberFormat="1" applyFont="1" applyFill="1" applyBorder="1">
      <alignment vertical="center"/>
    </xf>
    <xf numFmtId="3" fontId="53" fillId="0" borderId="41" xfId="7" applyNumberFormat="1" applyFont="1" applyFill="1" applyBorder="1">
      <alignment vertical="center"/>
    </xf>
    <xf numFmtId="3" fontId="53" fillId="0" borderId="57" xfId="7" applyNumberFormat="1" applyFont="1" applyFill="1" applyBorder="1">
      <alignment vertical="center"/>
    </xf>
    <xf numFmtId="3" fontId="53" fillId="5" borderId="56" xfId="7" applyNumberFormat="1" applyFont="1" applyFill="1" applyBorder="1">
      <alignment vertical="center"/>
    </xf>
    <xf numFmtId="178" fontId="53" fillId="5" borderId="41" xfId="7" applyNumberFormat="1" applyFont="1" applyFill="1" applyBorder="1">
      <alignment vertical="center"/>
    </xf>
    <xf numFmtId="10" fontId="46" fillId="0" borderId="3" xfId="7" applyNumberFormat="1" applyFont="1" applyBorder="1">
      <alignment vertical="center"/>
    </xf>
    <xf numFmtId="10" fontId="46" fillId="0" borderId="43" xfId="7" applyNumberFormat="1" applyFont="1" applyBorder="1">
      <alignment vertical="center"/>
    </xf>
    <xf numFmtId="10" fontId="46" fillId="0" borderId="7" xfId="7" applyNumberFormat="1" applyFont="1" applyBorder="1">
      <alignment vertical="center"/>
    </xf>
    <xf numFmtId="0" fontId="45" fillId="2" borderId="39" xfId="7" applyFont="1" applyFill="1" applyBorder="1" applyAlignment="1">
      <alignment horizontal="center" vertical="center" wrapText="1"/>
    </xf>
    <xf numFmtId="10" fontId="46" fillId="0" borderId="34" xfId="7" applyNumberFormat="1" applyFont="1" applyBorder="1">
      <alignment vertical="center"/>
    </xf>
    <xf numFmtId="10" fontId="46" fillId="0" borderId="50" xfId="7" applyNumberFormat="1" applyFont="1" applyBorder="1">
      <alignment vertical="center"/>
    </xf>
    <xf numFmtId="10" fontId="46" fillId="0" borderId="50" xfId="7" applyNumberFormat="1" applyFont="1" applyFill="1" applyBorder="1">
      <alignment vertical="center"/>
    </xf>
    <xf numFmtId="10" fontId="46" fillId="0" borderId="62" xfId="7" applyNumberFormat="1" applyFont="1" applyFill="1" applyBorder="1">
      <alignment vertical="center"/>
    </xf>
    <xf numFmtId="10" fontId="58" fillId="0" borderId="8" xfId="8" applyNumberFormat="1" applyFont="1" applyBorder="1">
      <alignment vertical="center"/>
    </xf>
    <xf numFmtId="10" fontId="46" fillId="0" borderId="9" xfId="7" applyNumberFormat="1" applyFont="1" applyFill="1" applyBorder="1">
      <alignment vertical="center"/>
    </xf>
    <xf numFmtId="10" fontId="46" fillId="0" borderId="8" xfId="7" applyNumberFormat="1" applyFont="1" applyBorder="1">
      <alignment vertical="center"/>
    </xf>
    <xf numFmtId="10" fontId="46" fillId="0" borderId="61" xfId="7" applyNumberFormat="1" applyFont="1" applyBorder="1">
      <alignment vertical="center"/>
    </xf>
    <xf numFmtId="10" fontId="46" fillId="0" borderId="2" xfId="7" applyNumberFormat="1" applyFont="1" applyBorder="1">
      <alignment vertical="center"/>
    </xf>
    <xf numFmtId="10" fontId="46" fillId="0" borderId="40" xfId="7" applyNumberFormat="1" applyFont="1" applyBorder="1">
      <alignment vertical="center"/>
    </xf>
    <xf numFmtId="10" fontId="46" fillId="0" borderId="41" xfId="7" applyNumberFormat="1" applyFont="1" applyBorder="1">
      <alignment vertical="center"/>
    </xf>
    <xf numFmtId="10" fontId="46" fillId="0" borderId="57" xfId="7" applyNumberFormat="1" applyFont="1" applyBorder="1">
      <alignment vertical="center"/>
    </xf>
    <xf numFmtId="10" fontId="46" fillId="0" borderId="31" xfId="7" applyNumberFormat="1" applyFont="1" applyBorder="1">
      <alignment vertical="center"/>
    </xf>
    <xf numFmtId="10" fontId="46" fillId="0" borderId="2" xfId="7" applyNumberFormat="1" applyFont="1" applyFill="1" applyBorder="1">
      <alignment vertical="center"/>
    </xf>
    <xf numFmtId="10" fontId="46" fillId="0" borderId="32" xfId="7" applyNumberFormat="1" applyFont="1" applyFill="1" applyBorder="1">
      <alignment vertical="center"/>
    </xf>
    <xf numFmtId="10" fontId="46" fillId="0" borderId="56" xfId="7" applyNumberFormat="1" applyFont="1" applyBorder="1">
      <alignment vertical="center"/>
    </xf>
    <xf numFmtId="10" fontId="46" fillId="0" borderId="41" xfId="7" applyNumberFormat="1" applyFont="1" applyFill="1" applyBorder="1">
      <alignment vertical="center"/>
    </xf>
    <xf numFmtId="10" fontId="46" fillId="0" borderId="57" xfId="7" applyNumberFormat="1" applyFont="1" applyFill="1" applyBorder="1">
      <alignment vertical="center"/>
    </xf>
    <xf numFmtId="0" fontId="54" fillId="2" borderId="40" xfId="7" applyFont="1" applyFill="1" applyBorder="1" applyAlignment="1">
      <alignment horizontal="center" vertical="center"/>
    </xf>
    <xf numFmtId="0" fontId="61" fillId="0" borderId="0" xfId="0" applyFont="1" applyAlignment="1">
      <alignment horizontal="center" vertical="center"/>
    </xf>
    <xf numFmtId="0" fontId="62" fillId="0" borderId="8" xfId="0" applyNumberFormat="1" applyFont="1" applyFill="1" applyBorder="1" applyAlignment="1" applyProtection="1">
      <alignment vertical="center" wrapText="1"/>
    </xf>
    <xf numFmtId="0" fontId="62" fillId="0" borderId="7" xfId="0" applyNumberFormat="1" applyFont="1" applyFill="1" applyBorder="1" applyAlignment="1" applyProtection="1">
      <alignment vertical="center" wrapText="1"/>
    </xf>
    <xf numFmtId="38" fontId="61" fillId="0" borderId="0" xfId="2" applyFont="1" applyAlignment="1">
      <alignment vertical="center"/>
    </xf>
    <xf numFmtId="176" fontId="31" fillId="2" borderId="20" xfId="0" applyNumberFormat="1" applyFont="1" applyFill="1" applyBorder="1" applyAlignment="1" applyProtection="1">
      <alignment horizontal="center" vertical="center" wrapText="1"/>
    </xf>
    <xf numFmtId="38" fontId="61" fillId="0" borderId="3" xfId="2" applyFont="1" applyFill="1" applyBorder="1" applyAlignment="1">
      <alignment vertical="center"/>
    </xf>
    <xf numFmtId="0" fontId="33" fillId="0" borderId="43" xfId="0" applyNumberFormat="1" applyFont="1" applyFill="1" applyBorder="1" applyAlignment="1" applyProtection="1">
      <alignment vertical="center" wrapText="1"/>
    </xf>
    <xf numFmtId="0" fontId="33" fillId="0" borderId="13" xfId="0" applyNumberFormat="1" applyFont="1" applyFill="1" applyBorder="1" applyAlignment="1" applyProtection="1">
      <alignment vertical="center" wrapText="1"/>
    </xf>
    <xf numFmtId="176" fontId="31" fillId="2" borderId="66" xfId="0" applyNumberFormat="1" applyFont="1" applyFill="1" applyBorder="1" applyAlignment="1" applyProtection="1">
      <alignment horizontal="center" vertical="center" wrapText="1"/>
    </xf>
    <xf numFmtId="38" fontId="61" fillId="0" borderId="1" xfId="2" applyFont="1" applyFill="1" applyBorder="1" applyAlignment="1">
      <alignment vertical="center"/>
    </xf>
    <xf numFmtId="0" fontId="33" fillId="0" borderId="7" xfId="0" applyNumberFormat="1" applyFont="1" applyFill="1" applyBorder="1" applyAlignment="1" applyProtection="1">
      <alignment vertical="center" wrapText="1"/>
    </xf>
    <xf numFmtId="0" fontId="33" fillId="0" borderId="8" xfId="0" applyNumberFormat="1" applyFont="1" applyFill="1" applyBorder="1" applyAlignment="1" applyProtection="1">
      <alignment vertical="center" wrapText="1"/>
    </xf>
    <xf numFmtId="176" fontId="31" fillId="2" borderId="53" xfId="0" applyNumberFormat="1" applyFont="1" applyFill="1" applyBorder="1" applyAlignment="1" applyProtection="1">
      <alignment horizontal="center" vertical="center" wrapText="1"/>
    </xf>
    <xf numFmtId="0" fontId="33" fillId="0" borderId="46" xfId="0" applyNumberFormat="1" applyFont="1" applyFill="1" applyBorder="1" applyAlignment="1" applyProtection="1">
      <alignment vertical="center" wrapText="1"/>
    </xf>
    <xf numFmtId="0" fontId="33" fillId="0" borderId="10" xfId="0" applyNumberFormat="1" applyFont="1" applyFill="1" applyBorder="1" applyAlignment="1" applyProtection="1">
      <alignment vertical="center" wrapText="1"/>
    </xf>
    <xf numFmtId="0" fontId="61" fillId="0" borderId="0" xfId="0" applyFont="1" applyAlignment="1">
      <alignment vertical="center" wrapText="1"/>
    </xf>
    <xf numFmtId="0" fontId="61" fillId="0" borderId="13" xfId="0" applyFont="1" applyFill="1" applyBorder="1" applyAlignment="1">
      <alignment vertical="center" wrapText="1"/>
    </xf>
    <xf numFmtId="0" fontId="61" fillId="0" borderId="8" xfId="0" applyFont="1" applyFill="1" applyBorder="1" applyAlignment="1">
      <alignment vertical="center" wrapText="1"/>
    </xf>
    <xf numFmtId="0" fontId="61" fillId="0" borderId="10" xfId="0" applyFont="1" applyFill="1" applyBorder="1" applyAlignment="1">
      <alignment vertical="center" wrapText="1"/>
    </xf>
    <xf numFmtId="0" fontId="62" fillId="0" borderId="0" xfId="0" applyFont="1" applyAlignment="1">
      <alignment vertical="center" wrapText="1"/>
    </xf>
    <xf numFmtId="0" fontId="62" fillId="0" borderId="7" xfId="0" applyFont="1" applyBorder="1" applyAlignment="1">
      <alignment vertical="center" wrapText="1"/>
    </xf>
    <xf numFmtId="0" fontId="63" fillId="0" borderId="7" xfId="0" applyFont="1" applyBorder="1" applyAlignment="1">
      <alignment vertical="center" wrapText="1"/>
    </xf>
    <xf numFmtId="0" fontId="61" fillId="0" borderId="8" xfId="0" applyFont="1" applyBorder="1" applyAlignment="1">
      <alignment vertical="center" wrapText="1"/>
    </xf>
    <xf numFmtId="0" fontId="62" fillId="0" borderId="34" xfId="0" applyFont="1" applyBorder="1" applyAlignment="1">
      <alignment vertical="center" wrapText="1"/>
    </xf>
    <xf numFmtId="0" fontId="62" fillId="0" borderId="8" xfId="0" applyFont="1" applyBorder="1" applyAlignment="1">
      <alignment vertical="center" wrapText="1"/>
    </xf>
    <xf numFmtId="0" fontId="63" fillId="0" borderId="8" xfId="0" applyFont="1" applyBorder="1" applyAlignment="1">
      <alignment vertical="center" wrapText="1"/>
    </xf>
    <xf numFmtId="0" fontId="62" fillId="0" borderId="10" xfId="0" applyFont="1" applyBorder="1" applyAlignment="1">
      <alignment vertical="center" wrapText="1"/>
    </xf>
    <xf numFmtId="0" fontId="61" fillId="2" borderId="48" xfId="0" applyFont="1" applyFill="1" applyBorder="1" applyAlignment="1">
      <alignment horizontal="center" vertical="center"/>
    </xf>
    <xf numFmtId="0" fontId="61" fillId="2" borderId="58" xfId="0" applyFont="1" applyFill="1" applyBorder="1" applyAlignment="1">
      <alignment horizontal="center" vertical="center"/>
    </xf>
    <xf numFmtId="0" fontId="61" fillId="2" borderId="45" xfId="0" applyFont="1" applyFill="1" applyBorder="1" applyAlignment="1">
      <alignment horizontal="center" vertical="center"/>
    </xf>
    <xf numFmtId="38" fontId="62" fillId="0" borderId="3" xfId="2" applyFont="1" applyFill="1" applyBorder="1" applyAlignment="1" applyProtection="1">
      <alignment vertical="center" wrapText="1"/>
    </xf>
    <xf numFmtId="38" fontId="62" fillId="0" borderId="1" xfId="2" applyFont="1" applyFill="1" applyBorder="1" applyAlignment="1" applyProtection="1">
      <alignment vertical="center" wrapText="1"/>
    </xf>
    <xf numFmtId="38" fontId="61" fillId="2" borderId="11" xfId="2" applyFont="1" applyFill="1" applyBorder="1" applyAlignment="1">
      <alignment horizontal="center" vertical="center" wrapText="1"/>
    </xf>
    <xf numFmtId="38" fontId="61" fillId="2" borderId="2" xfId="2" applyFont="1" applyFill="1" applyBorder="1" applyAlignment="1">
      <alignment horizontal="center" vertical="center" wrapText="1"/>
    </xf>
    <xf numFmtId="0" fontId="62" fillId="0" borderId="49" xfId="0" applyFont="1" applyBorder="1" applyAlignment="1">
      <alignment vertical="center" wrapText="1"/>
    </xf>
    <xf numFmtId="0" fontId="62" fillId="0" borderId="46" xfId="0" applyFont="1" applyBorder="1" applyAlignment="1">
      <alignment vertical="center" wrapText="1"/>
    </xf>
    <xf numFmtId="0" fontId="35" fillId="0" borderId="0" xfId="0" applyNumberFormat="1" applyFont="1" applyFill="1" applyBorder="1" applyAlignment="1" applyProtection="1">
      <alignment horizontal="left" vertical="center"/>
    </xf>
    <xf numFmtId="38" fontId="61" fillId="0" borderId="44" xfId="2" applyFont="1" applyFill="1" applyBorder="1" applyAlignment="1">
      <alignment vertical="center"/>
    </xf>
    <xf numFmtId="38" fontId="61" fillId="0" borderId="43" xfId="2" applyFont="1" applyFill="1" applyBorder="1" applyAlignment="1">
      <alignment vertical="center"/>
    </xf>
    <xf numFmtId="38" fontId="61" fillId="0" borderId="7" xfId="2" applyFont="1" applyFill="1" applyBorder="1" applyAlignment="1">
      <alignment vertical="center"/>
    </xf>
    <xf numFmtId="38" fontId="61" fillId="0" borderId="46" xfId="2" applyFont="1" applyFill="1" applyBorder="1" applyAlignment="1">
      <alignment vertical="center"/>
    </xf>
    <xf numFmtId="38" fontId="61" fillId="0" borderId="49" xfId="2" applyFont="1" applyBorder="1" applyAlignment="1">
      <alignment vertical="center"/>
    </xf>
    <xf numFmtId="38" fontId="61" fillId="0" borderId="7" xfId="2" applyFont="1" applyBorder="1" applyAlignment="1">
      <alignment vertical="center"/>
    </xf>
    <xf numFmtId="38" fontId="61" fillId="0" borderId="46" xfId="2" applyFont="1" applyBorder="1" applyAlignment="1">
      <alignment vertical="center"/>
    </xf>
    <xf numFmtId="0" fontId="61" fillId="2" borderId="10" xfId="0" applyFont="1" applyFill="1" applyBorder="1" applyAlignment="1">
      <alignment horizontal="center" vertical="center" wrapText="1"/>
    </xf>
    <xf numFmtId="38" fontId="62" fillId="0" borderId="7" xfId="2" applyFont="1" applyFill="1" applyBorder="1" applyAlignment="1">
      <alignment vertical="center"/>
    </xf>
    <xf numFmtId="0" fontId="45" fillId="0" borderId="0" xfId="11" applyFont="1">
      <alignment vertical="center"/>
    </xf>
    <xf numFmtId="0" fontId="17" fillId="0" borderId="0" xfId="11">
      <alignment vertical="center"/>
    </xf>
    <xf numFmtId="10" fontId="17" fillId="0" borderId="0" xfId="11" applyNumberFormat="1">
      <alignment vertical="center"/>
    </xf>
    <xf numFmtId="38" fontId="0" fillId="0" borderId="0" xfId="12" applyFont="1">
      <alignment vertical="center"/>
    </xf>
    <xf numFmtId="0" fontId="43" fillId="0" borderId="0" xfId="11" applyFont="1">
      <alignment vertical="center"/>
    </xf>
    <xf numFmtId="0" fontId="17" fillId="2" borderId="1" xfId="11" applyFill="1" applyBorder="1">
      <alignment vertical="center"/>
    </xf>
    <xf numFmtId="0" fontId="17" fillId="0" borderId="0" xfId="11" applyAlignment="1">
      <alignment vertical="center"/>
    </xf>
    <xf numFmtId="0" fontId="46" fillId="0" borderId="0" xfId="11" applyFont="1" applyAlignment="1">
      <alignment vertical="center"/>
    </xf>
    <xf numFmtId="0" fontId="46" fillId="0" borderId="0" xfId="11" applyFont="1">
      <alignment vertical="center"/>
    </xf>
    <xf numFmtId="3" fontId="17" fillId="0" borderId="0" xfId="11" applyNumberFormat="1">
      <alignment vertical="center"/>
    </xf>
    <xf numFmtId="0" fontId="47" fillId="0" borderId="0" xfId="11" applyFont="1">
      <alignment vertical="center"/>
    </xf>
    <xf numFmtId="0" fontId="45" fillId="2" borderId="1" xfId="11" applyFont="1" applyFill="1" applyBorder="1">
      <alignment vertical="center"/>
    </xf>
    <xf numFmtId="3" fontId="46" fillId="0" borderId="1" xfId="11" applyNumberFormat="1" applyFont="1" applyBorder="1">
      <alignment vertical="center"/>
    </xf>
    <xf numFmtId="0" fontId="45" fillId="2" borderId="1" xfId="11" applyFont="1" applyFill="1" applyBorder="1" applyAlignment="1">
      <alignment horizontal="center" vertical="center"/>
    </xf>
    <xf numFmtId="0" fontId="45" fillId="2" borderId="1" xfId="11" applyFont="1" applyFill="1" applyBorder="1" applyAlignment="1">
      <alignment horizontal="center" vertical="center" wrapText="1"/>
    </xf>
    <xf numFmtId="0" fontId="46" fillId="2" borderId="1" xfId="11" applyFont="1" applyFill="1" applyBorder="1" applyAlignment="1">
      <alignment horizontal="center" vertical="center" wrapText="1"/>
    </xf>
    <xf numFmtId="0" fontId="16" fillId="0" borderId="0" xfId="13">
      <alignment vertical="center"/>
    </xf>
    <xf numFmtId="0" fontId="70" fillId="0" borderId="0" xfId="13" applyFont="1" applyBorder="1">
      <alignment vertical="center"/>
    </xf>
    <xf numFmtId="0" fontId="16" fillId="0" borderId="67" xfId="13" applyBorder="1">
      <alignment vertical="center"/>
    </xf>
    <xf numFmtId="0" fontId="16" fillId="0" borderId="68" xfId="13" applyBorder="1">
      <alignment vertical="center"/>
    </xf>
    <xf numFmtId="0" fontId="16" fillId="0" borderId="69" xfId="13" applyBorder="1">
      <alignment vertical="center"/>
    </xf>
    <xf numFmtId="0" fontId="16" fillId="0" borderId="20" xfId="13" applyBorder="1">
      <alignment vertical="center"/>
    </xf>
    <xf numFmtId="0" fontId="70" fillId="0" borderId="21" xfId="13" applyFont="1" applyBorder="1">
      <alignment vertical="center"/>
    </xf>
    <xf numFmtId="0" fontId="16" fillId="0" borderId="24" xfId="13" applyBorder="1">
      <alignment vertical="center"/>
    </xf>
    <xf numFmtId="0" fontId="16" fillId="0" borderId="25" xfId="13" applyBorder="1">
      <alignment vertical="center"/>
    </xf>
    <xf numFmtId="0" fontId="16" fillId="0" borderId="70" xfId="13" applyBorder="1">
      <alignment vertical="center"/>
    </xf>
    <xf numFmtId="0" fontId="46" fillId="0" borderId="0" xfId="13" applyFont="1" applyBorder="1" applyAlignment="1">
      <alignment horizontal="center" vertical="center"/>
    </xf>
    <xf numFmtId="0" fontId="70" fillId="0" borderId="0" xfId="13" applyFont="1" applyBorder="1" applyAlignment="1">
      <alignment horizontal="center" vertical="center"/>
    </xf>
    <xf numFmtId="0" fontId="16" fillId="0" borderId="20" xfId="13" applyBorder="1" applyAlignment="1">
      <alignment horizontal="center" vertical="center"/>
    </xf>
    <xf numFmtId="0" fontId="70" fillId="0" borderId="21" xfId="13" applyFont="1" applyBorder="1" applyAlignment="1">
      <alignment horizontal="center" vertical="center"/>
    </xf>
    <xf numFmtId="0" fontId="71" fillId="0" borderId="0" xfId="13" applyFont="1" applyBorder="1" applyAlignment="1">
      <alignment horizontal="center" vertical="center"/>
    </xf>
    <xf numFmtId="0" fontId="35" fillId="0" borderId="0" xfId="0" applyNumberFormat="1" applyFont="1" applyFill="1" applyBorder="1" applyAlignment="1" applyProtection="1">
      <alignment horizontal="left" vertical="center"/>
    </xf>
    <xf numFmtId="0" fontId="15" fillId="0" borderId="0" xfId="7" applyFont="1">
      <alignment vertical="center"/>
    </xf>
    <xf numFmtId="38" fontId="35" fillId="0" borderId="0" xfId="2" applyFont="1" applyFill="1" applyBorder="1" applyAlignment="1" applyProtection="1">
      <alignment horizontal="left" vertical="center"/>
    </xf>
    <xf numFmtId="0" fontId="0" fillId="0" borderId="0" xfId="0" applyAlignment="1">
      <alignment horizontal="center" vertical="center"/>
    </xf>
    <xf numFmtId="0" fontId="61" fillId="0" borderId="0" xfId="0" applyFont="1" applyAlignment="1">
      <alignment horizontal="left" vertical="center"/>
    </xf>
    <xf numFmtId="0" fontId="45" fillId="0" borderId="0" xfId="11" applyFont="1" applyAlignment="1">
      <alignment horizontal="center" vertical="center"/>
    </xf>
    <xf numFmtId="0" fontId="46" fillId="0" borderId="0" xfId="11" applyFont="1" applyAlignment="1">
      <alignment horizontal="center" vertical="center"/>
    </xf>
    <xf numFmtId="0" fontId="66" fillId="0" borderId="0" xfId="11" applyFont="1" applyAlignment="1">
      <alignment horizontal="center" vertical="center"/>
    </xf>
    <xf numFmtId="0" fontId="17" fillId="0" borderId="0" xfId="11" applyAlignment="1">
      <alignment horizontal="center" vertical="center"/>
    </xf>
    <xf numFmtId="38" fontId="78" fillId="0" borderId="1" xfId="12" applyFont="1" applyBorder="1">
      <alignment vertical="center"/>
    </xf>
    <xf numFmtId="38" fontId="78" fillId="0" borderId="1" xfId="12" applyFont="1" applyBorder="1" applyAlignment="1">
      <alignment horizontal="right" vertical="center"/>
    </xf>
    <xf numFmtId="3" fontId="17" fillId="2" borderId="1" xfId="11" applyNumberFormat="1" applyFill="1" applyBorder="1" applyAlignment="1">
      <alignment horizontal="center" vertical="center"/>
    </xf>
    <xf numFmtId="0" fontId="17" fillId="2" borderId="1" xfId="11" applyFill="1" applyBorder="1" applyAlignment="1">
      <alignment horizontal="center" vertical="center"/>
    </xf>
    <xf numFmtId="3" fontId="46" fillId="0" borderId="1" xfId="11" applyNumberFormat="1" applyFont="1" applyBorder="1" applyAlignment="1">
      <alignment horizontal="right" vertical="center"/>
    </xf>
    <xf numFmtId="0" fontId="0" fillId="0" borderId="0" xfId="0" applyAlignment="1">
      <alignment vertical="distributed"/>
    </xf>
    <xf numFmtId="0" fontId="37" fillId="2" borderId="5" xfId="0" applyFont="1" applyFill="1" applyBorder="1" applyAlignment="1">
      <alignment vertical="center"/>
    </xf>
    <xf numFmtId="0" fontId="37" fillId="2" borderId="6" xfId="0" applyFont="1" applyFill="1" applyBorder="1" applyAlignment="1">
      <alignment vertical="center"/>
    </xf>
    <xf numFmtId="0" fontId="37" fillId="2" borderId="7" xfId="0" applyFont="1" applyFill="1" applyBorder="1" applyAlignment="1">
      <alignment vertical="center"/>
    </xf>
    <xf numFmtId="0" fontId="37" fillId="0" borderId="0" xfId="0" applyNumberFormat="1" applyFont="1" applyFill="1" applyBorder="1" applyAlignment="1" applyProtection="1">
      <alignment horizontal="left" vertical="distributed" wrapText="1"/>
    </xf>
    <xf numFmtId="0" fontId="48" fillId="0" borderId="0" xfId="3" applyFont="1" applyAlignment="1">
      <alignment horizontal="left" vertical="center" wrapText="1"/>
    </xf>
    <xf numFmtId="0" fontId="34" fillId="0" borderId="0" xfId="0" applyNumberFormat="1" applyFont="1" applyFill="1" applyBorder="1" applyAlignment="1" applyProtection="1">
      <alignment horizontal="justify" vertical="distributed" wrapText="1"/>
    </xf>
    <xf numFmtId="0" fontId="35" fillId="0" borderId="0" xfId="0" applyNumberFormat="1" applyFont="1" applyFill="1" applyBorder="1" applyAlignment="1" applyProtection="1">
      <alignment horizontal="left" vertical="center"/>
    </xf>
    <xf numFmtId="0" fontId="38" fillId="0" borderId="0" xfId="3" applyFont="1">
      <alignment vertical="center"/>
    </xf>
    <xf numFmtId="38" fontId="51" fillId="0" borderId="0" xfId="2" applyFont="1" applyAlignment="1">
      <alignment vertical="center"/>
    </xf>
    <xf numFmtId="38" fontId="51" fillId="0" borderId="0" xfId="2" applyFont="1" applyBorder="1" applyAlignment="1">
      <alignment vertical="center"/>
    </xf>
    <xf numFmtId="38" fontId="61" fillId="0" borderId="0" xfId="2" applyFont="1" applyBorder="1" applyAlignment="1">
      <alignment vertical="center"/>
    </xf>
    <xf numFmtId="38" fontId="61" fillId="0" borderId="0" xfId="2" applyFont="1" applyFill="1" applyBorder="1" applyAlignment="1">
      <alignment vertical="center"/>
    </xf>
    <xf numFmtId="0" fontId="60" fillId="0" borderId="0" xfId="0" applyNumberFormat="1" applyFont="1" applyFill="1" applyBorder="1" applyAlignment="1" applyProtection="1">
      <alignment horizontal="center" vertical="center" wrapText="1"/>
    </xf>
    <xf numFmtId="0" fontId="0" fillId="0" borderId="0" xfId="0" applyFont="1" applyBorder="1" applyAlignment="1">
      <alignment horizontal="right" vertical="center"/>
    </xf>
    <xf numFmtId="0" fontId="27" fillId="0" borderId="0" xfId="0" applyNumberFormat="1" applyFont="1" applyFill="1" applyBorder="1" applyAlignment="1" applyProtection="1">
      <alignment vertical="distributed" wrapText="1"/>
    </xf>
    <xf numFmtId="0" fontId="0" fillId="0" borderId="0" xfId="0" applyAlignment="1">
      <alignment horizontal="left" vertical="center"/>
    </xf>
    <xf numFmtId="0" fontId="0" fillId="0" borderId="0" xfId="0" applyBorder="1" applyAlignment="1">
      <alignment vertical="center"/>
    </xf>
    <xf numFmtId="0" fontId="0" fillId="0" borderId="80" xfId="0" applyBorder="1" applyAlignment="1">
      <alignment vertical="center"/>
    </xf>
    <xf numFmtId="0" fontId="98" fillId="0" borderId="0" xfId="16" applyNumberFormat="1" applyFont="1" applyAlignment="1">
      <alignment vertical="center"/>
    </xf>
    <xf numFmtId="177" fontId="98" fillId="0" borderId="0" xfId="16" applyNumberFormat="1" applyFont="1" applyAlignment="1">
      <alignment horizontal="right" vertical="center"/>
    </xf>
    <xf numFmtId="38" fontId="98" fillId="0" borderId="0" xfId="17" applyFont="1" applyAlignment="1">
      <alignment vertical="center"/>
    </xf>
    <xf numFmtId="0" fontId="98" fillId="0" borderId="0" xfId="16" applyNumberFormat="1" applyFont="1" applyAlignment="1">
      <alignment horizontal="right" vertical="center"/>
    </xf>
    <xf numFmtId="0" fontId="98" fillId="0" borderId="0" xfId="16" applyFont="1" applyAlignment="1">
      <alignment vertical="center"/>
    </xf>
    <xf numFmtId="0" fontId="48" fillId="0" borderId="0" xfId="16">
      <alignment vertical="center"/>
    </xf>
    <xf numFmtId="180" fontId="47" fillId="0" borderId="0" xfId="16" applyNumberFormat="1" applyFont="1" applyAlignment="1">
      <alignment horizontal="right" vertical="center"/>
    </xf>
    <xf numFmtId="38" fontId="47" fillId="0" borderId="0" xfId="17" applyFont="1" applyAlignment="1">
      <alignment horizontal="right" vertical="center"/>
    </xf>
    <xf numFmtId="38" fontId="98" fillId="0" borderId="0" xfId="17" applyFont="1" applyAlignment="1">
      <alignment horizontal="right" vertical="center"/>
    </xf>
    <xf numFmtId="180" fontId="98" fillId="0" borderId="0" xfId="16" applyNumberFormat="1" applyFont="1" applyFill="1" applyAlignment="1">
      <alignment horizontal="right" vertical="center"/>
    </xf>
    <xf numFmtId="0" fontId="98" fillId="0" borderId="0" xfId="16" applyFont="1" applyAlignment="1">
      <alignment horizontal="right" vertical="center"/>
    </xf>
    <xf numFmtId="0" fontId="100" fillId="0" borderId="0" xfId="16" applyFont="1" applyAlignment="1">
      <alignment horizontal="right" vertical="center"/>
    </xf>
    <xf numFmtId="0" fontId="48" fillId="0" borderId="0" xfId="16" applyAlignment="1">
      <alignment horizontal="right" vertical="center"/>
    </xf>
    <xf numFmtId="38" fontId="47" fillId="0" borderId="0" xfId="17" applyFont="1" applyBorder="1" applyAlignment="1">
      <alignment horizontal="right" vertical="center"/>
    </xf>
    <xf numFmtId="38" fontId="98" fillId="0" borderId="0" xfId="16" applyNumberFormat="1" applyFont="1" applyAlignment="1">
      <alignment horizontal="right" vertical="center"/>
    </xf>
    <xf numFmtId="0" fontId="48" fillId="0" borderId="0" xfId="16" applyAlignment="1">
      <alignment vertical="center"/>
    </xf>
    <xf numFmtId="10" fontId="98" fillId="0" borderId="0" xfId="18" applyNumberFormat="1" applyFont="1" applyAlignment="1">
      <alignment vertical="center"/>
    </xf>
    <xf numFmtId="181" fontId="47" fillId="0" borderId="0" xfId="17" applyNumberFormat="1" applyFont="1" applyAlignment="1">
      <alignment horizontal="right" vertical="center"/>
    </xf>
    <xf numFmtId="0" fontId="102" fillId="0" borderId="0" xfId="16" applyFont="1" applyAlignment="1">
      <alignment horizontal="right" vertical="center"/>
    </xf>
    <xf numFmtId="176" fontId="98" fillId="0" borderId="0" xfId="16" applyNumberFormat="1" applyFont="1" applyAlignment="1">
      <alignment horizontal="right" vertical="center"/>
    </xf>
    <xf numFmtId="0" fontId="103" fillId="0" borderId="0" xfId="16" applyFont="1" applyAlignment="1">
      <alignment horizontal="right" vertical="center"/>
    </xf>
    <xf numFmtId="0" fontId="107" fillId="0" borderId="0" xfId="16" applyFont="1">
      <alignment vertical="center"/>
    </xf>
    <xf numFmtId="0" fontId="107" fillId="0" borderId="0" xfId="16" applyFont="1" applyFill="1">
      <alignment vertical="center"/>
    </xf>
    <xf numFmtId="0" fontId="98" fillId="0" borderId="0" xfId="16" applyFont="1" applyFill="1" applyBorder="1" applyAlignment="1">
      <alignment horizontal="right" vertical="center" wrapText="1"/>
    </xf>
    <xf numFmtId="38" fontId="98" fillId="0" borderId="0" xfId="17" applyFont="1" applyFill="1" applyBorder="1" applyAlignment="1">
      <alignment horizontal="right" vertical="center" wrapText="1"/>
    </xf>
    <xf numFmtId="38" fontId="98" fillId="0" borderId="0" xfId="17" applyFont="1" applyFill="1" applyBorder="1" applyAlignment="1">
      <alignment horizontal="right" vertical="center"/>
    </xf>
    <xf numFmtId="0" fontId="98" fillId="0" borderId="0" xfId="16" applyFont="1" applyFill="1" applyBorder="1" applyAlignment="1">
      <alignment horizontal="right" vertical="center"/>
    </xf>
    <xf numFmtId="0" fontId="48" fillId="0" borderId="0" xfId="16" applyNumberFormat="1" applyFont="1" applyAlignment="1">
      <alignment vertical="center"/>
    </xf>
    <xf numFmtId="0" fontId="48" fillId="0" borderId="0" xfId="16" applyFont="1" applyAlignment="1">
      <alignment vertical="center"/>
    </xf>
    <xf numFmtId="0" fontId="62" fillId="2" borderId="60" xfId="0" applyNumberFormat="1" applyFont="1" applyFill="1" applyBorder="1" applyAlignment="1" applyProtection="1">
      <alignment horizontal="center" vertical="center" wrapText="1"/>
    </xf>
    <xf numFmtId="0" fontId="62" fillId="2" borderId="53" xfId="0" applyNumberFormat="1" applyFont="1" applyFill="1" applyBorder="1" applyAlignment="1" applyProtection="1">
      <alignment horizontal="center" vertical="center" wrapText="1"/>
    </xf>
    <xf numFmtId="0" fontId="61" fillId="2" borderId="31" xfId="0" applyFont="1" applyFill="1" applyBorder="1" applyAlignment="1">
      <alignment horizontal="center" vertical="center" wrapText="1"/>
    </xf>
    <xf numFmtId="0" fontId="62" fillId="2" borderId="65" xfId="0" applyNumberFormat="1" applyFont="1" applyFill="1" applyBorder="1" applyAlignment="1" applyProtection="1">
      <alignment horizontal="center" vertical="center" wrapText="1"/>
    </xf>
    <xf numFmtId="0" fontId="62" fillId="2" borderId="66"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alignment horizontal="left" vertical="center"/>
    </xf>
    <xf numFmtId="38" fontId="98" fillId="0" borderId="0" xfId="17" applyFont="1" applyAlignment="1" applyProtection="1">
      <alignment vertical="center"/>
    </xf>
    <xf numFmtId="0" fontId="48" fillId="0" borderId="0" xfId="16" applyFill="1" applyAlignment="1">
      <alignment vertical="center"/>
    </xf>
    <xf numFmtId="0" fontId="101" fillId="0" borderId="0" xfId="16" applyFont="1" applyAlignment="1">
      <alignment vertical="center"/>
    </xf>
    <xf numFmtId="0" fontId="101" fillId="0" borderId="0" xfId="16" applyFont="1" applyAlignment="1">
      <alignment horizontal="center" vertical="center"/>
    </xf>
    <xf numFmtId="0" fontId="101" fillId="0" borderId="0" xfId="16" applyFont="1" applyFill="1" applyAlignment="1">
      <alignment vertical="center"/>
    </xf>
    <xf numFmtId="0" fontId="101" fillId="0" borderId="0" xfId="16" applyFont="1">
      <alignment vertical="center"/>
    </xf>
    <xf numFmtId="38" fontId="98" fillId="0" borderId="0" xfId="2" applyFont="1" applyAlignment="1">
      <alignment vertical="center"/>
    </xf>
    <xf numFmtId="38" fontId="98" fillId="0" borderId="0" xfId="2" applyFont="1" applyAlignment="1">
      <alignment horizontal="right" vertical="center"/>
    </xf>
    <xf numFmtId="0" fontId="48" fillId="0" borderId="0" xfId="16" applyFont="1" applyFill="1" applyAlignment="1">
      <alignment vertical="center"/>
    </xf>
    <xf numFmtId="0" fontId="116" fillId="0" borderId="0" xfId="16" applyFont="1" applyAlignment="1">
      <alignment horizontal="center" vertical="center"/>
    </xf>
    <xf numFmtId="0" fontId="118" fillId="0" borderId="0" xfId="16" applyFont="1" applyFill="1" applyBorder="1" applyAlignment="1">
      <alignment vertical="center" wrapText="1"/>
    </xf>
    <xf numFmtId="38" fontId="102" fillId="0" borderId="0" xfId="17" applyFont="1" applyBorder="1" applyAlignment="1">
      <alignment horizontal="right" vertical="center"/>
    </xf>
    <xf numFmtId="179" fontId="121" fillId="0" borderId="0" xfId="16" applyNumberFormat="1" applyFont="1" applyAlignment="1">
      <alignment vertical="center"/>
    </xf>
    <xf numFmtId="180" fontId="108" fillId="0" borderId="0" xfId="18" applyNumberFormat="1" applyFont="1" applyFill="1" applyBorder="1" applyAlignment="1">
      <alignment horizontal="right" vertical="center"/>
    </xf>
    <xf numFmtId="179" fontId="121" fillId="0" borderId="0" xfId="16" applyNumberFormat="1" applyFont="1" applyBorder="1" applyAlignment="1">
      <alignment horizontal="right" vertical="center"/>
    </xf>
    <xf numFmtId="0" fontId="121" fillId="0" borderId="0" xfId="16" applyNumberFormat="1" applyFont="1" applyAlignment="1">
      <alignment horizontal="right" vertical="center"/>
    </xf>
    <xf numFmtId="0" fontId="48" fillId="0" borderId="0" xfId="16" applyFont="1" applyAlignment="1">
      <alignment horizontal="right" vertical="center"/>
    </xf>
    <xf numFmtId="0" fontId="123" fillId="0" borderId="0" xfId="16" applyNumberFormat="1" applyFont="1" applyAlignment="1">
      <alignment horizontal="right" vertical="center"/>
    </xf>
    <xf numFmtId="10" fontId="123" fillId="0" borderId="0" xfId="18" applyNumberFormat="1" applyFont="1" applyAlignment="1">
      <alignment horizontal="right" vertical="center"/>
    </xf>
    <xf numFmtId="0" fontId="123" fillId="0" borderId="0" xfId="16" applyFont="1" applyAlignment="1">
      <alignment horizontal="right" vertical="center"/>
    </xf>
    <xf numFmtId="182" fontId="48" fillId="0" borderId="0" xfId="17" applyNumberFormat="1" applyFont="1" applyAlignment="1">
      <alignment vertical="center"/>
    </xf>
    <xf numFmtId="180" fontId="101" fillId="0" borderId="0" xfId="18" applyNumberFormat="1" applyFont="1" applyAlignment="1">
      <alignment horizontal="right" vertical="center"/>
    </xf>
    <xf numFmtId="38" fontId="121" fillId="0" borderId="0" xfId="17" applyFont="1" applyAlignment="1">
      <alignment vertical="center"/>
    </xf>
    <xf numFmtId="38" fontId="121" fillId="0" borderId="0" xfId="17" applyFont="1" applyBorder="1" applyAlignment="1">
      <alignment horizontal="right" vertical="center"/>
    </xf>
    <xf numFmtId="0" fontId="124" fillId="0" borderId="0" xfId="16" applyFont="1" applyFill="1" applyBorder="1" applyAlignment="1">
      <alignment horizontal="center" vertical="center" wrapText="1"/>
    </xf>
    <xf numFmtId="38" fontId="118" fillId="0" borderId="0" xfId="17" applyFont="1" applyBorder="1" applyAlignment="1">
      <alignment horizontal="right" vertical="center"/>
    </xf>
    <xf numFmtId="38" fontId="101" fillId="20" borderId="152" xfId="17" applyFont="1" applyFill="1" applyBorder="1" applyAlignment="1" applyProtection="1">
      <alignment vertical="center"/>
    </xf>
    <xf numFmtId="180" fontId="108" fillId="0" borderId="115" xfId="18" applyNumberFormat="1" applyFont="1" applyFill="1" applyBorder="1" applyAlignment="1" applyProtection="1">
      <alignment horizontal="right" vertical="center"/>
      <protection locked="0"/>
    </xf>
    <xf numFmtId="38" fontId="101" fillId="0" borderId="116" xfId="17" applyFont="1" applyFill="1" applyBorder="1" applyAlignment="1" applyProtection="1">
      <alignment horizontal="right" vertical="center"/>
    </xf>
    <xf numFmtId="38" fontId="101" fillId="20" borderId="116" xfId="17" applyFont="1" applyFill="1" applyBorder="1" applyAlignment="1" applyProtection="1">
      <alignment vertical="center"/>
    </xf>
    <xf numFmtId="38" fontId="101" fillId="0" borderId="117" xfId="17" applyFont="1" applyFill="1" applyBorder="1" applyAlignment="1" applyProtection="1">
      <alignment horizontal="right" vertical="center"/>
    </xf>
    <xf numFmtId="38" fontId="101" fillId="0" borderId="115" xfId="17" applyFont="1" applyFill="1" applyBorder="1" applyAlignment="1" applyProtection="1">
      <alignment horizontal="right" vertical="center"/>
    </xf>
    <xf numFmtId="38" fontId="101" fillId="0" borderId="118" xfId="17" applyFont="1" applyFill="1" applyBorder="1" applyAlignment="1" applyProtection="1">
      <alignment horizontal="right" vertical="center"/>
    </xf>
    <xf numFmtId="38" fontId="101" fillId="20" borderId="113" xfId="17" applyFont="1" applyFill="1" applyBorder="1" applyAlignment="1">
      <alignment horizontal="right" vertical="center"/>
    </xf>
    <xf numFmtId="38" fontId="101" fillId="20" borderId="123" xfId="17" applyFont="1" applyFill="1" applyBorder="1" applyAlignment="1">
      <alignment vertical="center"/>
    </xf>
    <xf numFmtId="38" fontId="101" fillId="0" borderId="190" xfId="17" applyFont="1" applyFill="1" applyBorder="1" applyAlignment="1" applyProtection="1">
      <alignment horizontal="right" vertical="center"/>
    </xf>
    <xf numFmtId="38" fontId="101" fillId="20" borderId="179" xfId="17" applyFont="1" applyFill="1" applyBorder="1" applyAlignment="1">
      <alignment horizontal="right" vertical="center"/>
    </xf>
    <xf numFmtId="38" fontId="101" fillId="20" borderId="179" xfId="2" applyFont="1" applyFill="1" applyBorder="1" applyAlignment="1" applyProtection="1">
      <alignment vertical="center"/>
    </xf>
    <xf numFmtId="38" fontId="101" fillId="20" borderId="179" xfId="17" applyFont="1" applyFill="1" applyBorder="1" applyAlignment="1" applyProtection="1">
      <alignment vertical="center"/>
    </xf>
    <xf numFmtId="38" fontId="101" fillId="20" borderId="180" xfId="17" applyFont="1" applyFill="1" applyBorder="1" applyAlignment="1" applyProtection="1">
      <alignment vertical="center"/>
    </xf>
    <xf numFmtId="38" fontId="101" fillId="20" borderId="120" xfId="17" applyFont="1" applyFill="1" applyBorder="1" applyAlignment="1">
      <alignment vertical="center"/>
    </xf>
    <xf numFmtId="38" fontId="101" fillId="20" borderId="120" xfId="17" applyFont="1" applyFill="1" applyBorder="1" applyAlignment="1" applyProtection="1">
      <alignment vertical="center"/>
    </xf>
    <xf numFmtId="38" fontId="101" fillId="20" borderId="121" xfId="17" applyFont="1" applyFill="1" applyBorder="1" applyAlignment="1" applyProtection="1">
      <alignment vertical="center"/>
    </xf>
    <xf numFmtId="38" fontId="101" fillId="20" borderId="161" xfId="17" applyFont="1" applyFill="1" applyBorder="1" applyAlignment="1">
      <alignment vertical="center"/>
    </xf>
    <xf numFmtId="38" fontId="101" fillId="20" borderId="161" xfId="17" applyFont="1" applyFill="1" applyBorder="1" applyAlignment="1" applyProtection="1">
      <alignment vertical="center"/>
    </xf>
    <xf numFmtId="38" fontId="101" fillId="20" borderId="162" xfId="17" applyFont="1" applyFill="1" applyBorder="1" applyAlignment="1" applyProtection="1">
      <alignment vertical="center"/>
    </xf>
    <xf numFmtId="38" fontId="101" fillId="20" borderId="152" xfId="17" applyFont="1" applyFill="1" applyBorder="1" applyAlignment="1">
      <alignment vertical="center"/>
    </xf>
    <xf numFmtId="38" fontId="101" fillId="20" borderId="153" xfId="17" applyFont="1" applyFill="1" applyBorder="1" applyAlignment="1" applyProtection="1">
      <alignment vertical="center"/>
    </xf>
    <xf numFmtId="0" fontId="101" fillId="20" borderId="13" xfId="16" applyNumberFormat="1" applyFont="1" applyFill="1" applyBorder="1" applyAlignment="1">
      <alignment horizontal="right" vertical="center"/>
    </xf>
    <xf numFmtId="10" fontId="108" fillId="20" borderId="3" xfId="16" applyNumberFormat="1" applyFont="1" applyFill="1" applyBorder="1" applyAlignment="1">
      <alignment horizontal="right" vertical="center"/>
    </xf>
    <xf numFmtId="10" fontId="108" fillId="20" borderId="3" xfId="18" applyNumberFormat="1" applyFont="1" applyFill="1" applyBorder="1" applyAlignment="1">
      <alignment horizontal="right" vertical="center"/>
    </xf>
    <xf numFmtId="49" fontId="108" fillId="20" borderId="114" xfId="16" applyNumberFormat="1" applyFont="1" applyFill="1" applyBorder="1" applyAlignment="1">
      <alignment horizontal="right" vertical="center"/>
    </xf>
    <xf numFmtId="177" fontId="101" fillId="0" borderId="0" xfId="16" applyNumberFormat="1" applyFont="1" applyFill="1" applyBorder="1" applyAlignment="1">
      <alignment vertical="center"/>
    </xf>
    <xf numFmtId="0" fontId="101" fillId="0" borderId="0" xfId="16" applyFont="1" applyBorder="1">
      <alignment vertical="center"/>
    </xf>
    <xf numFmtId="38" fontId="101" fillId="26" borderId="155" xfId="17" applyFont="1" applyFill="1" applyBorder="1" applyAlignment="1" applyProtection="1">
      <alignment vertical="center"/>
    </xf>
    <xf numFmtId="180" fontId="108" fillId="27" borderId="127" xfId="18" applyNumberFormat="1" applyFont="1" applyFill="1" applyBorder="1" applyAlignment="1">
      <alignment horizontal="right" vertical="center"/>
    </xf>
    <xf numFmtId="38" fontId="101" fillId="23" borderId="128" xfId="17" applyFont="1" applyFill="1" applyBorder="1" applyAlignment="1" applyProtection="1">
      <alignment horizontal="right" vertical="center"/>
    </xf>
    <xf numFmtId="38" fontId="101" fillId="23" borderId="128" xfId="17" applyFont="1" applyFill="1" applyBorder="1" applyAlignment="1" applyProtection="1">
      <alignment vertical="center"/>
    </xf>
    <xf numFmtId="38" fontId="101" fillId="26" borderId="129" xfId="17" applyFont="1" applyFill="1" applyBorder="1" applyAlignment="1" applyProtection="1">
      <alignment horizontal="right" vertical="center"/>
    </xf>
    <xf numFmtId="38" fontId="101" fillId="27" borderId="129" xfId="17" applyFont="1" applyFill="1" applyBorder="1" applyAlignment="1" applyProtection="1">
      <alignment horizontal="right" vertical="center"/>
      <protection locked="0"/>
    </xf>
    <xf numFmtId="38" fontId="101" fillId="27" borderId="127" xfId="17" applyFont="1" applyFill="1" applyBorder="1" applyAlignment="1" applyProtection="1">
      <alignment horizontal="right" vertical="center"/>
      <protection locked="0"/>
    </xf>
    <xf numFmtId="38" fontId="101" fillId="27" borderId="126" xfId="17" applyFont="1" applyFill="1" applyBorder="1" applyAlignment="1" applyProtection="1">
      <alignment horizontal="right" vertical="center"/>
      <protection locked="0"/>
    </xf>
    <xf numFmtId="38" fontId="101" fillId="23" borderId="6" xfId="17" applyFont="1" applyFill="1" applyBorder="1" applyAlignment="1">
      <alignment horizontal="right" vertical="center"/>
    </xf>
    <xf numFmtId="38" fontId="101" fillId="23" borderId="134" xfId="17" applyFont="1" applyFill="1" applyBorder="1" applyAlignment="1">
      <alignment vertical="center"/>
    </xf>
    <xf numFmtId="38" fontId="101" fillId="4" borderId="129" xfId="17" applyFont="1" applyFill="1" applyBorder="1" applyAlignment="1" applyProtection="1">
      <alignment horizontal="right" vertical="center"/>
    </xf>
    <xf numFmtId="38" fontId="101" fillId="4" borderId="127" xfId="17" applyFont="1" applyFill="1" applyBorder="1" applyAlignment="1" applyProtection="1">
      <alignment horizontal="right" vertical="center"/>
    </xf>
    <xf numFmtId="38" fontId="101" fillId="4" borderId="191" xfId="17" applyFont="1" applyFill="1" applyBorder="1" applyAlignment="1" applyProtection="1">
      <alignment horizontal="right" vertical="center"/>
    </xf>
    <xf numFmtId="38" fontId="101" fillId="23" borderId="182" xfId="17" applyFont="1" applyFill="1" applyBorder="1" applyAlignment="1">
      <alignment horizontal="right" vertical="center"/>
    </xf>
    <xf numFmtId="38" fontId="101" fillId="26" borderId="182" xfId="17" applyFont="1" applyFill="1" applyBorder="1" applyAlignment="1">
      <alignment horizontal="right" vertical="center"/>
    </xf>
    <xf numFmtId="38" fontId="101" fillId="13" borderId="182" xfId="2" applyFont="1" applyFill="1" applyBorder="1" applyAlignment="1" applyProtection="1">
      <alignment vertical="center"/>
      <protection locked="0"/>
    </xf>
    <xf numFmtId="38" fontId="101" fillId="13" borderId="182" xfId="17" applyFont="1" applyFill="1" applyBorder="1" applyAlignment="1" applyProtection="1">
      <alignment vertical="center"/>
      <protection locked="0"/>
    </xf>
    <xf numFmtId="38" fontId="101" fillId="24" borderId="183" xfId="17" applyFont="1" applyFill="1" applyBorder="1" applyAlignment="1" applyProtection="1">
      <alignment vertical="center"/>
      <protection locked="0"/>
    </xf>
    <xf numFmtId="38" fontId="101" fillId="26" borderId="173" xfId="17" applyFont="1" applyFill="1" applyBorder="1" applyAlignment="1">
      <alignment vertical="center"/>
    </xf>
    <xf numFmtId="38" fontId="101" fillId="19" borderId="131" xfId="17" applyFont="1" applyFill="1" applyBorder="1" applyAlignment="1">
      <alignment vertical="center"/>
    </xf>
    <xf numFmtId="38" fontId="101" fillId="26" borderId="131" xfId="17" applyFont="1" applyFill="1" applyBorder="1" applyAlignment="1">
      <alignment vertical="center"/>
    </xf>
    <xf numFmtId="38" fontId="101" fillId="19" borderId="131" xfId="17" applyFont="1" applyFill="1" applyBorder="1" applyAlignment="1" applyProtection="1">
      <alignment vertical="center"/>
      <protection locked="0"/>
    </xf>
    <xf numFmtId="38" fontId="101" fillId="19" borderId="132" xfId="17" applyFont="1" applyFill="1" applyBorder="1" applyAlignment="1" applyProtection="1">
      <alignment vertical="center"/>
      <protection locked="0"/>
    </xf>
    <xf numFmtId="38" fontId="101" fillId="23" borderId="164" xfId="17" applyFont="1" applyFill="1" applyBorder="1" applyAlignment="1">
      <alignment vertical="center"/>
    </xf>
    <xf numFmtId="38" fontId="101" fillId="26" borderId="164" xfId="17" applyFont="1" applyFill="1" applyBorder="1" applyAlignment="1">
      <alignment vertical="center"/>
    </xf>
    <xf numFmtId="38" fontId="101" fillId="15" borderId="164" xfId="17" applyFont="1" applyFill="1" applyBorder="1" applyAlignment="1" applyProtection="1">
      <alignment vertical="center"/>
      <protection locked="0"/>
    </xf>
    <xf numFmtId="38" fontId="101" fillId="15" borderId="165" xfId="17" applyFont="1" applyFill="1" applyBorder="1" applyAlignment="1" applyProtection="1">
      <alignment vertical="center"/>
      <protection locked="0"/>
    </xf>
    <xf numFmtId="38" fontId="101" fillId="8" borderId="154" xfId="17" applyFont="1" applyFill="1" applyBorder="1" applyAlignment="1">
      <alignment vertical="center"/>
    </xf>
    <xf numFmtId="38" fontId="101" fillId="23" borderId="155" xfId="17" applyFont="1" applyFill="1" applyBorder="1" applyAlignment="1">
      <alignment vertical="center"/>
    </xf>
    <xf numFmtId="38" fontId="101" fillId="26" borderId="155" xfId="17" applyFont="1" applyFill="1" applyBorder="1" applyAlignment="1">
      <alignment vertical="center"/>
    </xf>
    <xf numFmtId="38" fontId="101" fillId="10" borderId="155" xfId="17" applyFont="1" applyFill="1" applyBorder="1" applyAlignment="1" applyProtection="1">
      <alignment vertical="center"/>
      <protection locked="0"/>
    </xf>
    <xf numFmtId="38" fontId="101" fillId="10" borderId="156" xfId="17" applyFont="1" applyFill="1" applyBorder="1" applyAlignment="1" applyProtection="1">
      <alignment vertical="center"/>
      <protection locked="0"/>
    </xf>
    <xf numFmtId="38" fontId="101" fillId="23" borderId="131" xfId="17" applyFont="1" applyFill="1" applyBorder="1" applyAlignment="1">
      <alignment vertical="center"/>
    </xf>
    <xf numFmtId="38" fontId="101" fillId="21" borderId="131" xfId="17" applyFont="1" applyFill="1" applyBorder="1" applyAlignment="1" applyProtection="1">
      <alignment vertical="center"/>
      <protection locked="0"/>
    </xf>
    <xf numFmtId="0" fontId="101" fillId="28" borderId="8" xfId="16" applyNumberFormat="1" applyFont="1" applyFill="1" applyBorder="1" applyAlignment="1">
      <alignment horizontal="right" vertical="center"/>
    </xf>
    <xf numFmtId="10" fontId="108" fillId="28" borderId="1" xfId="16" applyNumberFormat="1" applyFont="1" applyFill="1" applyBorder="1" applyAlignment="1">
      <alignment horizontal="right" vertical="center"/>
    </xf>
    <xf numFmtId="10" fontId="108" fillId="28" borderId="1" xfId="18" applyNumberFormat="1" applyFont="1" applyFill="1" applyBorder="1" applyAlignment="1">
      <alignment horizontal="right" vertical="center"/>
    </xf>
    <xf numFmtId="10" fontId="108" fillId="28" borderId="73" xfId="18" applyNumberFormat="1" applyFont="1" applyFill="1" applyBorder="1" applyAlignment="1">
      <alignment horizontal="right" vertical="center"/>
    </xf>
    <xf numFmtId="38" fontId="101" fillId="20" borderId="129" xfId="17" applyFont="1" applyFill="1" applyBorder="1" applyAlignment="1" applyProtection="1">
      <alignment horizontal="right" vertical="center"/>
    </xf>
    <xf numFmtId="38" fontId="101" fillId="20" borderId="173" xfId="17" applyFont="1" applyFill="1" applyBorder="1" applyAlignment="1">
      <alignment vertical="center"/>
    </xf>
    <xf numFmtId="38" fontId="101" fillId="0" borderId="155" xfId="17" applyFont="1" applyFill="1" applyBorder="1" applyAlignment="1" applyProtection="1">
      <alignment vertical="center"/>
    </xf>
    <xf numFmtId="180" fontId="108" fillId="0" borderId="127" xfId="18" applyNumberFormat="1" applyFont="1" applyFill="1" applyBorder="1" applyAlignment="1">
      <alignment horizontal="right" vertical="center"/>
    </xf>
    <xf numFmtId="38" fontId="101" fillId="0" borderId="128" xfId="17" applyFont="1" applyFill="1" applyBorder="1" applyAlignment="1" applyProtection="1">
      <alignment horizontal="right" vertical="center"/>
    </xf>
    <xf numFmtId="38" fontId="101" fillId="0" borderId="128" xfId="17" applyFont="1" applyFill="1" applyBorder="1" applyAlignment="1" applyProtection="1">
      <alignment vertical="center"/>
    </xf>
    <xf numFmtId="38" fontId="101" fillId="0" borderId="129" xfId="17" applyFont="1" applyFill="1" applyBorder="1" applyAlignment="1" applyProtection="1">
      <alignment horizontal="right" vertical="center"/>
    </xf>
    <xf numFmtId="38" fontId="101" fillId="0" borderId="129" xfId="17" applyFont="1" applyFill="1" applyBorder="1" applyAlignment="1" applyProtection="1">
      <alignment horizontal="right" vertical="center"/>
      <protection locked="0"/>
    </xf>
    <xf numFmtId="38" fontId="101" fillId="0" borderId="127" xfId="17" applyFont="1" applyFill="1" applyBorder="1" applyAlignment="1" applyProtection="1">
      <alignment horizontal="right" vertical="center"/>
      <protection locked="0"/>
    </xf>
    <xf numFmtId="38" fontId="101" fillId="0" borderId="126" xfId="17" applyFont="1" applyFill="1" applyBorder="1" applyAlignment="1" applyProtection="1">
      <alignment horizontal="right" vertical="center"/>
      <protection locked="0"/>
    </xf>
    <xf numFmtId="38" fontId="101" fillId="0" borderId="6" xfId="17" applyFont="1" applyFill="1" applyBorder="1" applyAlignment="1">
      <alignment horizontal="right" vertical="center"/>
    </xf>
    <xf numFmtId="38" fontId="101" fillId="0" borderId="134" xfId="17" applyFont="1" applyFill="1" applyBorder="1" applyAlignment="1">
      <alignment vertical="center"/>
    </xf>
    <xf numFmtId="38" fontId="101" fillId="0" borderId="127" xfId="17" applyFont="1" applyFill="1" applyBorder="1" applyAlignment="1" applyProtection="1">
      <alignment horizontal="right" vertical="center"/>
    </xf>
    <xf numFmtId="38" fontId="101" fillId="0" borderId="191" xfId="17" applyFont="1" applyFill="1" applyBorder="1" applyAlignment="1" applyProtection="1">
      <alignment horizontal="right" vertical="center"/>
    </xf>
    <xf numFmtId="38" fontId="101" fillId="0" borderId="182" xfId="17" applyFont="1" applyFill="1" applyBorder="1" applyAlignment="1">
      <alignment horizontal="right" vertical="center"/>
    </xf>
    <xf numFmtId="38" fontId="101" fillId="0" borderId="182" xfId="2" applyFont="1" applyFill="1" applyBorder="1" applyAlignment="1" applyProtection="1">
      <alignment vertical="center"/>
      <protection locked="0"/>
    </xf>
    <xf numFmtId="38" fontId="101" fillId="0" borderId="182" xfId="17" applyFont="1" applyFill="1" applyBorder="1" applyAlignment="1" applyProtection="1">
      <alignment vertical="center"/>
      <protection locked="0"/>
    </xf>
    <xf numFmtId="38" fontId="101" fillId="0" borderId="183" xfId="17" applyFont="1" applyFill="1" applyBorder="1" applyAlignment="1" applyProtection="1">
      <alignment vertical="center"/>
      <protection locked="0"/>
    </xf>
    <xf numFmtId="38" fontId="101" fillId="0" borderId="173" xfId="17" applyFont="1" applyFill="1" applyBorder="1" applyAlignment="1">
      <alignment vertical="center"/>
    </xf>
    <xf numFmtId="38" fontId="101" fillId="0" borderId="131" xfId="17" applyFont="1" applyFill="1" applyBorder="1" applyAlignment="1">
      <alignment vertical="center"/>
    </xf>
    <xf numFmtId="38" fontId="101" fillId="0" borderId="131" xfId="17" applyFont="1" applyFill="1" applyBorder="1" applyAlignment="1" applyProtection="1">
      <alignment vertical="center"/>
      <protection locked="0"/>
    </xf>
    <xf numFmtId="38" fontId="101" fillId="0" borderId="132" xfId="17" applyFont="1" applyFill="1" applyBorder="1" applyAlignment="1" applyProtection="1">
      <alignment vertical="center"/>
      <protection locked="0"/>
    </xf>
    <xf numFmtId="38" fontId="101" fillId="0" borderId="164" xfId="17" applyFont="1" applyFill="1" applyBorder="1" applyAlignment="1">
      <alignment vertical="center"/>
    </xf>
    <xf numFmtId="38" fontId="101" fillId="0" borderId="164" xfId="17" applyFont="1" applyFill="1" applyBorder="1" applyAlignment="1" applyProtection="1">
      <alignment vertical="center"/>
      <protection locked="0"/>
    </xf>
    <xf numFmtId="38" fontId="101" fillId="0" borderId="165" xfId="17" applyFont="1" applyFill="1" applyBorder="1" applyAlignment="1" applyProtection="1">
      <alignment vertical="center"/>
      <protection locked="0"/>
    </xf>
    <xf numFmtId="38" fontId="101" fillId="0" borderId="154" xfId="17" applyFont="1" applyFill="1" applyBorder="1" applyAlignment="1">
      <alignment vertical="center"/>
    </xf>
    <xf numFmtId="38" fontId="101" fillId="0" borderId="155" xfId="17" applyFont="1" applyFill="1" applyBorder="1" applyAlignment="1">
      <alignment vertical="center"/>
    </xf>
    <xf numFmtId="38" fontId="101" fillId="0" borderId="155" xfId="17" applyFont="1" applyFill="1" applyBorder="1" applyAlignment="1" applyProtection="1">
      <alignment vertical="center"/>
      <protection locked="0"/>
    </xf>
    <xf numFmtId="38" fontId="101" fillId="0" borderId="156" xfId="17" applyFont="1" applyFill="1" applyBorder="1" applyAlignment="1" applyProtection="1">
      <alignment vertical="center"/>
      <protection locked="0"/>
    </xf>
    <xf numFmtId="0" fontId="101" fillId="0" borderId="8" xfId="16" applyNumberFormat="1" applyFont="1" applyFill="1" applyBorder="1" applyAlignment="1">
      <alignment horizontal="right" vertical="center"/>
    </xf>
    <xf numFmtId="10" fontId="108" fillId="0" borderId="1" xfId="16" applyNumberFormat="1" applyFont="1" applyFill="1" applyBorder="1" applyAlignment="1">
      <alignment horizontal="right" vertical="center"/>
    </xf>
    <xf numFmtId="10" fontId="108" fillId="0" borderId="1" xfId="18" applyNumberFormat="1" applyFont="1" applyFill="1" applyBorder="1" applyAlignment="1">
      <alignment horizontal="right" vertical="center"/>
    </xf>
    <xf numFmtId="10" fontId="108" fillId="0" borderId="73" xfId="18" applyNumberFormat="1" applyFont="1" applyFill="1" applyBorder="1" applyAlignment="1">
      <alignment horizontal="right" vertical="center"/>
    </xf>
    <xf numFmtId="0" fontId="101" fillId="0" borderId="0" xfId="16" applyFont="1" applyFill="1">
      <alignment vertical="center"/>
    </xf>
    <xf numFmtId="38" fontId="108" fillId="0" borderId="155" xfId="17" applyFont="1" applyFill="1" applyBorder="1" applyAlignment="1" applyProtection="1">
      <alignment vertical="center"/>
    </xf>
    <xf numFmtId="38" fontId="101" fillId="0" borderId="126" xfId="17" applyFont="1" applyFill="1" applyBorder="1" applyAlignment="1" applyProtection="1">
      <alignment horizontal="right" vertical="center"/>
    </xf>
    <xf numFmtId="38" fontId="101" fillId="0" borderId="182" xfId="2" applyFont="1" applyFill="1" applyBorder="1" applyAlignment="1" applyProtection="1">
      <alignment vertical="center"/>
    </xf>
    <xf numFmtId="38" fontId="101" fillId="0" borderId="182" xfId="17" applyFont="1" applyFill="1" applyBorder="1" applyAlignment="1" applyProtection="1">
      <alignment vertical="center"/>
    </xf>
    <xf numFmtId="38" fontId="101" fillId="0" borderId="183" xfId="17" applyFont="1" applyFill="1" applyBorder="1" applyAlignment="1" applyProtection="1">
      <alignment vertical="center"/>
    </xf>
    <xf numFmtId="38" fontId="101" fillId="0" borderId="131" xfId="17" applyFont="1" applyFill="1" applyBorder="1" applyAlignment="1" applyProtection="1">
      <alignment vertical="center"/>
    </xf>
    <xf numFmtId="38" fontId="101" fillId="0" borderId="132" xfId="17" applyFont="1" applyFill="1" applyBorder="1" applyAlignment="1" applyProtection="1">
      <alignment vertical="center"/>
    </xf>
    <xf numFmtId="38" fontId="101" fillId="0" borderId="164" xfId="17" applyFont="1" applyFill="1" applyBorder="1" applyAlignment="1" applyProtection="1">
      <alignment vertical="center"/>
    </xf>
    <xf numFmtId="38" fontId="101" fillId="0" borderId="165" xfId="17" applyFont="1" applyFill="1" applyBorder="1" applyAlignment="1" applyProtection="1">
      <alignment vertical="center"/>
    </xf>
    <xf numFmtId="38" fontId="101" fillId="0" borderId="156" xfId="17" applyFont="1" applyFill="1" applyBorder="1" applyAlignment="1" applyProtection="1">
      <alignment vertical="center"/>
    </xf>
    <xf numFmtId="49" fontId="108" fillId="0" borderId="73" xfId="16" quotePrefix="1" applyNumberFormat="1" applyFont="1" applyFill="1" applyBorder="1" applyAlignment="1">
      <alignment horizontal="right" vertical="center"/>
    </xf>
    <xf numFmtId="49" fontId="108" fillId="0" borderId="73" xfId="16" applyNumberFormat="1" applyFont="1" applyFill="1" applyBorder="1" applyAlignment="1">
      <alignment horizontal="right" vertical="center"/>
    </xf>
    <xf numFmtId="38" fontId="108" fillId="26" borderId="155" xfId="17" applyFont="1" applyFill="1" applyBorder="1" applyAlignment="1" applyProtection="1">
      <alignment vertical="center"/>
    </xf>
    <xf numFmtId="38" fontId="109" fillId="0" borderId="131" xfId="17" applyFont="1" applyFill="1" applyBorder="1" applyAlignment="1">
      <alignment vertical="center"/>
    </xf>
    <xf numFmtId="38" fontId="109" fillId="23" borderId="182" xfId="17" applyFont="1" applyFill="1" applyBorder="1" applyAlignment="1">
      <alignment horizontal="right" vertical="center"/>
    </xf>
    <xf numFmtId="38" fontId="109" fillId="26" borderId="182" xfId="17" applyFont="1" applyFill="1" applyBorder="1" applyAlignment="1">
      <alignment horizontal="right" vertical="center"/>
    </xf>
    <xf numFmtId="38" fontId="109" fillId="13" borderId="182" xfId="2" applyFont="1" applyFill="1" applyBorder="1" applyAlignment="1" applyProtection="1">
      <alignment vertical="center"/>
      <protection locked="0"/>
    </xf>
    <xf numFmtId="38" fontId="109" fillId="24" borderId="183" xfId="17" applyFont="1" applyFill="1" applyBorder="1" applyAlignment="1" applyProtection="1">
      <alignment vertical="center"/>
      <protection locked="0"/>
    </xf>
    <xf numFmtId="180" fontId="108" fillId="0" borderId="127" xfId="18" applyNumberFormat="1" applyFont="1" applyFill="1" applyBorder="1" applyAlignment="1" applyProtection="1">
      <alignment horizontal="right" vertical="center"/>
    </xf>
    <xf numFmtId="38" fontId="109" fillId="0" borderId="164" xfId="17" applyFont="1" applyFill="1" applyBorder="1" applyAlignment="1">
      <alignment vertical="center"/>
    </xf>
    <xf numFmtId="38" fontId="108" fillId="27" borderId="129" xfId="17" applyFont="1" applyFill="1" applyBorder="1" applyAlignment="1" applyProtection="1">
      <alignment horizontal="right" vertical="center"/>
      <protection locked="0"/>
    </xf>
    <xf numFmtId="38" fontId="108" fillId="27" borderId="127" xfId="17" applyFont="1" applyFill="1" applyBorder="1" applyAlignment="1" applyProtection="1">
      <alignment horizontal="right" vertical="center"/>
      <protection locked="0"/>
    </xf>
    <xf numFmtId="38" fontId="108" fillId="27" borderId="126" xfId="17" applyFont="1" applyFill="1" applyBorder="1" applyAlignment="1" applyProtection="1">
      <alignment horizontal="right" vertical="center"/>
      <protection locked="0"/>
    </xf>
    <xf numFmtId="38" fontId="109" fillId="23" borderId="164" xfId="17" applyFont="1" applyFill="1" applyBorder="1" applyAlignment="1">
      <alignment vertical="center"/>
    </xf>
    <xf numFmtId="38" fontId="109" fillId="26" borderId="164" xfId="17" applyFont="1" applyFill="1" applyBorder="1" applyAlignment="1">
      <alignment vertical="center"/>
    </xf>
    <xf numFmtId="180" fontId="108" fillId="0" borderId="140" xfId="18" applyNumberFormat="1" applyFont="1" applyFill="1" applyBorder="1" applyAlignment="1">
      <alignment horizontal="right" vertical="center"/>
    </xf>
    <xf numFmtId="38" fontId="101" fillId="0" borderId="141" xfId="17" applyFont="1" applyFill="1" applyBorder="1" applyAlignment="1" applyProtection="1">
      <alignment horizontal="right" vertical="center"/>
    </xf>
    <xf numFmtId="38" fontId="101" fillId="0" borderId="141" xfId="17" applyFont="1" applyFill="1" applyBorder="1" applyAlignment="1" applyProtection="1">
      <alignment vertical="center"/>
    </xf>
    <xf numFmtId="38" fontId="101" fillId="0" borderId="142" xfId="17" applyFont="1" applyFill="1" applyBorder="1" applyAlignment="1" applyProtection="1">
      <alignment horizontal="right" vertical="center"/>
    </xf>
    <xf numFmtId="38" fontId="101" fillId="0" borderId="142" xfId="17" applyFont="1" applyFill="1" applyBorder="1" applyAlignment="1" applyProtection="1">
      <alignment horizontal="right" vertical="center"/>
      <protection locked="0"/>
    </xf>
    <xf numFmtId="38" fontId="101" fillId="0" borderId="140" xfId="17" applyFont="1" applyFill="1" applyBorder="1" applyAlignment="1" applyProtection="1">
      <alignment horizontal="right" vertical="center"/>
      <protection locked="0"/>
    </xf>
    <xf numFmtId="38" fontId="101" fillId="0" borderId="139" xfId="17" applyFont="1" applyFill="1" applyBorder="1" applyAlignment="1" applyProtection="1">
      <alignment horizontal="right" vertical="center"/>
      <protection locked="0"/>
    </xf>
    <xf numFmtId="38" fontId="101" fillId="0" borderId="137" xfId="17" applyFont="1" applyFill="1" applyBorder="1" applyAlignment="1">
      <alignment horizontal="right" vertical="center"/>
    </xf>
    <xf numFmtId="38" fontId="101" fillId="0" borderId="147" xfId="17" applyFont="1" applyFill="1" applyBorder="1" applyAlignment="1">
      <alignment vertical="center"/>
    </xf>
    <xf numFmtId="38" fontId="101" fillId="0" borderId="140" xfId="17" applyFont="1" applyFill="1" applyBorder="1" applyAlignment="1" applyProtection="1">
      <alignment horizontal="right" vertical="center"/>
    </xf>
    <xf numFmtId="38" fontId="101" fillId="0" borderId="192" xfId="17" applyFont="1" applyFill="1" applyBorder="1" applyAlignment="1" applyProtection="1">
      <alignment horizontal="right" vertical="center"/>
    </xf>
    <xf numFmtId="38" fontId="101" fillId="0" borderId="185" xfId="17" applyFont="1" applyFill="1" applyBorder="1" applyAlignment="1">
      <alignment horizontal="right" vertical="center"/>
    </xf>
    <xf numFmtId="38" fontId="101" fillId="0" borderId="185" xfId="2" applyFont="1" applyFill="1" applyBorder="1" applyAlignment="1" applyProtection="1">
      <alignment vertical="center"/>
      <protection locked="0"/>
    </xf>
    <xf numFmtId="38" fontId="101" fillId="0" borderId="185" xfId="17" applyFont="1" applyFill="1" applyBorder="1" applyAlignment="1" applyProtection="1">
      <alignment vertical="center"/>
      <protection locked="0"/>
    </xf>
    <xf numFmtId="38" fontId="101" fillId="0" borderId="186" xfId="17" applyFont="1" applyFill="1" applyBorder="1" applyAlignment="1" applyProtection="1">
      <alignment vertical="center"/>
      <protection locked="0"/>
    </xf>
    <xf numFmtId="38" fontId="101" fillId="0" borderId="176" xfId="17" applyFont="1" applyFill="1" applyBorder="1" applyAlignment="1">
      <alignment vertical="center"/>
    </xf>
    <xf numFmtId="38" fontId="101" fillId="0" borderId="144" xfId="17" applyFont="1" applyFill="1" applyBorder="1" applyAlignment="1">
      <alignment vertical="center"/>
    </xf>
    <xf numFmtId="38" fontId="101" fillId="0" borderId="144" xfId="17" applyFont="1" applyFill="1" applyBorder="1" applyAlignment="1" applyProtection="1">
      <alignment vertical="center"/>
      <protection locked="0"/>
    </xf>
    <xf numFmtId="38" fontId="101" fillId="0" borderId="145" xfId="17" applyFont="1" applyFill="1" applyBorder="1" applyAlignment="1" applyProtection="1">
      <alignment vertical="center"/>
      <protection locked="0"/>
    </xf>
    <xf numFmtId="38" fontId="101" fillId="0" borderId="167" xfId="17" applyFont="1" applyFill="1" applyBorder="1" applyAlignment="1">
      <alignment vertical="center"/>
    </xf>
    <xf numFmtId="38" fontId="101" fillId="0" borderId="167" xfId="17" applyFont="1" applyFill="1" applyBorder="1" applyAlignment="1" applyProtection="1">
      <alignment vertical="center"/>
      <protection locked="0"/>
    </xf>
    <xf numFmtId="38" fontId="101" fillId="0" borderId="168" xfId="17" applyFont="1" applyFill="1" applyBorder="1" applyAlignment="1" applyProtection="1">
      <alignment vertical="center"/>
      <protection locked="0"/>
    </xf>
    <xf numFmtId="38" fontId="101" fillId="0" borderId="157" xfId="17" applyFont="1" applyFill="1" applyBorder="1" applyAlignment="1">
      <alignment vertical="center"/>
    </xf>
    <xf numFmtId="38" fontId="101" fillId="0" borderId="158" xfId="17" applyFont="1" applyFill="1" applyBorder="1" applyAlignment="1">
      <alignment vertical="center"/>
    </xf>
    <xf numFmtId="38" fontId="101" fillId="0" borderId="158" xfId="17" applyFont="1" applyFill="1" applyBorder="1" applyAlignment="1" applyProtection="1">
      <alignment vertical="center"/>
      <protection locked="0"/>
    </xf>
    <xf numFmtId="38" fontId="101" fillId="0" borderId="159" xfId="17" applyFont="1" applyFill="1" applyBorder="1" applyAlignment="1" applyProtection="1">
      <alignment vertical="center"/>
      <protection locked="0"/>
    </xf>
    <xf numFmtId="0" fontId="101" fillId="0" borderId="150" xfId="16" applyNumberFormat="1" applyFont="1" applyFill="1" applyBorder="1" applyAlignment="1">
      <alignment horizontal="right" vertical="center"/>
    </xf>
    <xf numFmtId="10" fontId="108" fillId="0" borderId="75" xfId="16" applyNumberFormat="1" applyFont="1" applyFill="1" applyBorder="1" applyAlignment="1">
      <alignment horizontal="right" vertical="center"/>
    </xf>
    <xf numFmtId="10" fontId="108" fillId="0" borderId="75" xfId="18" applyNumberFormat="1" applyFont="1" applyFill="1" applyBorder="1" applyAlignment="1">
      <alignment horizontal="right" vertical="center"/>
    </xf>
    <xf numFmtId="10" fontId="108" fillId="0" borderId="76" xfId="18" applyNumberFormat="1" applyFont="1" applyFill="1" applyBorder="1" applyAlignment="1">
      <alignment horizontal="right" vertical="center"/>
    </xf>
    <xf numFmtId="38" fontId="120" fillId="0" borderId="0" xfId="2" applyFont="1" applyAlignment="1">
      <alignment horizontal="right" vertical="center"/>
    </xf>
    <xf numFmtId="38" fontId="109" fillId="0" borderId="0" xfId="2" applyFont="1" applyAlignment="1">
      <alignment vertical="center"/>
    </xf>
    <xf numFmtId="38" fontId="109" fillId="0" borderId="0" xfId="17" applyFont="1" applyAlignment="1">
      <alignment vertical="center"/>
    </xf>
    <xf numFmtId="38" fontId="101" fillId="0" borderId="0" xfId="17" applyFont="1" applyAlignment="1">
      <alignment vertical="center"/>
    </xf>
    <xf numFmtId="0" fontId="109" fillId="0" borderId="0" xfId="16" applyNumberFormat="1" applyFont="1" applyAlignment="1">
      <alignment horizontal="center" vertical="center"/>
    </xf>
    <xf numFmtId="38" fontId="109" fillId="0" borderId="0" xfId="17" applyFont="1" applyAlignment="1">
      <alignment horizontal="right" vertical="center"/>
    </xf>
    <xf numFmtId="180" fontId="108" fillId="0" borderId="0" xfId="18" applyNumberFormat="1" applyFont="1" applyAlignment="1">
      <alignment horizontal="right" vertical="center"/>
    </xf>
    <xf numFmtId="38" fontId="109" fillId="0" borderId="0" xfId="17" applyFont="1" applyAlignment="1" applyProtection="1">
      <alignment vertical="center"/>
    </xf>
    <xf numFmtId="38" fontId="109" fillId="0" borderId="0" xfId="17" applyFont="1" applyFill="1" applyAlignment="1">
      <alignment vertical="center"/>
    </xf>
    <xf numFmtId="38" fontId="120" fillId="0" borderId="0" xfId="17" applyFont="1" applyAlignment="1">
      <alignment vertical="center"/>
    </xf>
    <xf numFmtId="38" fontId="109" fillId="0" borderId="0" xfId="17" applyFont="1" applyBorder="1" applyAlignment="1">
      <alignment vertical="center"/>
    </xf>
    <xf numFmtId="38" fontId="109" fillId="0" borderId="0" xfId="2" applyFont="1" applyAlignment="1">
      <alignment horizontal="right" vertical="center"/>
    </xf>
    <xf numFmtId="0" fontId="101" fillId="0" borderId="0" xfId="16" applyNumberFormat="1" applyFont="1" applyAlignment="1">
      <alignment horizontal="right" vertical="center"/>
    </xf>
    <xf numFmtId="9" fontId="108" fillId="0" borderId="0" xfId="16" applyNumberFormat="1" applyFont="1" applyAlignment="1">
      <alignment horizontal="right" vertical="center"/>
    </xf>
    <xf numFmtId="9" fontId="108" fillId="0" borderId="0" xfId="18" applyFont="1" applyAlignment="1">
      <alignment horizontal="right" vertical="center"/>
    </xf>
    <xf numFmtId="0" fontId="108" fillId="0" borderId="0" xfId="16" applyFont="1" applyAlignment="1">
      <alignment horizontal="right" vertical="center"/>
    </xf>
    <xf numFmtId="38" fontId="101" fillId="20" borderId="193" xfId="2" applyFont="1" applyFill="1" applyBorder="1" applyAlignment="1" applyProtection="1">
      <alignment horizontal="right" vertical="center"/>
    </xf>
    <xf numFmtId="38" fontId="101" fillId="2" borderId="194" xfId="2" applyFont="1" applyFill="1" applyBorder="1" applyAlignment="1" applyProtection="1">
      <alignment horizontal="right" vertical="center"/>
      <protection locked="0"/>
    </xf>
    <xf numFmtId="38" fontId="101" fillId="0" borderId="194" xfId="2" applyFont="1" applyFill="1" applyBorder="1" applyAlignment="1" applyProtection="1">
      <alignment horizontal="right" vertical="center"/>
      <protection locked="0"/>
    </xf>
    <xf numFmtId="38" fontId="101" fillId="0" borderId="194" xfId="2" applyFont="1" applyFill="1" applyBorder="1" applyAlignment="1" applyProtection="1">
      <alignment horizontal="right" vertical="center"/>
    </xf>
    <xf numFmtId="38" fontId="108" fillId="2" borderId="194" xfId="2" applyFont="1" applyFill="1" applyBorder="1" applyAlignment="1" applyProtection="1">
      <alignment horizontal="right" vertical="center"/>
      <protection locked="0"/>
    </xf>
    <xf numFmtId="38" fontId="101" fillId="0" borderId="195" xfId="2" applyFont="1" applyFill="1" applyBorder="1" applyAlignment="1" applyProtection="1">
      <alignment horizontal="right" vertical="center"/>
      <protection locked="0"/>
    </xf>
    <xf numFmtId="38" fontId="101" fillId="20" borderId="196" xfId="2" applyFont="1" applyFill="1" applyBorder="1" applyAlignment="1" applyProtection="1">
      <alignment horizontal="right" vertical="center"/>
    </xf>
    <xf numFmtId="38" fontId="101" fillId="2" borderId="197" xfId="2" applyFont="1" applyFill="1" applyBorder="1" applyAlignment="1" applyProtection="1">
      <alignment horizontal="right" vertical="center"/>
      <protection locked="0"/>
    </xf>
    <xf numFmtId="38" fontId="101" fillId="0" borderId="197" xfId="2" applyFont="1" applyFill="1" applyBorder="1" applyAlignment="1" applyProtection="1">
      <alignment horizontal="right" vertical="center"/>
      <protection locked="0"/>
    </xf>
    <xf numFmtId="38" fontId="101" fillId="0" borderId="197" xfId="2" applyFont="1" applyFill="1" applyBorder="1" applyAlignment="1" applyProtection="1">
      <alignment horizontal="right" vertical="center"/>
    </xf>
    <xf numFmtId="38" fontId="101" fillId="20" borderId="198" xfId="2" applyFont="1" applyFill="1" applyBorder="1" applyAlignment="1" applyProtection="1">
      <alignment horizontal="right" vertical="center"/>
    </xf>
    <xf numFmtId="38" fontId="101" fillId="2" borderId="199" xfId="2" applyFont="1" applyFill="1" applyBorder="1" applyAlignment="1" applyProtection="1">
      <alignment horizontal="right" vertical="center"/>
      <protection locked="0"/>
    </xf>
    <xf numFmtId="38" fontId="101" fillId="0" borderId="199" xfId="2" applyFont="1" applyFill="1" applyBorder="1" applyAlignment="1" applyProtection="1">
      <alignment horizontal="right" vertical="center"/>
      <protection locked="0"/>
    </xf>
    <xf numFmtId="38" fontId="101" fillId="0" borderId="199" xfId="2" applyFont="1" applyFill="1" applyBorder="1" applyAlignment="1" applyProtection="1">
      <alignment horizontal="right" vertical="center"/>
    </xf>
    <xf numFmtId="38" fontId="108" fillId="2" borderId="199" xfId="2" applyFont="1" applyFill="1" applyBorder="1" applyAlignment="1" applyProtection="1">
      <alignment horizontal="right" vertical="center"/>
      <protection locked="0"/>
    </xf>
    <xf numFmtId="38" fontId="101" fillId="0" borderId="200" xfId="2" applyFont="1" applyFill="1" applyBorder="1" applyAlignment="1" applyProtection="1">
      <alignment horizontal="right" vertical="center"/>
      <protection locked="0"/>
    </xf>
    <xf numFmtId="38" fontId="101" fillId="20" borderId="201" xfId="2" applyFont="1" applyFill="1" applyBorder="1" applyAlignment="1" applyProtection="1">
      <alignment horizontal="right" vertical="center"/>
    </xf>
    <xf numFmtId="38" fontId="101" fillId="20" borderId="202" xfId="2" applyFont="1" applyFill="1" applyBorder="1" applyAlignment="1" applyProtection="1">
      <alignment horizontal="right" vertical="center"/>
    </xf>
    <xf numFmtId="38" fontId="101" fillId="2" borderId="203" xfId="2" applyFont="1" applyFill="1" applyBorder="1" applyAlignment="1" applyProtection="1">
      <alignment horizontal="right" vertical="center"/>
      <protection locked="0"/>
    </xf>
    <xf numFmtId="38" fontId="101" fillId="2" borderId="204" xfId="2" applyFont="1" applyFill="1" applyBorder="1" applyAlignment="1" applyProtection="1">
      <alignment horizontal="right" vertical="center"/>
      <protection locked="0"/>
    </xf>
    <xf numFmtId="38" fontId="101" fillId="0" borderId="203" xfId="2" applyFont="1" applyFill="1" applyBorder="1" applyAlignment="1" applyProtection="1">
      <alignment horizontal="right" vertical="center"/>
      <protection locked="0"/>
    </xf>
    <xf numFmtId="38" fontId="101" fillId="0" borderId="204" xfId="2" applyFont="1" applyFill="1" applyBorder="1" applyAlignment="1" applyProtection="1">
      <alignment horizontal="right" vertical="center"/>
      <protection locked="0"/>
    </xf>
    <xf numFmtId="38" fontId="101" fillId="0" borderId="203" xfId="2" applyFont="1" applyFill="1" applyBorder="1" applyAlignment="1" applyProtection="1">
      <alignment horizontal="right" vertical="center"/>
    </xf>
    <xf numFmtId="38" fontId="101" fillId="0" borderId="204" xfId="2" applyFont="1" applyFill="1" applyBorder="1" applyAlignment="1" applyProtection="1">
      <alignment horizontal="right" vertical="center"/>
    </xf>
    <xf numFmtId="38" fontId="108" fillId="2" borderId="203" xfId="2" applyFont="1" applyFill="1" applyBorder="1" applyAlignment="1" applyProtection="1">
      <alignment horizontal="right" vertical="center"/>
      <protection locked="0"/>
    </xf>
    <xf numFmtId="38" fontId="108" fillId="2" borderId="204" xfId="2" applyFont="1" applyFill="1" applyBorder="1" applyAlignment="1" applyProtection="1">
      <alignment horizontal="right" vertical="center"/>
      <protection locked="0"/>
    </xf>
    <xf numFmtId="38" fontId="101" fillId="0" borderId="205" xfId="2" applyFont="1" applyFill="1" applyBorder="1" applyAlignment="1" applyProtection="1">
      <alignment horizontal="right" vertical="center"/>
      <protection locked="0"/>
    </xf>
    <xf numFmtId="38" fontId="101" fillId="0" borderId="206" xfId="2" applyFont="1" applyFill="1" applyBorder="1" applyAlignment="1" applyProtection="1">
      <alignment horizontal="right" vertical="center"/>
      <protection locked="0"/>
    </xf>
    <xf numFmtId="183" fontId="109" fillId="0" borderId="0" xfId="17" applyNumberFormat="1" applyFont="1" applyFill="1" applyBorder="1" applyAlignment="1">
      <alignment horizontal="right" vertical="center"/>
    </xf>
    <xf numFmtId="183" fontId="101" fillId="0" borderId="115" xfId="17" applyNumberFormat="1" applyFont="1" applyFill="1" applyBorder="1" applyAlignment="1" applyProtection="1">
      <alignment horizontal="right" vertical="center"/>
      <protection locked="0"/>
    </xf>
    <xf numFmtId="183" fontId="101" fillId="27" borderId="127" xfId="17" applyNumberFormat="1" applyFont="1" applyFill="1" applyBorder="1" applyAlignment="1">
      <alignment horizontal="right" vertical="center"/>
    </xf>
    <xf numFmtId="183" fontId="101" fillId="0" borderId="127" xfId="17" applyNumberFormat="1" applyFont="1" applyFill="1" applyBorder="1" applyAlignment="1">
      <alignment horizontal="right" vertical="center"/>
    </xf>
    <xf numFmtId="183" fontId="101" fillId="0" borderId="127" xfId="17" applyNumberFormat="1" applyFont="1" applyFill="1" applyBorder="1" applyAlignment="1" applyProtection="1">
      <alignment horizontal="right" vertical="center"/>
    </xf>
    <xf numFmtId="183" fontId="109" fillId="27" borderId="127" xfId="17" applyNumberFormat="1" applyFont="1" applyFill="1" applyBorder="1" applyAlignment="1">
      <alignment horizontal="right" vertical="center"/>
    </xf>
    <xf numFmtId="183" fontId="101" fillId="0" borderId="140" xfId="17" applyNumberFormat="1" applyFont="1" applyFill="1" applyBorder="1" applyAlignment="1">
      <alignment horizontal="right" vertical="center"/>
    </xf>
    <xf numFmtId="183" fontId="109" fillId="0" borderId="0" xfId="17" applyNumberFormat="1" applyFont="1" applyAlignment="1">
      <alignment horizontal="right" vertical="center"/>
    </xf>
    <xf numFmtId="183" fontId="126" fillId="0" borderId="0" xfId="17" applyNumberFormat="1" applyFont="1" applyAlignment="1">
      <alignment horizontal="right" vertical="center"/>
    </xf>
    <xf numFmtId="183" fontId="109" fillId="0" borderId="127" xfId="17" applyNumberFormat="1" applyFont="1" applyFill="1" applyBorder="1" applyAlignment="1" applyProtection="1">
      <alignment horizontal="right" vertical="center"/>
    </xf>
    <xf numFmtId="183" fontId="109" fillId="0" borderId="127" xfId="17" applyNumberFormat="1" applyFont="1" applyFill="1" applyBorder="1" applyAlignment="1">
      <alignment horizontal="right" vertical="center"/>
    </xf>
    <xf numFmtId="38" fontId="108" fillId="0" borderId="127" xfId="17" applyFont="1" applyFill="1" applyBorder="1" applyAlignment="1" applyProtection="1">
      <alignment horizontal="right" vertical="center"/>
    </xf>
    <xf numFmtId="38" fontId="108" fillId="0" borderId="126" xfId="17" applyFont="1" applyFill="1" applyBorder="1" applyAlignment="1" applyProtection="1">
      <alignment horizontal="right" vertical="center"/>
    </xf>
    <xf numFmtId="38" fontId="108" fillId="0" borderId="0" xfId="17" applyFont="1" applyAlignment="1">
      <alignment vertical="center"/>
    </xf>
    <xf numFmtId="38" fontId="108" fillId="0" borderId="0" xfId="2" applyFont="1" applyAlignment="1">
      <alignment horizontal="right" vertical="center"/>
    </xf>
    <xf numFmtId="38" fontId="108" fillId="19" borderId="131" xfId="17" applyFont="1" applyFill="1" applyBorder="1" applyAlignment="1">
      <alignment vertical="center"/>
    </xf>
    <xf numFmtId="38" fontId="108" fillId="0" borderId="131" xfId="17" applyFont="1" applyFill="1" applyBorder="1" applyAlignment="1">
      <alignment vertical="center"/>
    </xf>
    <xf numFmtId="38" fontId="108" fillId="26" borderId="131" xfId="17" applyFont="1" applyFill="1" applyBorder="1" applyAlignment="1">
      <alignment vertical="center"/>
    </xf>
    <xf numFmtId="38" fontId="108" fillId="19" borderId="131" xfId="17" applyFont="1" applyFill="1" applyBorder="1" applyAlignment="1" applyProtection="1">
      <alignment vertical="center"/>
      <protection locked="0"/>
    </xf>
    <xf numFmtId="38" fontId="108" fillId="0" borderId="131" xfId="17" applyFont="1" applyFill="1" applyBorder="1" applyAlignment="1" applyProtection="1">
      <alignment vertical="center"/>
    </xf>
    <xf numFmtId="38" fontId="109" fillId="8" borderId="154" xfId="17" applyFont="1" applyFill="1" applyBorder="1" applyAlignment="1">
      <alignment vertical="center"/>
    </xf>
    <xf numFmtId="38" fontId="108" fillId="0" borderId="154" xfId="17" applyFont="1" applyFill="1" applyBorder="1" applyAlignment="1">
      <alignment vertical="center"/>
    </xf>
    <xf numFmtId="38" fontId="108" fillId="8" borderId="154" xfId="17" applyFont="1" applyFill="1" applyBorder="1" applyAlignment="1">
      <alignment vertical="center"/>
    </xf>
    <xf numFmtId="38" fontId="108" fillId="0" borderId="164" xfId="17" applyFont="1" applyFill="1" applyBorder="1" applyAlignment="1">
      <alignment vertical="center"/>
    </xf>
    <xf numFmtId="38" fontId="108" fillId="0" borderId="164" xfId="17" applyFont="1" applyFill="1" applyBorder="1" applyAlignment="1" applyProtection="1">
      <alignment vertical="center"/>
    </xf>
    <xf numFmtId="38" fontId="108" fillId="15" borderId="164" xfId="17" applyFont="1" applyFill="1" applyBorder="1" applyAlignment="1" applyProtection="1">
      <alignment vertical="center"/>
      <protection locked="0"/>
    </xf>
    <xf numFmtId="38" fontId="108" fillId="23" borderId="131" xfId="17" applyFont="1" applyFill="1" applyBorder="1" applyAlignment="1">
      <alignment vertical="center"/>
    </xf>
    <xf numFmtId="38" fontId="108" fillId="21" borderId="131" xfId="17" applyFont="1" applyFill="1" applyBorder="1" applyAlignment="1" applyProtection="1">
      <alignment vertical="center"/>
      <protection locked="0"/>
    </xf>
    <xf numFmtId="38" fontId="126" fillId="0" borderId="0" xfId="2" applyFont="1" applyAlignment="1">
      <alignment horizontal="right" vertical="center"/>
    </xf>
    <xf numFmtId="0" fontId="35" fillId="0" borderId="0" xfId="0" applyNumberFormat="1" applyFont="1" applyFill="1" applyBorder="1" applyAlignment="1" applyProtection="1">
      <alignment horizontal="left" vertical="center"/>
    </xf>
    <xf numFmtId="0" fontId="42" fillId="0" borderId="0" xfId="19" applyAlignment="1">
      <alignment vertical="center"/>
    </xf>
    <xf numFmtId="0" fontId="42" fillId="0" borderId="0" xfId="19" applyFont="1" applyAlignment="1">
      <alignment horizontal="right" vertical="center"/>
    </xf>
    <xf numFmtId="0" fontId="51" fillId="0" borderId="0" xfId="19" applyFont="1" applyAlignment="1">
      <alignment vertical="center"/>
    </xf>
    <xf numFmtId="0" fontId="51" fillId="0" borderId="0" xfId="19" applyFont="1" applyAlignment="1">
      <alignment horizontal="right" vertical="center"/>
    </xf>
    <xf numFmtId="38" fontId="0" fillId="0" borderId="0" xfId="20" applyFont="1" applyFill="1" applyAlignment="1">
      <alignment vertical="center"/>
    </xf>
    <xf numFmtId="38" fontId="0" fillId="0" borderId="0" xfId="20" applyFont="1" applyAlignment="1">
      <alignment vertical="center"/>
    </xf>
    <xf numFmtId="0" fontId="42" fillId="0" borderId="0" xfId="19" applyFill="1" applyAlignment="1">
      <alignment vertical="center"/>
    </xf>
    <xf numFmtId="177" fontId="42" fillId="0" borderId="0" xfId="19" applyNumberFormat="1" applyAlignment="1">
      <alignment vertical="center"/>
    </xf>
    <xf numFmtId="0" fontId="51" fillId="0" borderId="0" xfId="19" applyFont="1" applyBorder="1" applyAlignment="1">
      <alignment horizontal="right" vertical="center"/>
    </xf>
    <xf numFmtId="0" fontId="51" fillId="0" borderId="0" xfId="19" applyFont="1" applyBorder="1" applyAlignment="1">
      <alignment vertical="center"/>
    </xf>
    <xf numFmtId="38" fontId="51" fillId="0" borderId="0" xfId="20" applyFont="1" applyBorder="1" applyAlignment="1">
      <alignment vertical="center"/>
    </xf>
    <xf numFmtId="38" fontId="51" fillId="0" borderId="0" xfId="20" applyFont="1" applyAlignment="1">
      <alignment vertical="center"/>
    </xf>
    <xf numFmtId="0" fontId="55" fillId="0" borderId="0" xfId="24" applyFont="1">
      <alignment vertical="center"/>
    </xf>
    <xf numFmtId="0" fontId="11" fillId="0" borderId="0" xfId="24">
      <alignment vertical="center"/>
    </xf>
    <xf numFmtId="0" fontId="43" fillId="0" borderId="0" xfId="24" applyFont="1">
      <alignment vertical="center"/>
    </xf>
    <xf numFmtId="3" fontId="11" fillId="0" borderId="0" xfId="24" applyNumberFormat="1">
      <alignment vertical="center"/>
    </xf>
    <xf numFmtId="0" fontId="45" fillId="2" borderId="39" xfId="24" applyFont="1" applyFill="1" applyBorder="1" applyAlignment="1">
      <alignment horizontal="center" vertical="center" wrapText="1"/>
    </xf>
    <xf numFmtId="0" fontId="57" fillId="2" borderId="40" xfId="24" applyFont="1" applyFill="1" applyBorder="1" applyAlignment="1">
      <alignment horizontal="center" vertical="center"/>
    </xf>
    <xf numFmtId="0" fontId="54" fillId="2" borderId="41" xfId="24" applyFont="1" applyFill="1" applyBorder="1" applyAlignment="1">
      <alignment horizontal="center" vertical="center"/>
    </xf>
    <xf numFmtId="0" fontId="53" fillId="2" borderId="57" xfId="24" applyFont="1" applyFill="1" applyBorder="1" applyAlignment="1">
      <alignment horizontal="center" vertical="center"/>
    </xf>
    <xf numFmtId="0" fontId="53" fillId="5" borderId="15" xfId="24" applyFont="1" applyFill="1" applyBorder="1" applyAlignment="1">
      <alignment horizontal="center" vertical="center"/>
    </xf>
    <xf numFmtId="0" fontId="53" fillId="5" borderId="41" xfId="24" applyFont="1" applyFill="1" applyBorder="1" applyAlignment="1">
      <alignment horizontal="center" vertical="center"/>
    </xf>
    <xf numFmtId="0" fontId="53" fillId="5" borderId="17" xfId="24" applyFont="1" applyFill="1" applyBorder="1" applyAlignment="1">
      <alignment horizontal="center" vertical="center"/>
    </xf>
    <xf numFmtId="0" fontId="46" fillId="2" borderId="36" xfId="24" applyFont="1" applyFill="1" applyBorder="1" applyAlignment="1">
      <alignment vertical="center" wrapText="1"/>
    </xf>
    <xf numFmtId="3" fontId="46" fillId="0" borderId="43" xfId="24" applyNumberFormat="1" applyFont="1" applyFill="1" applyBorder="1">
      <alignment vertical="center"/>
    </xf>
    <xf numFmtId="3" fontId="46" fillId="0" borderId="3" xfId="24" applyNumberFormat="1" applyFont="1" applyFill="1" applyBorder="1">
      <alignment vertical="center"/>
    </xf>
    <xf numFmtId="3" fontId="46" fillId="0" borderId="14" xfId="24" applyNumberFormat="1" applyFont="1" applyFill="1" applyBorder="1">
      <alignment vertical="center"/>
    </xf>
    <xf numFmtId="3" fontId="46" fillId="5" borderId="13" xfId="24" applyNumberFormat="1" applyFont="1" applyFill="1" applyBorder="1">
      <alignment vertical="center"/>
    </xf>
    <xf numFmtId="178" fontId="46" fillId="5" borderId="3" xfId="24" applyNumberFormat="1" applyFont="1" applyFill="1" applyBorder="1">
      <alignment vertical="center"/>
    </xf>
    <xf numFmtId="184" fontId="46" fillId="5" borderId="14" xfId="24" applyNumberFormat="1" applyFont="1" applyFill="1" applyBorder="1">
      <alignment vertical="center"/>
    </xf>
    <xf numFmtId="0" fontId="46" fillId="2" borderId="58" xfId="24" applyFont="1" applyFill="1" applyBorder="1" applyAlignment="1">
      <alignment vertical="center" wrapText="1"/>
    </xf>
    <xf numFmtId="3" fontId="46" fillId="0" borderId="7" xfId="24" applyNumberFormat="1" applyFont="1" applyFill="1" applyBorder="1">
      <alignment vertical="center"/>
    </xf>
    <xf numFmtId="3" fontId="46" fillId="0" borderId="1" xfId="24" applyNumberFormat="1" applyFont="1" applyFill="1" applyBorder="1">
      <alignment vertical="center"/>
    </xf>
    <xf numFmtId="3" fontId="46" fillId="0" borderId="9" xfId="24" applyNumberFormat="1" applyFont="1" applyFill="1" applyBorder="1">
      <alignment vertical="center"/>
    </xf>
    <xf numFmtId="3" fontId="46" fillId="5" borderId="8" xfId="24" applyNumberFormat="1" applyFont="1" applyFill="1" applyBorder="1">
      <alignment vertical="center"/>
    </xf>
    <xf numFmtId="0" fontId="46" fillId="2" borderId="37" xfId="24" applyFont="1" applyFill="1" applyBorder="1" applyAlignment="1">
      <alignment vertical="center" wrapText="1"/>
    </xf>
    <xf numFmtId="0" fontId="46" fillId="2" borderId="39" xfId="24" applyFont="1" applyFill="1" applyBorder="1" applyAlignment="1">
      <alignment vertical="center" wrapText="1"/>
    </xf>
    <xf numFmtId="0" fontId="54" fillId="2" borderId="39" xfId="24" applyFont="1" applyFill="1" applyBorder="1" applyAlignment="1">
      <alignment horizontal="center" vertical="center" wrapText="1"/>
    </xf>
    <xf numFmtId="0" fontId="53" fillId="2" borderId="41" xfId="24" applyFont="1" applyFill="1" applyBorder="1" applyAlignment="1">
      <alignment horizontal="center" vertical="center"/>
    </xf>
    <xf numFmtId="10" fontId="46" fillId="0" borderId="34" xfId="24" applyNumberFormat="1" applyFont="1" applyBorder="1">
      <alignment vertical="center"/>
    </xf>
    <xf numFmtId="10" fontId="46" fillId="0" borderId="50" xfId="24" applyNumberFormat="1" applyFont="1" applyBorder="1">
      <alignment vertical="center"/>
    </xf>
    <xf numFmtId="10" fontId="46" fillId="0" borderId="50" xfId="24" applyNumberFormat="1" applyFont="1" applyFill="1" applyBorder="1">
      <alignment vertical="center"/>
    </xf>
    <xf numFmtId="10" fontId="46" fillId="0" borderId="62" xfId="24" applyNumberFormat="1" applyFont="1" applyFill="1" applyBorder="1">
      <alignment vertical="center"/>
    </xf>
    <xf numFmtId="10" fontId="58" fillId="0" borderId="8" xfId="25" applyNumberFormat="1" applyFont="1" applyBorder="1">
      <alignment vertical="center"/>
    </xf>
    <xf numFmtId="10" fontId="46" fillId="0" borderId="1" xfId="24" applyNumberFormat="1" applyFont="1" applyBorder="1">
      <alignment vertical="center"/>
    </xf>
    <xf numFmtId="10" fontId="46" fillId="0" borderId="1" xfId="24" applyNumberFormat="1" applyFont="1" applyFill="1" applyBorder="1">
      <alignment vertical="center"/>
    </xf>
    <xf numFmtId="10" fontId="46" fillId="0" borderId="9" xfId="24" applyNumberFormat="1" applyFont="1" applyFill="1" applyBorder="1">
      <alignment vertical="center"/>
    </xf>
    <xf numFmtId="10" fontId="46" fillId="0" borderId="8" xfId="24" applyNumberFormat="1" applyFont="1" applyBorder="1">
      <alignment vertical="center"/>
    </xf>
    <xf numFmtId="10" fontId="46" fillId="0" borderId="56" xfId="24" applyNumberFormat="1" applyFont="1" applyBorder="1">
      <alignment vertical="center"/>
    </xf>
    <xf numFmtId="10" fontId="46" fillId="0" borderId="41" xfId="24" applyNumberFormat="1" applyFont="1" applyBorder="1">
      <alignment vertical="center"/>
    </xf>
    <xf numFmtId="10" fontId="46" fillId="0" borderId="41" xfId="24" applyNumberFormat="1" applyFont="1" applyFill="1" applyBorder="1">
      <alignment vertical="center"/>
    </xf>
    <xf numFmtId="10" fontId="46" fillId="0" borderId="57" xfId="24" applyNumberFormat="1" applyFont="1" applyFill="1" applyBorder="1">
      <alignment vertical="center"/>
    </xf>
    <xf numFmtId="0" fontId="56" fillId="0" borderId="0" xfId="24" applyFont="1">
      <alignment vertical="center"/>
    </xf>
    <xf numFmtId="10" fontId="11" fillId="0" borderId="0" xfId="21" applyNumberFormat="1" applyFont="1">
      <alignment vertical="center"/>
    </xf>
    <xf numFmtId="0" fontId="52" fillId="2" borderId="39" xfId="24" applyFont="1" applyFill="1" applyBorder="1" applyAlignment="1">
      <alignment vertical="center" wrapText="1"/>
    </xf>
    <xf numFmtId="0" fontId="53" fillId="2" borderId="42" xfId="24" applyFont="1" applyFill="1" applyBorder="1" applyAlignment="1">
      <alignment horizontal="center" vertical="center"/>
    </xf>
    <xf numFmtId="0" fontId="53" fillId="7" borderId="15" xfId="24" applyFont="1" applyFill="1" applyBorder="1" applyAlignment="1">
      <alignment horizontal="center" vertical="center"/>
    </xf>
    <xf numFmtId="0" fontId="54" fillId="2" borderId="36" xfId="24" applyFont="1" applyFill="1" applyBorder="1">
      <alignment vertical="center"/>
    </xf>
    <xf numFmtId="3" fontId="54" fillId="0" borderId="43" xfId="24" applyNumberFormat="1" applyFont="1" applyFill="1" applyBorder="1">
      <alignment vertical="center"/>
    </xf>
    <xf numFmtId="3" fontId="54" fillId="0" borderId="3" xfId="24" applyNumberFormat="1" applyFont="1" applyFill="1" applyBorder="1">
      <alignment vertical="center"/>
    </xf>
    <xf numFmtId="3" fontId="54" fillId="0" borderId="44" xfId="24" applyNumberFormat="1" applyFont="1" applyFill="1" applyBorder="1">
      <alignment vertical="center"/>
    </xf>
    <xf numFmtId="38" fontId="54" fillId="7" borderId="52" xfId="20" applyFont="1" applyFill="1" applyBorder="1">
      <alignment vertical="center"/>
    </xf>
    <xf numFmtId="178" fontId="54" fillId="7" borderId="51" xfId="21" applyNumberFormat="1" applyFont="1" applyFill="1" applyBorder="1">
      <alignment vertical="center"/>
    </xf>
    <xf numFmtId="0" fontId="53" fillId="2" borderId="45" xfId="24" applyFont="1" applyFill="1" applyBorder="1">
      <alignment vertical="center"/>
    </xf>
    <xf numFmtId="3" fontId="54" fillId="0" borderId="46" xfId="24" applyNumberFormat="1" applyFont="1" applyFill="1" applyBorder="1">
      <alignment vertical="center"/>
    </xf>
    <xf numFmtId="3" fontId="54" fillId="0" borderId="11" xfId="24" applyNumberFormat="1" applyFont="1" applyFill="1" applyBorder="1">
      <alignment vertical="center"/>
    </xf>
    <xf numFmtId="3" fontId="54" fillId="0" borderId="47" xfId="24" applyNumberFormat="1" applyFont="1" applyFill="1" applyBorder="1">
      <alignment vertical="center"/>
    </xf>
    <xf numFmtId="38" fontId="54" fillId="7" borderId="53" xfId="20" applyFont="1" applyFill="1" applyBorder="1">
      <alignment vertical="center"/>
    </xf>
    <xf numFmtId="178" fontId="54" fillId="7" borderId="71" xfId="21" applyNumberFormat="1" applyFont="1" applyFill="1" applyBorder="1">
      <alignment vertical="center"/>
    </xf>
    <xf numFmtId="0" fontId="53" fillId="2" borderId="48" xfId="24" applyFont="1" applyFill="1" applyBorder="1">
      <alignment vertical="center"/>
    </xf>
    <xf numFmtId="3" fontId="54" fillId="0" borderId="49" xfId="24" applyNumberFormat="1" applyFont="1" applyFill="1" applyBorder="1">
      <alignment vertical="center"/>
    </xf>
    <xf numFmtId="3" fontId="54" fillId="0" borderId="50" xfId="24" applyNumberFormat="1" applyFont="1" applyFill="1" applyBorder="1">
      <alignment vertical="center"/>
    </xf>
    <xf numFmtId="3" fontId="54" fillId="0" borderId="51" xfId="24" applyNumberFormat="1" applyFont="1" applyFill="1" applyBorder="1">
      <alignment vertical="center"/>
    </xf>
    <xf numFmtId="38" fontId="54" fillId="7" borderId="20" xfId="20" applyFont="1" applyFill="1" applyBorder="1">
      <alignment vertical="center"/>
    </xf>
    <xf numFmtId="9" fontId="11" fillId="0" borderId="0" xfId="21" applyFont="1">
      <alignment vertical="center"/>
    </xf>
    <xf numFmtId="0" fontId="54" fillId="0" borderId="49" xfId="24" applyFont="1" applyFill="1" applyBorder="1">
      <alignment vertical="center"/>
    </xf>
    <xf numFmtId="0" fontId="54" fillId="0" borderId="50" xfId="24" applyFont="1" applyFill="1" applyBorder="1">
      <alignment vertical="center"/>
    </xf>
    <xf numFmtId="0" fontId="54" fillId="0" borderId="51" xfId="24" applyFont="1" applyFill="1" applyBorder="1">
      <alignment vertical="center"/>
    </xf>
    <xf numFmtId="3" fontId="54" fillId="7" borderId="52" xfId="24" applyNumberFormat="1" applyFont="1" applyFill="1" applyBorder="1">
      <alignment vertical="center"/>
    </xf>
    <xf numFmtId="0" fontId="54" fillId="0" borderId="46" xfId="24" applyFont="1" applyFill="1" applyBorder="1">
      <alignment vertical="center"/>
    </xf>
    <xf numFmtId="0" fontId="54" fillId="0" borderId="11" xfId="24" applyFont="1" applyFill="1" applyBorder="1">
      <alignment vertical="center"/>
    </xf>
    <xf numFmtId="0" fontId="54" fillId="0" borderId="47" xfId="24" applyFont="1" applyFill="1" applyBorder="1">
      <alignment vertical="center"/>
    </xf>
    <xf numFmtId="0" fontId="54" fillId="7" borderId="24" xfId="24" applyFont="1" applyFill="1" applyBorder="1">
      <alignment vertical="center"/>
    </xf>
    <xf numFmtId="0" fontId="46" fillId="6" borderId="39" xfId="24" applyFont="1" applyFill="1" applyBorder="1" applyAlignment="1">
      <alignment horizontal="center" vertical="center"/>
    </xf>
    <xf numFmtId="0" fontId="46" fillId="0" borderId="40" xfId="24" applyFont="1" applyBorder="1" applyAlignment="1">
      <alignment horizontal="center" vertical="center"/>
    </xf>
    <xf numFmtId="0" fontId="46" fillId="0" borderId="57" xfId="24" applyFont="1" applyBorder="1" applyAlignment="1">
      <alignment horizontal="center" vertical="center"/>
    </xf>
    <xf numFmtId="0" fontId="53" fillId="6" borderId="39" xfId="24" applyFont="1" applyFill="1" applyBorder="1" applyAlignment="1">
      <alignment horizontal="center" vertical="center"/>
    </xf>
    <xf numFmtId="0" fontId="53" fillId="0" borderId="40" xfId="24" applyFont="1" applyBorder="1" applyAlignment="1">
      <alignment horizontal="center" vertical="center"/>
    </xf>
    <xf numFmtId="0" fontId="53" fillId="0" borderId="57" xfId="24" applyFont="1" applyBorder="1" applyAlignment="1">
      <alignment horizontal="center" vertical="center"/>
    </xf>
    <xf numFmtId="0" fontId="11" fillId="0" borderId="0" xfId="24" applyBorder="1">
      <alignment vertical="center"/>
    </xf>
    <xf numFmtId="0" fontId="46" fillId="2" borderId="36" xfId="24" applyFont="1" applyFill="1" applyBorder="1" applyAlignment="1">
      <alignment horizontal="left" vertical="center" wrapText="1"/>
    </xf>
    <xf numFmtId="0" fontId="53" fillId="6" borderId="36" xfId="24" applyFont="1" applyFill="1" applyBorder="1">
      <alignment vertical="center"/>
    </xf>
    <xf numFmtId="178" fontId="53" fillId="0" borderId="34" xfId="24" applyNumberFormat="1" applyFont="1" applyBorder="1">
      <alignment vertical="center"/>
    </xf>
    <xf numFmtId="178" fontId="53" fillId="0" borderId="62" xfId="24" applyNumberFormat="1" applyFont="1" applyBorder="1">
      <alignment vertical="center"/>
    </xf>
    <xf numFmtId="0" fontId="46" fillId="2" borderId="58" xfId="24" applyFont="1" applyFill="1" applyBorder="1" applyAlignment="1">
      <alignment horizontal="left" vertical="center" wrapText="1"/>
    </xf>
    <xf numFmtId="0" fontId="53" fillId="6" borderId="58" xfId="24" applyFont="1" applyFill="1" applyBorder="1">
      <alignment vertical="center"/>
    </xf>
    <xf numFmtId="178" fontId="53" fillId="0" borderId="8" xfId="24" applyNumberFormat="1" applyFont="1" applyBorder="1">
      <alignment vertical="center"/>
    </xf>
    <xf numFmtId="178" fontId="53" fillId="0" borderId="9" xfId="24" applyNumberFormat="1" applyFont="1" applyBorder="1">
      <alignment vertical="center"/>
    </xf>
    <xf numFmtId="0" fontId="52" fillId="0" borderId="0" xfId="24" applyFont="1" applyAlignment="1">
      <alignment vertical="center" wrapText="1"/>
    </xf>
    <xf numFmtId="0" fontId="46" fillId="0" borderId="0" xfId="24" applyFont="1">
      <alignment vertical="center"/>
    </xf>
    <xf numFmtId="0" fontId="46" fillId="2" borderId="45" xfId="24" applyFont="1" applyFill="1" applyBorder="1" applyAlignment="1">
      <alignment horizontal="left" vertical="center" wrapText="1"/>
    </xf>
    <xf numFmtId="0" fontId="53" fillId="6" borderId="45" xfId="24" applyFont="1" applyFill="1" applyBorder="1">
      <alignment vertical="center"/>
    </xf>
    <xf numFmtId="178" fontId="53" fillId="0" borderId="10" xfId="24" applyNumberFormat="1" applyFont="1" applyBorder="1">
      <alignment vertical="center"/>
    </xf>
    <xf numFmtId="178" fontId="53" fillId="0" borderId="12" xfId="24" applyNumberFormat="1" applyFont="1" applyBorder="1">
      <alignment vertical="center"/>
    </xf>
    <xf numFmtId="184" fontId="54" fillId="7" borderId="27" xfId="24" applyNumberFormat="1" applyFont="1" applyFill="1" applyBorder="1" applyAlignment="1">
      <alignment horizontal="right" vertical="center"/>
    </xf>
    <xf numFmtId="9" fontId="11" fillId="0" borderId="0" xfId="24" applyNumberFormat="1">
      <alignment vertical="center"/>
    </xf>
    <xf numFmtId="184" fontId="54" fillId="7" borderId="62" xfId="24" applyNumberFormat="1" applyFont="1" applyFill="1" applyBorder="1" applyAlignment="1">
      <alignment horizontal="right" vertical="center"/>
    </xf>
    <xf numFmtId="184" fontId="54" fillId="7" borderId="14" xfId="24" applyNumberFormat="1" applyFont="1" applyFill="1" applyBorder="1" applyAlignment="1">
      <alignment horizontal="right" vertical="center"/>
    </xf>
    <xf numFmtId="184" fontId="54" fillId="7" borderId="22" xfId="24" applyNumberFormat="1" applyFont="1" applyFill="1" applyBorder="1" applyAlignment="1">
      <alignment horizontal="right" vertical="center"/>
    </xf>
    <xf numFmtId="177" fontId="105" fillId="4" borderId="2" xfId="23" applyNumberFormat="1" applyFont="1" applyFill="1" applyBorder="1" applyAlignment="1">
      <alignment horizontal="center" vertical="center" wrapText="1"/>
    </xf>
    <xf numFmtId="177" fontId="105" fillId="2" borderId="2" xfId="23" applyNumberFormat="1" applyFont="1" applyFill="1" applyBorder="1" applyAlignment="1">
      <alignment horizontal="center" vertical="center" wrapText="1"/>
    </xf>
    <xf numFmtId="0" fontId="54" fillId="0" borderId="1" xfId="24" applyFont="1" applyBorder="1">
      <alignment vertical="center"/>
    </xf>
    <xf numFmtId="177" fontId="109" fillId="17" borderId="1" xfId="23" applyNumberFormat="1" applyFont="1" applyFill="1" applyBorder="1" applyAlignment="1">
      <alignment horizontal="right" vertical="center"/>
    </xf>
    <xf numFmtId="177" fontId="54" fillId="0" borderId="1" xfId="24" applyNumberFormat="1" applyFont="1" applyBorder="1">
      <alignment vertical="center"/>
    </xf>
    <xf numFmtId="0" fontId="53" fillId="0" borderId="1" xfId="24" applyFont="1" applyBorder="1">
      <alignment vertical="center"/>
    </xf>
    <xf numFmtId="0" fontId="11" fillId="0" borderId="0" xfId="26">
      <alignment vertical="center"/>
    </xf>
    <xf numFmtId="0" fontId="45" fillId="0" borderId="0" xfId="26" applyFont="1">
      <alignment vertical="center"/>
    </xf>
    <xf numFmtId="10" fontId="11" fillId="0" borderId="0" xfId="26" applyNumberFormat="1">
      <alignment vertical="center"/>
    </xf>
    <xf numFmtId="38" fontId="0" fillId="0" borderId="0" xfId="27" applyFont="1">
      <alignment vertical="center"/>
    </xf>
    <xf numFmtId="0" fontId="43" fillId="0" borderId="0" xfId="26" applyFont="1">
      <alignment vertical="center"/>
    </xf>
    <xf numFmtId="3" fontId="11" fillId="0" borderId="0" xfId="26" applyNumberFormat="1">
      <alignment vertical="center"/>
    </xf>
    <xf numFmtId="0" fontId="45" fillId="2" borderId="1" xfId="26" applyFont="1" applyFill="1" applyBorder="1" applyAlignment="1">
      <alignment horizontal="center" vertical="center" wrapText="1"/>
    </xf>
    <xf numFmtId="0" fontId="46" fillId="2" borderId="1" xfId="26" applyFont="1" applyFill="1" applyBorder="1" applyAlignment="1">
      <alignment horizontal="center" vertical="center"/>
    </xf>
    <xf numFmtId="0" fontId="75" fillId="2" borderId="1" xfId="26" applyFont="1" applyFill="1" applyBorder="1" applyAlignment="1">
      <alignment horizontal="center" vertical="center"/>
    </xf>
    <xf numFmtId="38" fontId="11" fillId="0" borderId="0" xfId="20" applyFont="1">
      <alignment vertical="center"/>
    </xf>
    <xf numFmtId="38" fontId="11" fillId="0" borderId="0" xfId="26" applyNumberFormat="1">
      <alignment vertical="center"/>
    </xf>
    <xf numFmtId="0" fontId="45" fillId="2" borderId="1" xfId="26" applyFont="1" applyFill="1" applyBorder="1" applyAlignment="1">
      <alignment vertical="center" wrapText="1"/>
    </xf>
    <xf numFmtId="38" fontId="0" fillId="0" borderId="1" xfId="27" applyFont="1" applyFill="1" applyBorder="1">
      <alignment vertical="center"/>
    </xf>
    <xf numFmtId="3" fontId="11" fillId="0" borderId="0" xfId="26" applyNumberFormat="1" applyFill="1">
      <alignment vertical="center"/>
    </xf>
    <xf numFmtId="38" fontId="11" fillId="2" borderId="1" xfId="26" applyNumberFormat="1" applyFill="1" applyBorder="1">
      <alignment vertical="center"/>
    </xf>
    <xf numFmtId="0" fontId="46" fillId="2" borderId="1" xfId="26" applyFont="1" applyFill="1" applyBorder="1" applyAlignment="1">
      <alignment vertical="center" wrapText="1"/>
    </xf>
    <xf numFmtId="38" fontId="0" fillId="2" borderId="1" xfId="27" applyFont="1" applyFill="1" applyBorder="1">
      <alignment vertical="center"/>
    </xf>
    <xf numFmtId="0" fontId="11" fillId="2" borderId="1" xfId="26" applyFill="1" applyBorder="1" applyAlignment="1">
      <alignment vertical="center" wrapText="1"/>
    </xf>
    <xf numFmtId="0" fontId="11" fillId="2" borderId="1" xfId="26" applyFill="1" applyBorder="1">
      <alignment vertical="center"/>
    </xf>
    <xf numFmtId="0" fontId="11" fillId="2" borderId="1" xfId="26" applyFont="1" applyFill="1" applyBorder="1">
      <alignment vertical="center"/>
    </xf>
    <xf numFmtId="38" fontId="0" fillId="0" borderId="1" xfId="27" applyFont="1" applyBorder="1">
      <alignment vertical="center"/>
    </xf>
    <xf numFmtId="38" fontId="11" fillId="0" borderId="1" xfId="26" applyNumberFormat="1" applyBorder="1">
      <alignment vertical="center"/>
    </xf>
    <xf numFmtId="0" fontId="61" fillId="0" borderId="0" xfId="19" applyFont="1" applyAlignment="1">
      <alignment horizontal="center" vertical="center"/>
    </xf>
    <xf numFmtId="0" fontId="61" fillId="0" borderId="0" xfId="19" applyFont="1" applyAlignment="1">
      <alignment vertical="center" wrapText="1"/>
    </xf>
    <xf numFmtId="38" fontId="61" fillId="0" borderId="0" xfId="20" applyFont="1" applyAlignment="1">
      <alignment vertical="center"/>
    </xf>
    <xf numFmtId="184" fontId="61" fillId="0" borderId="0" xfId="21" applyNumberFormat="1" applyFont="1" applyAlignment="1">
      <alignment vertical="center"/>
    </xf>
    <xf numFmtId="0" fontId="62" fillId="0" borderId="0" xfId="19" applyFont="1" applyAlignment="1">
      <alignment vertical="center" wrapText="1"/>
    </xf>
    <xf numFmtId="184" fontId="62" fillId="0" borderId="0" xfId="19" applyNumberFormat="1" applyFont="1" applyAlignment="1">
      <alignment horizontal="right" vertical="center"/>
    </xf>
    <xf numFmtId="38" fontId="62" fillId="0" borderId="0" xfId="20" applyFont="1" applyAlignment="1">
      <alignment vertical="center" wrapText="1"/>
    </xf>
    <xf numFmtId="0" fontId="45" fillId="18" borderId="1" xfId="23" applyFont="1" applyFill="1" applyBorder="1">
      <alignment vertical="center"/>
    </xf>
    <xf numFmtId="0" fontId="11" fillId="18" borderId="1" xfId="23" applyFill="1" applyBorder="1" applyAlignment="1">
      <alignment horizontal="center" vertical="center"/>
    </xf>
    <xf numFmtId="0" fontId="48" fillId="18" borderId="1" xfId="23" applyFont="1" applyFill="1" applyBorder="1" applyAlignment="1">
      <alignment horizontal="center" vertical="center"/>
    </xf>
    <xf numFmtId="38" fontId="61" fillId="2" borderId="1" xfId="20" applyFont="1" applyFill="1" applyBorder="1" applyAlignment="1">
      <alignment horizontal="center" vertical="center"/>
    </xf>
    <xf numFmtId="184" fontId="62" fillId="2" borderId="1" xfId="19" applyNumberFormat="1" applyFont="1" applyFill="1" applyBorder="1" applyAlignment="1">
      <alignment horizontal="center" vertical="center"/>
    </xf>
    <xf numFmtId="0" fontId="46" fillId="18" borderId="1" xfId="23" applyFont="1" applyFill="1" applyBorder="1" applyAlignment="1">
      <alignment vertical="center" wrapText="1"/>
    </xf>
    <xf numFmtId="3" fontId="52" fillId="0" borderId="1" xfId="23" applyNumberFormat="1" applyFont="1" applyBorder="1">
      <alignment vertical="center"/>
    </xf>
    <xf numFmtId="185" fontId="42" fillId="0" borderId="1" xfId="20" applyNumberFormat="1" applyFont="1" applyBorder="1" applyAlignment="1">
      <alignment vertical="center"/>
    </xf>
    <xf numFmtId="186" fontId="42" fillId="0" borderId="1" xfId="19" applyNumberFormat="1" applyFont="1" applyBorder="1" applyAlignment="1">
      <alignment horizontal="right" vertical="center"/>
    </xf>
    <xf numFmtId="38" fontId="46" fillId="18" borderId="1" xfId="28" applyFont="1" applyFill="1" applyBorder="1" applyAlignment="1">
      <alignment vertical="center" wrapText="1"/>
    </xf>
    <xf numFmtId="38" fontId="52" fillId="0" borderId="1" xfId="28" applyFont="1" applyBorder="1">
      <alignment vertical="center"/>
    </xf>
    <xf numFmtId="0" fontId="45" fillId="18" borderId="1" xfId="23" applyFont="1" applyFill="1" applyBorder="1" applyAlignment="1">
      <alignment horizontal="center" vertical="center"/>
    </xf>
    <xf numFmtId="10" fontId="46" fillId="0" borderId="14" xfId="7" applyNumberFormat="1" applyFont="1" applyBorder="1">
      <alignment vertical="center"/>
    </xf>
    <xf numFmtId="10" fontId="46" fillId="0" borderId="9" xfId="7" applyNumberFormat="1" applyFont="1" applyBorder="1">
      <alignment vertical="center"/>
    </xf>
    <xf numFmtId="10" fontId="46" fillId="0" borderId="32" xfId="7" applyNumberFormat="1" applyFont="1" applyBorder="1">
      <alignment vertical="center"/>
    </xf>
    <xf numFmtId="0" fontId="59" fillId="7" borderId="42" xfId="24" applyFont="1" applyFill="1" applyBorder="1" applyAlignment="1">
      <alignment horizontal="center" vertical="center"/>
    </xf>
    <xf numFmtId="0" fontId="59" fillId="7" borderId="57" xfId="24" applyFont="1" applyFill="1" applyBorder="1" applyAlignment="1">
      <alignment horizontal="center" vertical="center"/>
    </xf>
    <xf numFmtId="0" fontId="46" fillId="18" borderId="1" xfId="23" applyFont="1" applyFill="1" applyBorder="1" applyAlignment="1">
      <alignment horizontal="left" vertical="center" wrapText="1"/>
    </xf>
    <xf numFmtId="38" fontId="46" fillId="18" borderId="1" xfId="28" applyFont="1" applyFill="1" applyBorder="1" applyAlignment="1">
      <alignment horizontal="left" vertical="center" wrapText="1"/>
    </xf>
    <xf numFmtId="38" fontId="53" fillId="18" borderId="1" xfId="28" applyFont="1" applyFill="1" applyBorder="1" applyAlignment="1">
      <alignment horizontal="left" vertical="center" wrapText="1"/>
    </xf>
    <xf numFmtId="38" fontId="11" fillId="0" borderId="0" xfId="2" applyFont="1">
      <alignment vertical="center"/>
    </xf>
    <xf numFmtId="0" fontId="10" fillId="0" borderId="0" xfId="7" applyFont="1">
      <alignment vertical="center"/>
    </xf>
    <xf numFmtId="0" fontId="21" fillId="0" borderId="0" xfId="7" applyAlignment="1">
      <alignment horizontal="right" vertical="center"/>
    </xf>
    <xf numFmtId="0" fontId="10" fillId="0" borderId="0" xfId="7" applyFont="1" applyAlignment="1">
      <alignment horizontal="right" vertical="center"/>
    </xf>
    <xf numFmtId="0" fontId="132" fillId="0" borderId="0" xfId="26" applyFont="1" applyAlignment="1">
      <alignment horizontal="right" vertical="center"/>
    </xf>
    <xf numFmtId="0" fontId="69" fillId="0" borderId="0" xfId="26" applyFont="1" applyAlignment="1">
      <alignment horizontal="right" vertical="center"/>
    </xf>
    <xf numFmtId="184" fontId="46" fillId="5" borderId="9" xfId="7" applyNumberFormat="1" applyFont="1" applyFill="1" applyBorder="1">
      <alignment vertical="center"/>
    </xf>
    <xf numFmtId="184" fontId="46" fillId="5" borderId="32" xfId="7" applyNumberFormat="1" applyFont="1" applyFill="1" applyBorder="1" applyAlignment="1">
      <alignment horizontal="right" vertical="center"/>
    </xf>
    <xf numFmtId="184" fontId="46" fillId="5" borderId="57" xfId="7" applyNumberFormat="1" applyFont="1" applyFill="1" applyBorder="1">
      <alignment vertical="center"/>
    </xf>
    <xf numFmtId="184" fontId="46" fillId="5" borderId="14" xfId="7" applyNumberFormat="1" applyFont="1" applyFill="1" applyBorder="1">
      <alignment vertical="center"/>
    </xf>
    <xf numFmtId="184" fontId="46" fillId="5" borderId="32" xfId="7" applyNumberFormat="1" applyFont="1" applyFill="1" applyBorder="1">
      <alignment vertical="center"/>
    </xf>
    <xf numFmtId="0" fontId="133" fillId="2" borderId="48" xfId="0" applyFont="1" applyFill="1" applyBorder="1" applyAlignment="1">
      <alignment horizontal="center" vertical="center"/>
    </xf>
    <xf numFmtId="0" fontId="133" fillId="2" borderId="58" xfId="0" applyFont="1" applyFill="1" applyBorder="1" applyAlignment="1">
      <alignment horizontal="center" vertical="center"/>
    </xf>
    <xf numFmtId="0" fontId="133" fillId="2" borderId="45" xfId="0" applyFont="1" applyFill="1" applyBorder="1" applyAlignment="1">
      <alignment horizontal="center" vertical="center"/>
    </xf>
    <xf numFmtId="0" fontId="61" fillId="0" borderId="0" xfId="0" applyFont="1" applyAlignment="1">
      <alignment vertical="center"/>
    </xf>
    <xf numFmtId="0" fontId="61" fillId="0" borderId="0" xfId="0" applyFont="1" applyFill="1" applyAlignment="1">
      <alignment vertical="center"/>
    </xf>
    <xf numFmtId="0" fontId="61" fillId="0" borderId="10" xfId="0" applyFont="1" applyBorder="1" applyAlignment="1">
      <alignment vertical="center" wrapText="1"/>
    </xf>
    <xf numFmtId="0" fontId="113" fillId="0" borderId="10" xfId="0" applyFont="1" applyBorder="1" applyAlignment="1">
      <alignment vertical="center" wrapText="1"/>
    </xf>
    <xf numFmtId="0" fontId="65" fillId="0" borderId="7" xfId="0" applyFont="1" applyBorder="1" applyAlignment="1">
      <alignment vertical="center" wrapText="1"/>
    </xf>
    <xf numFmtId="0" fontId="65" fillId="0" borderId="46" xfId="0" applyFont="1" applyBorder="1" applyAlignment="1">
      <alignment vertical="center" wrapText="1"/>
    </xf>
    <xf numFmtId="0" fontId="65" fillId="0" borderId="8" xfId="0" applyFont="1" applyBorder="1" applyAlignment="1">
      <alignment vertical="center" wrapText="1"/>
    </xf>
    <xf numFmtId="185" fontId="61" fillId="0" borderId="0" xfId="6" applyNumberFormat="1" applyFont="1" applyAlignment="1">
      <alignment vertical="center"/>
    </xf>
    <xf numFmtId="185" fontId="35" fillId="0" borderId="0" xfId="0" applyNumberFormat="1" applyFont="1" applyFill="1" applyBorder="1" applyAlignment="1" applyProtection="1">
      <alignment horizontal="left" vertical="center"/>
    </xf>
    <xf numFmtId="185" fontId="61" fillId="2" borderId="12" xfId="6" applyNumberFormat="1" applyFont="1" applyFill="1" applyBorder="1" applyAlignment="1">
      <alignment horizontal="center" vertical="center"/>
    </xf>
    <xf numFmtId="185" fontId="61" fillId="2" borderId="32" xfId="6" applyNumberFormat="1" applyFont="1" applyFill="1" applyBorder="1" applyAlignment="1">
      <alignment horizontal="center" vertical="center"/>
    </xf>
    <xf numFmtId="185" fontId="62" fillId="0" borderId="0" xfId="0" applyNumberFormat="1" applyFont="1" applyAlignment="1">
      <alignment horizontal="right" vertical="center"/>
    </xf>
    <xf numFmtId="185" fontId="62" fillId="2" borderId="47" xfId="0" applyNumberFormat="1" applyFont="1" applyFill="1" applyBorder="1" applyAlignment="1" applyProtection="1">
      <alignment horizontal="center" vertical="center"/>
    </xf>
    <xf numFmtId="185" fontId="62" fillId="2" borderId="64" xfId="0" applyNumberFormat="1" applyFont="1" applyFill="1" applyBorder="1" applyAlignment="1" applyProtection="1">
      <alignment horizontal="center" vertical="center"/>
    </xf>
    <xf numFmtId="185" fontId="62" fillId="2" borderId="12" xfId="0" applyNumberFormat="1" applyFont="1" applyFill="1" applyBorder="1" applyAlignment="1" applyProtection="1">
      <alignment horizontal="center" vertical="center"/>
    </xf>
    <xf numFmtId="185" fontId="62" fillId="2" borderId="32" xfId="0" applyNumberFormat="1" applyFont="1" applyFill="1" applyBorder="1" applyAlignment="1" applyProtection="1">
      <alignment horizontal="center" vertical="center"/>
    </xf>
    <xf numFmtId="185" fontId="132" fillId="0" borderId="0" xfId="26" applyNumberFormat="1" applyFont="1" applyAlignment="1">
      <alignment horizontal="right" vertical="center"/>
    </xf>
    <xf numFmtId="185" fontId="61" fillId="0" borderId="0" xfId="0" applyNumberFormat="1" applyFont="1" applyAlignment="1">
      <alignment horizontal="center" vertical="center"/>
    </xf>
    <xf numFmtId="38" fontId="135" fillId="0" borderId="50" xfId="2" applyFont="1" applyBorder="1" applyAlignment="1">
      <alignment vertical="center"/>
    </xf>
    <xf numFmtId="38" fontId="78" fillId="0" borderId="1" xfId="2" applyFont="1" applyBorder="1" applyAlignment="1">
      <alignment vertical="center"/>
    </xf>
    <xf numFmtId="38" fontId="78" fillId="0" borderId="11" xfId="2" applyFont="1" applyBorder="1" applyAlignment="1">
      <alignment vertical="center"/>
    </xf>
    <xf numFmtId="38" fontId="78" fillId="0" borderId="50" xfId="2" applyFont="1" applyBorder="1" applyAlignment="1">
      <alignment vertical="center"/>
    </xf>
    <xf numFmtId="38" fontId="78" fillId="0" borderId="1" xfId="2" applyFont="1" applyFill="1" applyBorder="1" applyAlignment="1">
      <alignment vertical="center"/>
    </xf>
    <xf numFmtId="38" fontId="78" fillId="0" borderId="11" xfId="2" applyFont="1" applyFill="1" applyBorder="1" applyAlignment="1">
      <alignment vertical="center"/>
    </xf>
    <xf numFmtId="38" fontId="104" fillId="0" borderId="1" xfId="2" applyFont="1" applyFill="1" applyBorder="1" applyAlignment="1" applyProtection="1">
      <alignment vertical="center" wrapText="1"/>
    </xf>
    <xf numFmtId="38" fontId="104" fillId="0" borderId="11" xfId="2" applyFont="1" applyFill="1" applyBorder="1" applyAlignment="1" applyProtection="1">
      <alignment vertical="center" wrapText="1"/>
    </xf>
    <xf numFmtId="38" fontId="58" fillId="0" borderId="1" xfId="2" applyFont="1" applyFill="1" applyBorder="1" applyAlignment="1" applyProtection="1">
      <alignment vertical="center" wrapText="1"/>
    </xf>
    <xf numFmtId="38" fontId="84" fillId="0" borderId="1" xfId="2" applyFont="1" applyFill="1" applyBorder="1" applyAlignment="1" applyProtection="1">
      <alignment vertical="center" wrapText="1"/>
    </xf>
    <xf numFmtId="38" fontId="84" fillId="0" borderId="1" xfId="2" applyFont="1" applyFill="1" applyBorder="1" applyAlignment="1">
      <alignment vertical="center"/>
    </xf>
    <xf numFmtId="38" fontId="135" fillId="0" borderId="1" xfId="2" applyFont="1" applyFill="1" applyBorder="1" applyAlignment="1">
      <alignment vertical="center"/>
    </xf>
    <xf numFmtId="38" fontId="62" fillId="0" borderId="3" xfId="2" applyFont="1" applyFill="1" applyBorder="1" applyAlignment="1">
      <alignment vertical="center"/>
    </xf>
    <xf numFmtId="38" fontId="62" fillId="0" borderId="1" xfId="2" applyFont="1" applyFill="1" applyBorder="1" applyAlignment="1">
      <alignment vertical="center"/>
    </xf>
    <xf numFmtId="38" fontId="58" fillId="0" borderId="1" xfId="2" applyFont="1" applyFill="1" applyBorder="1" applyAlignment="1">
      <alignment vertical="center"/>
    </xf>
    <xf numFmtId="185" fontId="78" fillId="0" borderId="14" xfId="6" applyNumberFormat="1" applyFont="1" applyFill="1" applyBorder="1" applyAlignment="1">
      <alignment vertical="center"/>
    </xf>
    <xf numFmtId="185" fontId="78" fillId="0" borderId="9" xfId="6" applyNumberFormat="1" applyFont="1" applyFill="1" applyBorder="1" applyAlignment="1">
      <alignment vertical="center"/>
    </xf>
    <xf numFmtId="185" fontId="78" fillId="0" borderId="12" xfId="6" applyNumberFormat="1" applyFont="1" applyFill="1" applyBorder="1" applyAlignment="1">
      <alignment vertical="center"/>
    </xf>
    <xf numFmtId="185" fontId="58" fillId="0" borderId="5" xfId="0" applyNumberFormat="1" applyFont="1" applyFill="1" applyBorder="1" applyAlignment="1" applyProtection="1">
      <alignment horizontal="right" vertical="center" wrapText="1"/>
    </xf>
    <xf numFmtId="185" fontId="136" fillId="0" borderId="44" xfId="0" applyNumberFormat="1" applyFont="1" applyFill="1" applyBorder="1" applyAlignment="1" applyProtection="1">
      <alignment horizontal="right" vertical="center" wrapText="1"/>
    </xf>
    <xf numFmtId="185" fontId="136" fillId="0" borderId="5" xfId="0" applyNumberFormat="1" applyFont="1" applyFill="1" applyBorder="1" applyAlignment="1" applyProtection="1">
      <alignment horizontal="right" vertical="center" wrapText="1"/>
    </xf>
    <xf numFmtId="185" fontId="104" fillId="0" borderId="5" xfId="0" applyNumberFormat="1" applyFont="1" applyFill="1" applyBorder="1" applyAlignment="1" applyProtection="1">
      <alignment horizontal="right" vertical="center" wrapText="1"/>
    </xf>
    <xf numFmtId="185" fontId="136" fillId="0" borderId="47" xfId="0" applyNumberFormat="1" applyFont="1" applyFill="1" applyBorder="1" applyAlignment="1" applyProtection="1">
      <alignment horizontal="right" vertical="center" wrapText="1"/>
    </xf>
    <xf numFmtId="185" fontId="136" fillId="0" borderId="9" xfId="0" applyNumberFormat="1" applyFont="1" applyFill="1" applyBorder="1" applyAlignment="1" applyProtection="1">
      <alignment horizontal="right" vertical="center" wrapText="1"/>
    </xf>
    <xf numFmtId="185" fontId="104" fillId="0" borderId="9" xfId="0" applyNumberFormat="1" applyFont="1" applyFill="1" applyBorder="1" applyAlignment="1" applyProtection="1">
      <alignment horizontal="right" vertical="center" wrapText="1"/>
    </xf>
    <xf numFmtId="185" fontId="136" fillId="0" borderId="12" xfId="0" applyNumberFormat="1" applyFont="1" applyFill="1" applyBorder="1" applyAlignment="1" applyProtection="1">
      <alignment horizontal="right" vertical="center" wrapText="1"/>
    </xf>
    <xf numFmtId="185" fontId="104" fillId="0" borderId="12" xfId="0" applyNumberFormat="1" applyFont="1" applyFill="1" applyBorder="1" applyAlignment="1" applyProtection="1">
      <alignment horizontal="right" vertical="center" wrapText="1"/>
    </xf>
    <xf numFmtId="185" fontId="78" fillId="0" borderId="62" xfId="6" applyNumberFormat="1" applyFont="1" applyBorder="1" applyAlignment="1">
      <alignment vertical="center"/>
    </xf>
    <xf numFmtId="185" fontId="78" fillId="0" borderId="9" xfId="6" applyNumberFormat="1" applyFont="1" applyBorder="1" applyAlignment="1">
      <alignment vertical="center"/>
    </xf>
    <xf numFmtId="185" fontId="78" fillId="0" borderId="12" xfId="6" applyNumberFormat="1" applyFont="1" applyBorder="1" applyAlignment="1">
      <alignment vertical="center"/>
    </xf>
    <xf numFmtId="185" fontId="104" fillId="0" borderId="51" xfId="0" applyNumberFormat="1" applyFont="1" applyBorder="1" applyAlignment="1">
      <alignment horizontal="right" vertical="center"/>
    </xf>
    <xf numFmtId="185" fontId="104" fillId="0" borderId="5" xfId="0" applyNumberFormat="1" applyFont="1" applyBorder="1" applyAlignment="1">
      <alignment horizontal="right" vertical="center"/>
    </xf>
    <xf numFmtId="185" fontId="104" fillId="0" borderId="47" xfId="0" applyNumberFormat="1" applyFont="1" applyBorder="1" applyAlignment="1">
      <alignment horizontal="right" vertical="center"/>
    </xf>
    <xf numFmtId="185" fontId="104" fillId="0" borderId="62" xfId="0" applyNumberFormat="1" applyFont="1" applyBorder="1" applyAlignment="1">
      <alignment horizontal="right" vertical="center"/>
    </xf>
    <xf numFmtId="185" fontId="104" fillId="0" borderId="9" xfId="0" applyNumberFormat="1" applyFont="1" applyBorder="1" applyAlignment="1">
      <alignment horizontal="right" vertical="center"/>
    </xf>
    <xf numFmtId="185" fontId="104" fillId="0" borderId="12" xfId="0" applyNumberFormat="1" applyFont="1" applyBorder="1" applyAlignment="1">
      <alignment horizontal="right" vertical="center"/>
    </xf>
    <xf numFmtId="0" fontId="113" fillId="0" borderId="8" xfId="0" applyFont="1" applyBorder="1" applyAlignment="1">
      <alignment vertical="center" wrapText="1"/>
    </xf>
    <xf numFmtId="0" fontId="112" fillId="0" borderId="8" xfId="0" applyFont="1" applyBorder="1" applyAlignment="1">
      <alignment vertical="center" wrapText="1"/>
    </xf>
    <xf numFmtId="38" fontId="135" fillId="0" borderId="1" xfId="2" applyFont="1" applyBorder="1" applyAlignment="1">
      <alignment vertical="center"/>
    </xf>
    <xf numFmtId="185" fontId="78" fillId="0" borderId="0" xfId="6" applyNumberFormat="1" applyFont="1" applyAlignment="1">
      <alignment vertical="center"/>
    </xf>
    <xf numFmtId="185" fontId="128" fillId="0" borderId="0" xfId="0" applyNumberFormat="1" applyFont="1" applyFill="1" applyBorder="1" applyAlignment="1" applyProtection="1">
      <alignment horizontal="left" vertical="center"/>
    </xf>
    <xf numFmtId="185" fontId="104" fillId="0" borderId="0" xfId="0" applyNumberFormat="1" applyFont="1" applyAlignment="1">
      <alignment horizontal="right" vertical="center"/>
    </xf>
    <xf numFmtId="185" fontId="104" fillId="0" borderId="44" xfId="0" applyNumberFormat="1" applyFont="1" applyFill="1" applyBorder="1" applyAlignment="1" applyProtection="1">
      <alignment horizontal="right" vertical="center" wrapText="1"/>
    </xf>
    <xf numFmtId="185" fontId="104" fillId="0" borderId="47" xfId="0" applyNumberFormat="1" applyFont="1" applyFill="1" applyBorder="1" applyAlignment="1" applyProtection="1">
      <alignment horizontal="right" vertical="center" wrapText="1"/>
    </xf>
    <xf numFmtId="185" fontId="104" fillId="0" borderId="0" xfId="26" applyNumberFormat="1" applyFont="1" applyAlignment="1">
      <alignment horizontal="right" vertical="center"/>
    </xf>
    <xf numFmtId="185" fontId="78" fillId="0" borderId="0" xfId="0" applyNumberFormat="1" applyFont="1" applyAlignment="1">
      <alignment horizontal="center" vertical="center"/>
    </xf>
    <xf numFmtId="38" fontId="78" fillId="0" borderId="0" xfId="2" applyFont="1" applyAlignment="1">
      <alignment vertical="center"/>
    </xf>
    <xf numFmtId="38" fontId="135" fillId="0" borderId="3" xfId="2" applyFont="1" applyFill="1" applyBorder="1" applyAlignment="1">
      <alignment vertical="center"/>
    </xf>
    <xf numFmtId="38" fontId="135" fillId="0" borderId="11" xfId="2" applyFont="1" applyFill="1" applyBorder="1" applyAlignment="1">
      <alignment vertical="center"/>
    </xf>
    <xf numFmtId="38" fontId="58" fillId="0" borderId="3" xfId="2" applyFont="1" applyFill="1" applyBorder="1" applyAlignment="1" applyProtection="1">
      <alignment vertical="center" wrapText="1"/>
    </xf>
    <xf numFmtId="38" fontId="137" fillId="0" borderId="1" xfId="2" applyFont="1" applyFill="1" applyBorder="1" applyAlignment="1" applyProtection="1">
      <alignment vertical="center" wrapText="1"/>
    </xf>
    <xf numFmtId="38" fontId="137" fillId="0" borderId="11" xfId="2" applyFont="1" applyFill="1" applyBorder="1" applyAlignment="1" applyProtection="1">
      <alignment vertical="center" wrapText="1"/>
    </xf>
    <xf numFmtId="185" fontId="78" fillId="0" borderId="62" xfId="0" applyNumberFormat="1" applyFont="1" applyBorder="1" applyAlignment="1">
      <alignment horizontal="right" vertical="center"/>
    </xf>
    <xf numFmtId="185" fontId="78" fillId="0" borderId="9" xfId="0" applyNumberFormat="1" applyFont="1" applyBorder="1" applyAlignment="1">
      <alignment horizontal="right" vertical="center"/>
    </xf>
    <xf numFmtId="185" fontId="78" fillId="0" borderId="12" xfId="0" applyNumberFormat="1" applyFont="1" applyBorder="1" applyAlignment="1">
      <alignment horizontal="right" vertical="center"/>
    </xf>
    <xf numFmtId="185" fontId="78" fillId="0" borderId="51" xfId="0" applyNumberFormat="1" applyFont="1" applyBorder="1" applyAlignment="1">
      <alignment horizontal="right" vertical="center"/>
    </xf>
    <xf numFmtId="185" fontId="78" fillId="0" borderId="5" xfId="0" applyNumberFormat="1" applyFont="1" applyBorder="1" applyAlignment="1">
      <alignment horizontal="right" vertical="center"/>
    </xf>
    <xf numFmtId="185" fontId="78" fillId="0" borderId="47" xfId="0" applyNumberFormat="1" applyFont="1" applyBorder="1" applyAlignment="1">
      <alignment horizontal="right" vertical="center"/>
    </xf>
    <xf numFmtId="185" fontId="78" fillId="0" borderId="12" xfId="6" applyNumberFormat="1" applyFont="1" applyBorder="1" applyAlignment="1">
      <alignment horizontal="right" vertical="center"/>
    </xf>
    <xf numFmtId="185" fontId="78" fillId="0" borderId="62" xfId="6" applyNumberFormat="1" applyFont="1" applyBorder="1" applyAlignment="1">
      <alignment horizontal="right" vertical="center"/>
    </xf>
    <xf numFmtId="38" fontId="78" fillId="0" borderId="11" xfId="2" applyFont="1" applyBorder="1" applyAlignment="1">
      <alignment horizontal="right" vertical="center"/>
    </xf>
    <xf numFmtId="38" fontId="104" fillId="0" borderId="11" xfId="2" applyFont="1" applyBorder="1" applyAlignment="1">
      <alignment horizontal="right" vertical="center"/>
    </xf>
    <xf numFmtId="185" fontId="104" fillId="0" borderId="9" xfId="6" applyNumberFormat="1" applyFont="1" applyBorder="1" applyAlignment="1">
      <alignment horizontal="right" vertical="center"/>
    </xf>
    <xf numFmtId="0" fontId="50" fillId="2" borderId="104" xfId="11" applyFont="1" applyFill="1" applyBorder="1" applyAlignment="1">
      <alignment horizontal="center" vertical="center"/>
    </xf>
    <xf numFmtId="0" fontId="52" fillId="2" borderId="207" xfId="11" applyFont="1" applyFill="1" applyBorder="1" applyAlignment="1">
      <alignment horizontal="center" vertical="center"/>
    </xf>
    <xf numFmtId="0" fontId="52" fillId="2" borderId="210" xfId="11" applyFont="1" applyFill="1" applyBorder="1" applyAlignment="1">
      <alignment horizontal="center" vertical="center"/>
    </xf>
    <xf numFmtId="0" fontId="50" fillId="2" borderId="35" xfId="11" applyFont="1" applyFill="1" applyBorder="1" applyAlignment="1">
      <alignment horizontal="center" vertical="center"/>
    </xf>
    <xf numFmtId="0" fontId="52" fillId="2" borderId="29" xfId="11" applyFont="1" applyFill="1" applyBorder="1" applyAlignment="1">
      <alignment horizontal="center" vertical="center"/>
    </xf>
    <xf numFmtId="0" fontId="52" fillId="2" borderId="30" xfId="11" applyFont="1" applyFill="1" applyBorder="1" applyAlignment="1">
      <alignment horizontal="center" vertical="center"/>
    </xf>
    <xf numFmtId="0" fontId="52" fillId="2" borderId="35" xfId="11" applyFont="1" applyFill="1" applyBorder="1" applyAlignment="1">
      <alignment horizontal="center" vertical="center"/>
    </xf>
    <xf numFmtId="0" fontId="52" fillId="2" borderId="63" xfId="11" applyFont="1" applyFill="1" applyBorder="1" applyAlignment="1">
      <alignment horizontal="center" vertical="center"/>
    </xf>
    <xf numFmtId="38" fontId="52" fillId="0" borderId="106" xfId="2" applyFont="1" applyBorder="1">
      <alignment vertical="center"/>
    </xf>
    <xf numFmtId="0" fontId="50" fillId="2" borderId="207" xfId="11" applyFont="1" applyFill="1" applyBorder="1" applyAlignment="1">
      <alignment horizontal="center" vertical="center"/>
    </xf>
    <xf numFmtId="0" fontId="50" fillId="2" borderId="213" xfId="11" applyFont="1" applyFill="1" applyBorder="1" applyAlignment="1">
      <alignment horizontal="center" vertical="center"/>
    </xf>
    <xf numFmtId="0" fontId="10" fillId="2" borderId="1" xfId="11" applyFont="1" applyFill="1" applyBorder="1" applyAlignment="1">
      <alignment horizontal="right" vertical="center"/>
    </xf>
    <xf numFmtId="0" fontId="10" fillId="0" borderId="0" xfId="11" applyFont="1" applyAlignment="1">
      <alignment horizontal="right" vertical="center"/>
    </xf>
    <xf numFmtId="0" fontId="62" fillId="0" borderId="39"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xf>
    <xf numFmtId="0" fontId="39" fillId="0" borderId="42" xfId="0" applyNumberFormat="1" applyFont="1" applyFill="1" applyBorder="1" applyAlignment="1" applyProtection="1">
      <alignment horizontal="center" vertical="center" wrapText="1"/>
    </xf>
    <xf numFmtId="38" fontId="62" fillId="0" borderId="57" xfId="2" applyFont="1" applyBorder="1" applyAlignment="1">
      <alignment horizontal="center" vertical="center"/>
    </xf>
    <xf numFmtId="0" fontId="102" fillId="0" borderId="39" xfId="0" applyFont="1" applyBorder="1" applyAlignment="1">
      <alignment horizontal="center" vertical="center"/>
    </xf>
    <xf numFmtId="0" fontId="62" fillId="0" borderId="36" xfId="0" applyNumberFormat="1" applyFont="1" applyFill="1" applyBorder="1" applyAlignment="1" applyProtection="1">
      <alignment horizontal="center" vertical="center" wrapText="1"/>
    </xf>
    <xf numFmtId="177" fontId="136" fillId="0" borderId="13" xfId="0" applyNumberFormat="1" applyFont="1" applyFill="1" applyBorder="1" applyAlignment="1" applyProtection="1">
      <alignment vertical="center" wrapText="1"/>
    </xf>
    <xf numFmtId="177" fontId="136" fillId="0" borderId="44" xfId="0" applyNumberFormat="1" applyFont="1" applyFill="1" applyBorder="1" applyAlignment="1" applyProtection="1">
      <alignment vertical="center" wrapText="1"/>
    </xf>
    <xf numFmtId="38" fontId="104" fillId="0" borderId="14" xfId="2" applyFont="1" applyBorder="1" applyAlignment="1">
      <alignment vertical="center"/>
    </xf>
    <xf numFmtId="0" fontId="62" fillId="0" borderId="58" xfId="0" applyNumberFormat="1" applyFont="1" applyFill="1" applyBorder="1" applyAlignment="1" applyProtection="1">
      <alignment horizontal="center" vertical="center" wrapText="1"/>
    </xf>
    <xf numFmtId="177" fontId="136" fillId="0" borderId="8" xfId="0" applyNumberFormat="1" applyFont="1" applyFill="1" applyBorder="1" applyAlignment="1" applyProtection="1">
      <alignment vertical="center" wrapText="1"/>
    </xf>
    <xf numFmtId="177" fontId="136" fillId="0" borderId="5" xfId="0" applyNumberFormat="1" applyFont="1" applyFill="1" applyBorder="1" applyAlignment="1" applyProtection="1">
      <alignment vertical="center" wrapText="1"/>
    </xf>
    <xf numFmtId="38" fontId="104" fillId="0" borderId="9" xfId="2" applyFont="1" applyBorder="1" applyAlignment="1">
      <alignment vertical="center"/>
    </xf>
    <xf numFmtId="0" fontId="62" fillId="0" borderId="37" xfId="0" applyNumberFormat="1" applyFont="1" applyFill="1" applyBorder="1" applyAlignment="1" applyProtection="1">
      <alignment horizontal="center" vertical="center" wrapText="1"/>
    </xf>
    <xf numFmtId="177" fontId="136" fillId="0" borderId="31" xfId="0" applyNumberFormat="1" applyFont="1" applyFill="1" applyBorder="1" applyAlignment="1" applyProtection="1">
      <alignment vertical="center" wrapText="1"/>
    </xf>
    <xf numFmtId="177" fontId="136" fillId="0" borderId="64" xfId="0" applyNumberFormat="1" applyFont="1" applyFill="1" applyBorder="1" applyAlignment="1" applyProtection="1">
      <alignment vertical="center" wrapText="1"/>
    </xf>
    <xf numFmtId="38" fontId="104" fillId="0" borderId="32" xfId="2" applyFont="1" applyBorder="1" applyAlignment="1">
      <alignment vertical="center"/>
    </xf>
    <xf numFmtId="0" fontId="62" fillId="0" borderId="45" xfId="0" applyNumberFormat="1" applyFont="1" applyFill="1" applyBorder="1" applyAlignment="1" applyProtection="1">
      <alignment horizontal="center" vertical="center" wrapText="1"/>
    </xf>
    <xf numFmtId="38" fontId="104" fillId="0" borderId="10" xfId="2" applyFont="1" applyBorder="1" applyAlignment="1">
      <alignment vertical="center"/>
    </xf>
    <xf numFmtId="38" fontId="104" fillId="0" borderId="47" xfId="2" applyFont="1" applyBorder="1" applyAlignment="1">
      <alignment vertical="center"/>
    </xf>
    <xf numFmtId="38" fontId="104" fillId="0" borderId="12" xfId="2" applyFont="1" applyBorder="1" applyAlignment="1">
      <alignment vertical="center"/>
    </xf>
    <xf numFmtId="177" fontId="102" fillId="0" borderId="48" xfId="0" applyNumberFormat="1" applyFont="1" applyBorder="1" applyAlignment="1">
      <alignment horizontal="right" vertical="center"/>
    </xf>
    <xf numFmtId="177" fontId="102" fillId="0" borderId="58" xfId="0" applyNumberFormat="1" applyFont="1" applyBorder="1" applyAlignment="1">
      <alignment horizontal="right" vertical="center"/>
    </xf>
    <xf numFmtId="177" fontId="102" fillId="0" borderId="45" xfId="0" applyNumberFormat="1" applyFont="1" applyBorder="1" applyAlignment="1">
      <alignment horizontal="right" vertical="center"/>
    </xf>
    <xf numFmtId="185" fontId="51" fillId="0" borderId="0" xfId="0" applyNumberFormat="1" applyFont="1" applyAlignment="1">
      <alignment vertical="center"/>
    </xf>
    <xf numFmtId="185" fontId="51" fillId="0" borderId="0" xfId="0" applyNumberFormat="1" applyFont="1" applyBorder="1" applyAlignment="1">
      <alignment vertical="center"/>
    </xf>
    <xf numFmtId="185" fontId="51" fillId="0" borderId="0" xfId="0" applyNumberFormat="1" applyFont="1" applyAlignment="1">
      <alignment horizontal="right" vertical="center"/>
    </xf>
    <xf numFmtId="185" fontId="51" fillId="0" borderId="0" xfId="0" applyNumberFormat="1" applyFont="1" applyBorder="1" applyAlignment="1">
      <alignment horizontal="right" vertical="center"/>
    </xf>
    <xf numFmtId="0" fontId="62" fillId="0" borderId="0" xfId="0" applyFont="1" applyAlignment="1">
      <alignment horizontal="left" vertical="center" wrapText="1"/>
    </xf>
    <xf numFmtId="0" fontId="61" fillId="2" borderId="10" xfId="0" applyFont="1" applyFill="1" applyBorder="1" applyAlignment="1">
      <alignment horizontal="left" vertical="center" wrapText="1"/>
    </xf>
    <xf numFmtId="0" fontId="62" fillId="0" borderId="34" xfId="0" applyFont="1" applyBorder="1" applyAlignment="1">
      <alignment horizontal="left" vertical="center" wrapText="1"/>
    </xf>
    <xf numFmtId="0" fontId="62" fillId="0" borderId="8" xfId="0" applyFont="1" applyBorder="1" applyAlignment="1">
      <alignment horizontal="left" vertical="center" wrapText="1"/>
    </xf>
    <xf numFmtId="0" fontId="63" fillId="0" borderId="8" xfId="0" applyFont="1" applyBorder="1" applyAlignment="1">
      <alignment horizontal="left" vertical="center" wrapText="1"/>
    </xf>
    <xf numFmtId="0" fontId="62" fillId="0" borderId="10" xfId="0" applyFont="1" applyBorder="1" applyAlignment="1">
      <alignment horizontal="left" vertical="center" wrapText="1"/>
    </xf>
    <xf numFmtId="0" fontId="33" fillId="0" borderId="13" xfId="0" applyNumberFormat="1" applyFont="1" applyFill="1" applyBorder="1" applyAlignment="1" applyProtection="1">
      <alignment horizontal="left" vertical="center" wrapText="1"/>
    </xf>
    <xf numFmtId="0" fontId="33" fillId="0" borderId="8" xfId="0" applyNumberFormat="1" applyFont="1" applyFill="1" applyBorder="1" applyAlignment="1" applyProtection="1">
      <alignment horizontal="left" vertical="center" wrapText="1"/>
    </xf>
    <xf numFmtId="0" fontId="62" fillId="0" borderId="8" xfId="0" applyNumberFormat="1" applyFont="1" applyFill="1" applyBorder="1" applyAlignment="1" applyProtection="1">
      <alignment horizontal="left" vertical="center" wrapText="1"/>
    </xf>
    <xf numFmtId="0" fontId="33" fillId="0" borderId="10" xfId="0" applyNumberFormat="1" applyFont="1" applyFill="1" applyBorder="1" applyAlignment="1" applyProtection="1">
      <alignment horizontal="left" vertical="center" wrapText="1"/>
    </xf>
    <xf numFmtId="0" fontId="63" fillId="0" borderId="10" xfId="0" applyFont="1" applyBorder="1" applyAlignment="1">
      <alignment horizontal="left" vertical="center" wrapText="1"/>
    </xf>
    <xf numFmtId="0" fontId="61" fillId="0" borderId="0" xfId="0" applyFont="1" applyAlignment="1">
      <alignment horizontal="left" vertical="center" wrapText="1"/>
    </xf>
    <xf numFmtId="0" fontId="61" fillId="0" borderId="13" xfId="0" applyFont="1" applyFill="1" applyBorder="1" applyAlignment="1">
      <alignment horizontal="left" vertical="center" wrapText="1"/>
    </xf>
    <xf numFmtId="0" fontId="61" fillId="0" borderId="8" xfId="0" applyFont="1" applyFill="1" applyBorder="1" applyAlignment="1">
      <alignment horizontal="left" vertical="center" wrapText="1"/>
    </xf>
    <xf numFmtId="0" fontId="61" fillId="0" borderId="10" xfId="0" applyFont="1" applyFill="1" applyBorder="1" applyAlignment="1">
      <alignment horizontal="left" vertical="center" wrapText="1"/>
    </xf>
    <xf numFmtId="38" fontId="61" fillId="0" borderId="0" xfId="2" applyFont="1" applyAlignment="1">
      <alignment horizontal="left" vertical="center"/>
    </xf>
    <xf numFmtId="0" fontId="61" fillId="0" borderId="49" xfId="0" applyFont="1" applyBorder="1" applyAlignment="1">
      <alignment horizontal="left" vertical="center" wrapText="1"/>
    </xf>
    <xf numFmtId="0" fontId="61" fillId="0" borderId="7" xfId="0" applyFont="1" applyBorder="1" applyAlignment="1">
      <alignment horizontal="left" vertical="center" wrapText="1"/>
    </xf>
    <xf numFmtId="0" fontId="61" fillId="0" borderId="46" xfId="0" applyFont="1" applyBorder="1" applyAlignment="1">
      <alignment horizontal="left" vertical="center" wrapText="1"/>
    </xf>
    <xf numFmtId="0" fontId="35" fillId="0" borderId="0" xfId="0" applyNumberFormat="1" applyFont="1" applyFill="1" applyBorder="1" applyAlignment="1" applyProtection="1">
      <alignment horizontal="left" vertical="center" wrapText="1"/>
    </xf>
    <xf numFmtId="185" fontId="138" fillId="0" borderId="0" xfId="0" applyNumberFormat="1" applyFont="1" applyAlignment="1">
      <alignment horizontal="right" vertical="center"/>
    </xf>
    <xf numFmtId="0" fontId="113" fillId="0" borderId="7" xfId="0" applyFont="1" applyBorder="1" applyAlignment="1">
      <alignment horizontal="left" vertical="center" wrapText="1"/>
    </xf>
    <xf numFmtId="0" fontId="65" fillId="0" borderId="8" xfId="0" applyFont="1" applyBorder="1" applyAlignment="1">
      <alignment horizontal="left" vertical="center" wrapText="1"/>
    </xf>
    <xf numFmtId="0" fontId="65" fillId="0" borderId="10" xfId="0" applyFont="1" applyBorder="1" applyAlignment="1">
      <alignment horizontal="left" vertical="center" wrapText="1"/>
    </xf>
    <xf numFmtId="0" fontId="112" fillId="0" borderId="7" xfId="0" applyFont="1" applyBorder="1" applyAlignment="1">
      <alignment horizontal="left" vertical="center" wrapText="1"/>
    </xf>
    <xf numFmtId="0" fontId="62" fillId="0" borderId="8" xfId="0" applyFont="1" applyFill="1" applyBorder="1" applyAlignment="1">
      <alignment horizontal="left" vertical="center" wrapText="1"/>
    </xf>
    <xf numFmtId="0" fontId="113" fillId="2" borderId="45" xfId="0" applyFont="1" applyFill="1" applyBorder="1" applyAlignment="1">
      <alignment horizontal="center" vertical="center"/>
    </xf>
    <xf numFmtId="0" fontId="113" fillId="2" borderId="48" xfId="0" applyFont="1" applyFill="1" applyBorder="1" applyAlignment="1">
      <alignment horizontal="center" vertical="center"/>
    </xf>
    <xf numFmtId="0" fontId="113" fillId="2" borderId="58" xfId="0" applyFont="1" applyFill="1" applyBorder="1" applyAlignment="1">
      <alignment horizontal="center" vertical="center"/>
    </xf>
    <xf numFmtId="38" fontId="78" fillId="0" borderId="5" xfId="2" applyFont="1" applyFill="1" applyBorder="1" applyAlignment="1">
      <alignment vertical="center"/>
    </xf>
    <xf numFmtId="38" fontId="135" fillId="0" borderId="44" xfId="2" applyFont="1" applyFill="1" applyBorder="1" applyAlignment="1">
      <alignment vertical="center"/>
    </xf>
    <xf numFmtId="38" fontId="78" fillId="0" borderId="47" xfId="2" applyFont="1" applyFill="1" applyBorder="1" applyAlignment="1">
      <alignment vertical="center"/>
    </xf>
    <xf numFmtId="38" fontId="78" fillId="0" borderId="44" xfId="2" applyFont="1" applyFill="1" applyBorder="1" applyAlignment="1">
      <alignment vertical="center"/>
    </xf>
    <xf numFmtId="38" fontId="78" fillId="0" borderId="51" xfId="2" applyFont="1" applyBorder="1" applyAlignment="1">
      <alignment vertical="center"/>
    </xf>
    <xf numFmtId="38" fontId="78" fillId="0" borderId="5" xfId="2" applyFont="1" applyBorder="1" applyAlignment="1">
      <alignment vertical="center"/>
    </xf>
    <xf numFmtId="38" fontId="78" fillId="0" borderId="47" xfId="2" applyFont="1" applyBorder="1" applyAlignment="1">
      <alignment vertical="center"/>
    </xf>
    <xf numFmtId="185" fontId="135" fillId="0" borderId="9" xfId="6" applyNumberFormat="1" applyFont="1" applyBorder="1" applyAlignment="1">
      <alignment horizontal="right" vertical="center"/>
    </xf>
    <xf numFmtId="185" fontId="78" fillId="0" borderId="9" xfId="6" applyNumberFormat="1" applyFont="1" applyBorder="1" applyAlignment="1">
      <alignment horizontal="right" vertical="center"/>
    </xf>
    <xf numFmtId="185" fontId="104" fillId="0" borderId="12" xfId="6" applyNumberFormat="1" applyFont="1" applyFill="1" applyBorder="1" applyAlignment="1">
      <alignment vertical="center"/>
    </xf>
    <xf numFmtId="185" fontId="104" fillId="0" borderId="9" xfId="0" applyNumberFormat="1" applyFont="1" applyFill="1" applyBorder="1" applyAlignment="1">
      <alignment horizontal="right" vertical="center"/>
    </xf>
    <xf numFmtId="185" fontId="58" fillId="0" borderId="9" xfId="0" applyNumberFormat="1" applyFont="1" applyFill="1" applyBorder="1" applyAlignment="1" applyProtection="1">
      <alignment horizontal="right" vertical="center" wrapText="1"/>
    </xf>
    <xf numFmtId="185" fontId="61" fillId="0" borderId="0" xfId="6" applyNumberFormat="1" applyFont="1" applyAlignment="1">
      <alignment horizontal="right" vertical="center"/>
    </xf>
    <xf numFmtId="185" fontId="78" fillId="0" borderId="14" xfId="6" applyNumberFormat="1" applyFont="1" applyFill="1" applyBorder="1" applyAlignment="1">
      <alignment horizontal="right" vertical="center"/>
    </xf>
    <xf numFmtId="185" fontId="78" fillId="0" borderId="9" xfId="6" applyNumberFormat="1" applyFont="1" applyFill="1" applyBorder="1" applyAlignment="1">
      <alignment horizontal="right" vertical="center"/>
    </xf>
    <xf numFmtId="185" fontId="78" fillId="0" borderId="12" xfId="6" applyNumberFormat="1" applyFont="1" applyFill="1" applyBorder="1" applyAlignment="1">
      <alignment horizontal="right" vertical="center"/>
    </xf>
    <xf numFmtId="185" fontId="104" fillId="0" borderId="9" xfId="6" applyNumberFormat="1" applyFont="1" applyFill="1" applyBorder="1" applyAlignment="1">
      <alignment horizontal="right" vertical="center"/>
    </xf>
    <xf numFmtId="185" fontId="104" fillId="0" borderId="62" xfId="0" applyNumberFormat="1" applyFont="1" applyFill="1" applyBorder="1" applyAlignment="1">
      <alignment horizontal="right" vertical="center"/>
    </xf>
    <xf numFmtId="185" fontId="104" fillId="0" borderId="12" xfId="6" applyNumberFormat="1" applyFont="1" applyBorder="1" applyAlignment="1">
      <alignment horizontal="right" vertical="center"/>
    </xf>
    <xf numFmtId="38" fontId="78" fillId="0" borderId="47" xfId="2" applyFont="1" applyBorder="1" applyAlignment="1">
      <alignment horizontal="right" vertical="center"/>
    </xf>
    <xf numFmtId="38" fontId="104" fillId="0" borderId="5" xfId="2" applyFont="1" applyBorder="1" applyAlignment="1">
      <alignment vertical="center"/>
    </xf>
    <xf numFmtId="185" fontId="135" fillId="0" borderId="9" xfId="6" applyNumberFormat="1" applyFont="1" applyFill="1" applyBorder="1" applyAlignment="1">
      <alignment horizontal="right" vertical="center"/>
    </xf>
    <xf numFmtId="185" fontId="58" fillId="0" borderId="9" xfId="0" applyNumberFormat="1" applyFont="1" applyFill="1" applyBorder="1" applyAlignment="1">
      <alignment horizontal="right" vertical="center"/>
    </xf>
    <xf numFmtId="185" fontId="58" fillId="0" borderId="9" xfId="0" applyNumberFormat="1" applyFont="1" applyBorder="1" applyAlignment="1">
      <alignment horizontal="right" vertical="center"/>
    </xf>
    <xf numFmtId="185" fontId="58" fillId="0" borderId="12" xfId="0" applyNumberFormat="1" applyFont="1" applyBorder="1" applyAlignment="1">
      <alignment horizontal="right" vertical="center"/>
    </xf>
    <xf numFmtId="185" fontId="58" fillId="0" borderId="62" xfId="0" applyNumberFormat="1" applyFont="1" applyBorder="1" applyAlignment="1">
      <alignment horizontal="right" vertical="center"/>
    </xf>
    <xf numFmtId="0" fontId="63" fillId="0" borderId="8" xfId="0" applyFont="1" applyFill="1" applyBorder="1" applyAlignment="1">
      <alignment horizontal="left" vertical="center" wrapText="1"/>
    </xf>
    <xf numFmtId="0" fontId="63" fillId="0" borderId="34" xfId="0" applyFont="1" applyBorder="1" applyAlignment="1">
      <alignment horizontal="left" vertical="center" wrapText="1"/>
    </xf>
    <xf numFmtId="0" fontId="63" fillId="0" borderId="8" xfId="0" applyNumberFormat="1" applyFont="1" applyFill="1" applyBorder="1" applyAlignment="1" applyProtection="1">
      <alignment horizontal="left" vertical="center" wrapText="1"/>
    </xf>
    <xf numFmtId="0" fontId="112" fillId="0" borderId="8" xfId="0" applyFont="1" applyFill="1" applyBorder="1" applyAlignment="1">
      <alignment horizontal="left" vertical="center" wrapText="1"/>
    </xf>
    <xf numFmtId="0" fontId="65" fillId="0" borderId="8" xfId="0" applyNumberFormat="1" applyFont="1" applyFill="1" applyBorder="1" applyAlignment="1" applyProtection="1">
      <alignment horizontal="left" vertical="center" wrapText="1"/>
    </xf>
    <xf numFmtId="0" fontId="113" fillId="0" borderId="8" xfId="0" applyFont="1" applyFill="1" applyBorder="1" applyAlignment="1">
      <alignment horizontal="left" vertical="center" wrapText="1"/>
    </xf>
    <xf numFmtId="0" fontId="62" fillId="2" borderId="51" xfId="0" applyNumberFormat="1"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wrapText="1"/>
    </xf>
    <xf numFmtId="0" fontId="142" fillId="2" borderId="47" xfId="0" quotePrefix="1" applyNumberFormat="1" applyFont="1" applyFill="1" applyBorder="1" applyAlignment="1" applyProtection="1">
      <alignment horizontal="center" vertical="center" wrapText="1"/>
    </xf>
    <xf numFmtId="177" fontId="104" fillId="0" borderId="62" xfId="0" applyNumberFormat="1" applyFont="1" applyFill="1" applyBorder="1" applyAlignment="1" applyProtection="1">
      <alignment vertical="center" wrapText="1"/>
    </xf>
    <xf numFmtId="177" fontId="136" fillId="0" borderId="108" xfId="0" applyNumberFormat="1" applyFont="1" applyFill="1" applyBorder="1" applyAlignment="1" applyProtection="1">
      <alignment vertical="center" wrapText="1"/>
    </xf>
    <xf numFmtId="38" fontId="62" fillId="0" borderId="69" xfId="2" applyFont="1" applyBorder="1" applyAlignment="1">
      <alignment vertical="center"/>
    </xf>
    <xf numFmtId="177" fontId="104" fillId="0" borderId="9" xfId="0" applyNumberFormat="1" applyFont="1" applyFill="1" applyBorder="1" applyAlignment="1" applyProtection="1">
      <alignment vertical="center" wrapText="1"/>
    </xf>
    <xf numFmtId="38" fontId="62" fillId="0" borderId="109" xfId="2" applyFont="1" applyFill="1" applyBorder="1" applyAlignment="1">
      <alignment vertical="center"/>
    </xf>
    <xf numFmtId="177" fontId="104" fillId="0" borderId="9" xfId="0" applyNumberFormat="1" applyFont="1" applyFill="1" applyBorder="1" applyAlignment="1" applyProtection="1">
      <alignment horizontal="center" vertical="center" wrapText="1"/>
    </xf>
    <xf numFmtId="177" fontId="136" fillId="0" borderId="44" xfId="0" applyNumberFormat="1" applyFont="1" applyFill="1" applyBorder="1" applyAlignment="1" applyProtection="1">
      <alignment horizontal="center" vertical="center" wrapText="1"/>
    </xf>
    <xf numFmtId="38" fontId="62" fillId="0" borderId="54" xfId="2" applyFont="1" applyFill="1" applyBorder="1" applyAlignment="1">
      <alignment vertical="center"/>
    </xf>
    <xf numFmtId="177" fontId="104" fillId="0" borderId="5" xfId="0" applyNumberFormat="1" applyFont="1" applyFill="1" applyBorder="1" applyAlignment="1" applyProtection="1">
      <alignment vertical="center" wrapText="1"/>
    </xf>
    <xf numFmtId="38" fontId="62" fillId="0" borderId="21" xfId="2" applyFont="1" applyBorder="1" applyAlignment="1">
      <alignment vertical="center"/>
    </xf>
    <xf numFmtId="177" fontId="104" fillId="0" borderId="5" xfId="0" applyNumberFormat="1" applyFont="1" applyFill="1" applyBorder="1" applyAlignment="1" applyProtection="1">
      <alignment horizontal="center" vertical="center" wrapText="1"/>
    </xf>
    <xf numFmtId="38" fontId="104" fillId="0" borderId="64" xfId="2" applyFont="1" applyBorder="1" applyAlignment="1">
      <alignment vertical="center"/>
    </xf>
    <xf numFmtId="177" fontId="104" fillId="0" borderId="47" xfId="0" applyNumberFormat="1" applyFont="1" applyFill="1" applyBorder="1" applyAlignment="1" applyProtection="1">
      <alignment horizontal="center" vertical="center" wrapText="1"/>
    </xf>
    <xf numFmtId="38" fontId="104" fillId="0" borderId="71" xfId="2" applyFont="1" applyBorder="1" applyAlignment="1">
      <alignment vertical="center"/>
    </xf>
    <xf numFmtId="38" fontId="62" fillId="0" borderId="70" xfId="2" applyFont="1" applyFill="1" applyBorder="1" applyAlignment="1">
      <alignment vertical="center"/>
    </xf>
    <xf numFmtId="177" fontId="104" fillId="0" borderId="64" xfId="0" applyNumberFormat="1" applyFont="1" applyFill="1" applyBorder="1" applyAlignment="1" applyProtection="1">
      <alignment horizontal="center" vertical="center" wrapText="1"/>
    </xf>
    <xf numFmtId="38" fontId="104" fillId="0" borderId="18" xfId="2" applyFont="1" applyBorder="1" applyAlignment="1">
      <alignment vertical="center"/>
    </xf>
    <xf numFmtId="38" fontId="62" fillId="0" borderId="21" xfId="2" applyFont="1" applyFill="1" applyBorder="1" applyAlignment="1">
      <alignment vertical="center"/>
    </xf>
    <xf numFmtId="38" fontId="62" fillId="0" borderId="219" xfId="2" applyFont="1" applyBorder="1" applyAlignment="1">
      <alignment vertical="center"/>
    </xf>
    <xf numFmtId="3" fontId="46" fillId="5" borderId="56" xfId="24" applyNumberFormat="1" applyFont="1" applyFill="1" applyBorder="1">
      <alignment vertical="center"/>
    </xf>
    <xf numFmtId="0" fontId="46" fillId="0" borderId="61" xfId="24" applyFont="1" applyFill="1" applyBorder="1" applyAlignment="1">
      <alignment horizontal="right" vertical="center"/>
    </xf>
    <xf numFmtId="0" fontId="46" fillId="0" borderId="2" xfId="24" applyFont="1" applyFill="1" applyBorder="1" applyAlignment="1">
      <alignment horizontal="right" vertical="center"/>
    </xf>
    <xf numFmtId="0" fontId="46" fillId="0" borderId="32" xfId="24" applyFont="1" applyFill="1" applyBorder="1" applyAlignment="1">
      <alignment horizontal="right" vertical="center"/>
    </xf>
    <xf numFmtId="0" fontId="46" fillId="5" borderId="31" xfId="24" applyFont="1" applyFill="1" applyBorder="1" applyAlignment="1">
      <alignment horizontal="right" vertical="center"/>
    </xf>
    <xf numFmtId="178" fontId="46" fillId="5" borderId="11" xfId="24" applyNumberFormat="1" applyFont="1" applyFill="1" applyBorder="1" applyAlignment="1">
      <alignment horizontal="right" vertical="center"/>
    </xf>
    <xf numFmtId="184" fontId="46" fillId="5" borderId="12" xfId="24" applyNumberFormat="1" applyFont="1" applyFill="1" applyBorder="1" applyAlignment="1">
      <alignment horizontal="right" vertical="center"/>
    </xf>
    <xf numFmtId="3" fontId="46" fillId="0" borderId="5" xfId="24" applyNumberFormat="1" applyFont="1" applyFill="1" applyBorder="1">
      <alignment vertical="center"/>
    </xf>
    <xf numFmtId="3" fontId="46" fillId="0" borderId="42" xfId="24" applyNumberFormat="1" applyFont="1" applyFill="1" applyBorder="1">
      <alignment vertical="center"/>
    </xf>
    <xf numFmtId="3" fontId="46" fillId="0" borderId="16" xfId="24" applyNumberFormat="1" applyFont="1" applyFill="1" applyBorder="1">
      <alignment vertical="center"/>
    </xf>
    <xf numFmtId="178" fontId="46" fillId="5" borderId="2" xfId="24" applyNumberFormat="1" applyFont="1" applyFill="1" applyBorder="1" applyAlignment="1">
      <alignment horizontal="right" vertical="center"/>
    </xf>
    <xf numFmtId="184" fontId="46" fillId="5" borderId="32" xfId="24" applyNumberFormat="1" applyFont="1" applyFill="1" applyBorder="1" applyAlignment="1">
      <alignment horizontal="right" vertical="center"/>
    </xf>
    <xf numFmtId="178" fontId="46" fillId="5" borderId="41" xfId="24" applyNumberFormat="1" applyFont="1" applyFill="1" applyBorder="1">
      <alignment vertical="center"/>
    </xf>
    <xf numFmtId="184" fontId="46" fillId="5" borderId="57" xfId="24" applyNumberFormat="1" applyFont="1" applyFill="1" applyBorder="1">
      <alignment vertical="center"/>
    </xf>
    <xf numFmtId="3" fontId="46" fillId="0" borderId="51" xfId="24" applyNumberFormat="1" applyFont="1" applyFill="1" applyBorder="1">
      <alignment vertical="center"/>
    </xf>
    <xf numFmtId="0" fontId="46" fillId="0" borderId="47" xfId="24" applyFont="1" applyFill="1" applyBorder="1" applyAlignment="1">
      <alignment horizontal="right" vertical="center"/>
    </xf>
    <xf numFmtId="0" fontId="46" fillId="0" borderId="7" xfId="24" applyFont="1" applyBorder="1">
      <alignment vertical="center"/>
    </xf>
    <xf numFmtId="0" fontId="46" fillId="0" borderId="46" xfId="24" applyFont="1" applyBorder="1">
      <alignment vertical="center"/>
    </xf>
    <xf numFmtId="0" fontId="46" fillId="0" borderId="40" xfId="24" applyFont="1" applyBorder="1">
      <alignment vertical="center"/>
    </xf>
    <xf numFmtId="3" fontId="52" fillId="0" borderId="40" xfId="24" applyNumberFormat="1" applyFont="1" applyFill="1" applyBorder="1">
      <alignment vertical="center"/>
    </xf>
    <xf numFmtId="3" fontId="52" fillId="0" borderId="41" xfId="24" applyNumberFormat="1" applyFont="1" applyFill="1" applyBorder="1">
      <alignment vertical="center"/>
    </xf>
    <xf numFmtId="3" fontId="52" fillId="0" borderId="57" xfId="24" applyNumberFormat="1" applyFont="1" applyFill="1" applyBorder="1">
      <alignment vertical="center"/>
    </xf>
    <xf numFmtId="3" fontId="52" fillId="5" borderId="56" xfId="24" applyNumberFormat="1" applyFont="1" applyFill="1" applyBorder="1">
      <alignment vertical="center"/>
    </xf>
    <xf numFmtId="178" fontId="52" fillId="5" borderId="3" xfId="24" applyNumberFormat="1" applyFont="1" applyFill="1" applyBorder="1">
      <alignment vertical="center"/>
    </xf>
    <xf numFmtId="184" fontId="52" fillId="5" borderId="14" xfId="24" applyNumberFormat="1" applyFont="1" applyFill="1" applyBorder="1">
      <alignment vertical="center"/>
    </xf>
    <xf numFmtId="0" fontId="59" fillId="2" borderId="42" xfId="24" applyFont="1" applyFill="1" applyBorder="1" applyAlignment="1">
      <alignment horizontal="center" vertical="center"/>
    </xf>
    <xf numFmtId="0" fontId="59" fillId="2" borderId="40" xfId="24" applyFont="1" applyFill="1" applyBorder="1">
      <alignment vertical="center"/>
    </xf>
    <xf numFmtId="0" fontId="59" fillId="2" borderId="17" xfId="24" applyFont="1" applyFill="1" applyBorder="1">
      <alignment vertical="center"/>
    </xf>
    <xf numFmtId="0" fontId="59" fillId="5" borderId="15" xfId="24" applyFont="1" applyFill="1" applyBorder="1" applyAlignment="1">
      <alignment horizontal="center" vertical="center"/>
    </xf>
    <xf numFmtId="0" fontId="145" fillId="5" borderId="41" xfId="24" applyFont="1" applyFill="1" applyBorder="1" applyAlignment="1">
      <alignment horizontal="center" vertical="center"/>
    </xf>
    <xf numFmtId="0" fontId="145" fillId="5" borderId="17" xfId="24" applyFont="1" applyFill="1" applyBorder="1" applyAlignment="1">
      <alignment horizontal="center" vertical="center"/>
    </xf>
    <xf numFmtId="0" fontId="46" fillId="0" borderId="49" xfId="24" applyFont="1" applyBorder="1">
      <alignment vertical="center"/>
    </xf>
    <xf numFmtId="0" fontId="46" fillId="0" borderId="220" xfId="24" applyFont="1" applyBorder="1">
      <alignment vertical="center"/>
    </xf>
    <xf numFmtId="0" fontId="9" fillId="0" borderId="0" xfId="29">
      <alignment vertical="center"/>
    </xf>
    <xf numFmtId="0" fontId="9" fillId="0" borderId="0" xfId="29" applyBorder="1">
      <alignment vertical="center"/>
    </xf>
    <xf numFmtId="0" fontId="9" fillId="17" borderId="6" xfId="29" applyFill="1" applyBorder="1">
      <alignment vertical="center"/>
    </xf>
    <xf numFmtId="0" fontId="68" fillId="0" borderId="0" xfId="29" applyFont="1" applyAlignment="1">
      <alignment horizontal="center" vertical="center"/>
    </xf>
    <xf numFmtId="0" fontId="95" fillId="0" borderId="0" xfId="29" applyFont="1" applyAlignment="1">
      <alignment horizontal="left" vertical="center"/>
    </xf>
    <xf numFmtId="0" fontId="9" fillId="0" borderId="0" xfId="29" applyFill="1">
      <alignment vertical="center"/>
    </xf>
    <xf numFmtId="0" fontId="9" fillId="17" borderId="6" xfId="30" applyFill="1" applyBorder="1">
      <alignment vertical="center"/>
    </xf>
    <xf numFmtId="0" fontId="67" fillId="17" borderId="6" xfId="30" applyFont="1" applyFill="1" applyBorder="1">
      <alignment vertical="center"/>
    </xf>
    <xf numFmtId="0" fontId="68" fillId="17" borderId="6" xfId="30" applyFont="1" applyFill="1" applyBorder="1">
      <alignment vertical="center"/>
    </xf>
    <xf numFmtId="0" fontId="9" fillId="0" borderId="0" xfId="30">
      <alignment vertical="center"/>
    </xf>
    <xf numFmtId="0" fontId="52" fillId="0" borderId="0" xfId="30" applyFont="1">
      <alignment vertical="center"/>
    </xf>
    <xf numFmtId="0" fontId="92" fillId="8" borderId="1" xfId="30" applyFont="1" applyFill="1" applyBorder="1">
      <alignment vertical="center"/>
    </xf>
    <xf numFmtId="0" fontId="9" fillId="8" borderId="1" xfId="30" applyFill="1" applyBorder="1" applyAlignment="1">
      <alignment vertical="center"/>
    </xf>
    <xf numFmtId="0" fontId="46" fillId="0" borderId="2" xfId="30" applyFont="1" applyBorder="1">
      <alignment vertical="center"/>
    </xf>
    <xf numFmtId="0" fontId="46" fillId="0" borderId="2" xfId="30" applyFont="1" applyBorder="1" applyAlignment="1">
      <alignment vertical="center"/>
    </xf>
    <xf numFmtId="0" fontId="46" fillId="0" borderId="4" xfId="30" applyFont="1" applyBorder="1">
      <alignment vertical="center"/>
    </xf>
    <xf numFmtId="0" fontId="75" fillId="0" borderId="3" xfId="30" applyFont="1" applyBorder="1">
      <alignment vertical="center"/>
    </xf>
    <xf numFmtId="0" fontId="46" fillId="0" borderId="3" xfId="30" applyFont="1" applyBorder="1">
      <alignment vertical="center"/>
    </xf>
    <xf numFmtId="0" fontId="46" fillId="0" borderId="1" xfId="30" applyFont="1" applyBorder="1">
      <alignment vertical="center"/>
    </xf>
    <xf numFmtId="0" fontId="46" fillId="0" borderId="61" xfId="30" applyFont="1" applyFill="1" applyBorder="1">
      <alignment vertical="center"/>
    </xf>
    <xf numFmtId="0" fontId="46" fillId="0" borderId="43" xfId="30" applyFont="1" applyFill="1" applyBorder="1">
      <alignment vertical="center"/>
    </xf>
    <xf numFmtId="0" fontId="46" fillId="0" borderId="61" xfId="30" applyFont="1" applyBorder="1">
      <alignment vertical="center"/>
    </xf>
    <xf numFmtId="0" fontId="46" fillId="0" borderId="19" xfId="30" applyFont="1" applyFill="1" applyBorder="1">
      <alignment vertical="center"/>
    </xf>
    <xf numFmtId="0" fontId="46" fillId="0" borderId="19" xfId="30" applyFont="1" applyBorder="1">
      <alignment vertical="center"/>
    </xf>
    <xf numFmtId="0" fontId="46" fillId="0" borderId="1" xfId="30" applyFont="1" applyFill="1" applyBorder="1">
      <alignment vertical="center"/>
    </xf>
    <xf numFmtId="0" fontId="46" fillId="0" borderId="7" xfId="30" applyFont="1" applyFill="1" applyBorder="1">
      <alignment vertical="center"/>
    </xf>
    <xf numFmtId="0" fontId="46" fillId="0" borderId="43" xfId="30" applyFont="1" applyBorder="1">
      <alignment vertical="center"/>
    </xf>
    <xf numFmtId="0" fontId="46" fillId="0" borderId="2" xfId="30" applyFont="1" applyFill="1" applyBorder="1">
      <alignment vertical="center"/>
    </xf>
    <xf numFmtId="0" fontId="9" fillId="8" borderId="1" xfId="30" applyFill="1" applyBorder="1">
      <alignment vertical="center"/>
    </xf>
    <xf numFmtId="0" fontId="46" fillId="0" borderId="1" xfId="30" applyFont="1" applyBorder="1" applyAlignment="1">
      <alignment vertical="top"/>
    </xf>
    <xf numFmtId="0" fontId="46" fillId="0" borderId="1" xfId="30" applyFont="1" applyBorder="1" applyAlignment="1">
      <alignment vertical="center" wrapText="1"/>
    </xf>
    <xf numFmtId="0" fontId="91" fillId="0" borderId="3" xfId="30" applyFont="1" applyBorder="1">
      <alignment vertical="center"/>
    </xf>
    <xf numFmtId="0" fontId="46" fillId="0" borderId="7" xfId="30" applyFont="1" applyBorder="1">
      <alignment vertical="center"/>
    </xf>
    <xf numFmtId="0" fontId="75" fillId="0" borderId="4" xfId="30" applyFont="1" applyBorder="1">
      <alignment vertical="center"/>
    </xf>
    <xf numFmtId="0" fontId="46" fillId="0" borderId="64" xfId="30" applyFont="1" applyBorder="1">
      <alignment vertical="center"/>
    </xf>
    <xf numFmtId="0" fontId="46" fillId="0" borderId="44" xfId="30" applyFont="1" applyBorder="1">
      <alignment vertical="center"/>
    </xf>
    <xf numFmtId="0" fontId="46" fillId="0" borderId="3" xfId="30" applyFont="1" applyBorder="1" applyAlignment="1">
      <alignment vertical="center" wrapText="1"/>
    </xf>
    <xf numFmtId="0" fontId="9" fillId="8" borderId="19" xfId="30" applyFill="1" applyBorder="1">
      <alignment vertical="center"/>
    </xf>
    <xf numFmtId="0" fontId="46" fillId="0" borderId="18" xfId="30" applyFont="1" applyBorder="1">
      <alignment vertical="center"/>
    </xf>
    <xf numFmtId="0" fontId="53" fillId="0" borderId="3" xfId="30" applyFont="1" applyBorder="1">
      <alignment vertical="center"/>
    </xf>
    <xf numFmtId="0" fontId="46" fillId="0" borderId="2" xfId="30" applyFont="1" applyBorder="1" applyAlignment="1">
      <alignment vertical="center" wrapText="1"/>
    </xf>
    <xf numFmtId="0" fontId="46" fillId="0" borderId="4" xfId="30" applyFont="1" applyBorder="1" applyAlignment="1">
      <alignment vertical="top"/>
    </xf>
    <xf numFmtId="0" fontId="46" fillId="0" borderId="4" xfId="30" applyFont="1" applyBorder="1" applyAlignment="1">
      <alignment vertical="center" wrapText="1"/>
    </xf>
    <xf numFmtId="0" fontId="93" fillId="8" borderId="1" xfId="30" applyFont="1" applyFill="1" applyBorder="1">
      <alignment vertical="center"/>
    </xf>
    <xf numFmtId="0" fontId="71" fillId="8" borderId="19" xfId="30" applyFont="1" applyFill="1" applyBorder="1">
      <alignment vertical="center"/>
    </xf>
    <xf numFmtId="0" fontId="71" fillId="0" borderId="0" xfId="30" applyFont="1">
      <alignment vertical="center"/>
    </xf>
    <xf numFmtId="38" fontId="48" fillId="0" borderId="0" xfId="2" applyFont="1" applyAlignment="1">
      <alignment horizontal="right" vertical="center"/>
    </xf>
    <xf numFmtId="38" fontId="126" fillId="0" borderId="0" xfId="17" applyFont="1" applyBorder="1" applyAlignment="1">
      <alignment vertical="center"/>
    </xf>
    <xf numFmtId="38" fontId="108" fillId="0" borderId="115" xfId="17" applyFont="1" applyFill="1" applyBorder="1" applyAlignment="1" applyProtection="1">
      <alignment horizontal="right" vertical="center"/>
    </xf>
    <xf numFmtId="38" fontId="108" fillId="4" borderId="129" xfId="17" applyFont="1" applyFill="1" applyBorder="1" applyAlignment="1" applyProtection="1">
      <alignment horizontal="right" vertical="center"/>
    </xf>
    <xf numFmtId="38" fontId="108" fillId="0" borderId="117" xfId="17" applyFont="1" applyFill="1" applyBorder="1" applyAlignment="1" applyProtection="1">
      <alignment horizontal="right" vertical="center"/>
    </xf>
    <xf numFmtId="38" fontId="108" fillId="4" borderId="191" xfId="17" applyFont="1" applyFill="1" applyBorder="1" applyAlignment="1" applyProtection="1">
      <alignment horizontal="right" vertical="center"/>
    </xf>
    <xf numFmtId="38" fontId="108" fillId="4" borderId="127" xfId="17" applyFont="1" applyFill="1" applyBorder="1" applyAlignment="1" applyProtection="1">
      <alignment horizontal="right" vertical="center"/>
    </xf>
    <xf numFmtId="38" fontId="101" fillId="0" borderId="228" xfId="17" applyFont="1" applyFill="1" applyBorder="1" applyAlignment="1" applyProtection="1">
      <alignment horizontal="right" vertical="center"/>
      <protection locked="0"/>
    </xf>
    <xf numFmtId="38" fontId="108" fillId="0" borderId="228" xfId="17" applyFont="1" applyFill="1" applyBorder="1" applyAlignment="1" applyProtection="1">
      <alignment horizontal="right" vertical="center"/>
    </xf>
    <xf numFmtId="38" fontId="101" fillId="0" borderId="229" xfId="17" applyFont="1" applyFill="1" applyBorder="1" applyAlignment="1" applyProtection="1">
      <alignment horizontal="right" vertical="center"/>
      <protection locked="0"/>
    </xf>
    <xf numFmtId="38" fontId="101" fillId="21" borderId="133" xfId="17" applyFont="1" applyFill="1" applyBorder="1" applyAlignment="1" applyProtection="1">
      <alignment vertical="center"/>
      <protection locked="0"/>
    </xf>
    <xf numFmtId="38" fontId="101" fillId="0" borderId="133" xfId="17" applyFont="1" applyFill="1" applyBorder="1" applyAlignment="1" applyProtection="1">
      <alignment vertical="center"/>
      <protection locked="0"/>
    </xf>
    <xf numFmtId="38" fontId="108" fillId="0" borderId="133" xfId="17" applyFont="1" applyFill="1" applyBorder="1" applyAlignment="1" applyProtection="1">
      <alignment vertical="center"/>
    </xf>
    <xf numFmtId="38" fontId="101" fillId="0" borderId="146" xfId="17" applyFont="1" applyFill="1" applyBorder="1" applyAlignment="1" applyProtection="1">
      <alignment vertical="center"/>
      <protection locked="0"/>
    </xf>
    <xf numFmtId="38" fontId="101" fillId="0" borderId="241" xfId="17" applyFont="1" applyFill="1" applyBorder="1" applyAlignment="1" applyProtection="1">
      <alignment horizontal="right" vertical="center"/>
    </xf>
    <xf numFmtId="38" fontId="108" fillId="0" borderId="241" xfId="17" applyFont="1" applyFill="1" applyBorder="1" applyAlignment="1" applyProtection="1">
      <alignment horizontal="right" vertical="center"/>
    </xf>
    <xf numFmtId="38" fontId="109" fillId="0" borderId="240" xfId="17" applyFont="1" applyFill="1" applyBorder="1" applyAlignment="1" applyProtection="1">
      <alignment horizontal="right" vertical="center"/>
    </xf>
    <xf numFmtId="38" fontId="109" fillId="0" borderId="242" xfId="17" applyFont="1" applyFill="1" applyBorder="1" applyAlignment="1" applyProtection="1">
      <alignment horizontal="right" vertical="center"/>
    </xf>
    <xf numFmtId="38" fontId="101" fillId="20" borderId="250" xfId="17" applyFont="1" applyFill="1" applyBorder="1" applyAlignment="1" applyProtection="1">
      <alignment vertical="center"/>
    </xf>
    <xf numFmtId="38" fontId="101" fillId="26" borderId="265" xfId="17" applyFont="1" applyFill="1" applyBorder="1" applyAlignment="1" applyProtection="1">
      <alignment vertical="center"/>
    </xf>
    <xf numFmtId="180" fontId="108" fillId="27" borderId="267" xfId="18" applyNumberFormat="1" applyFont="1" applyFill="1" applyBorder="1" applyAlignment="1">
      <alignment horizontal="right" vertical="center"/>
    </xf>
    <xf numFmtId="183" fontId="101" fillId="27" borderId="267" xfId="17" applyNumberFormat="1" applyFont="1" applyFill="1" applyBorder="1" applyAlignment="1">
      <alignment horizontal="right" vertical="center"/>
    </xf>
    <xf numFmtId="38" fontId="101" fillId="23" borderId="268" xfId="17" applyFont="1" applyFill="1" applyBorder="1" applyAlignment="1" applyProtection="1">
      <alignment horizontal="right" vertical="center"/>
    </xf>
    <xf numFmtId="38" fontId="101" fillId="23" borderId="268" xfId="17" applyFont="1" applyFill="1" applyBorder="1" applyAlignment="1" applyProtection="1">
      <alignment vertical="center"/>
    </xf>
    <xf numFmtId="38" fontId="101" fillId="26" borderId="266" xfId="17" applyFont="1" applyFill="1" applyBorder="1" applyAlignment="1" applyProtection="1">
      <alignment horizontal="right" vertical="center"/>
    </xf>
    <xf numFmtId="38" fontId="101" fillId="27" borderId="266" xfId="17" applyFont="1" applyFill="1" applyBorder="1" applyAlignment="1" applyProtection="1">
      <alignment horizontal="right" vertical="center"/>
      <protection locked="0"/>
    </xf>
    <xf numFmtId="38" fontId="101" fillId="27" borderId="267" xfId="17" applyFont="1" applyFill="1" applyBorder="1" applyAlignment="1" applyProtection="1">
      <alignment horizontal="right" vertical="center"/>
      <protection locked="0"/>
    </xf>
    <xf numFmtId="38" fontId="101" fillId="27" borderId="269" xfId="17" applyFont="1" applyFill="1" applyBorder="1" applyAlignment="1" applyProtection="1">
      <alignment horizontal="right" vertical="center"/>
      <protection locked="0"/>
    </xf>
    <xf numFmtId="38" fontId="101" fillId="23" borderId="263" xfId="17" applyFont="1" applyFill="1" applyBorder="1" applyAlignment="1">
      <alignment horizontal="right" vertical="center"/>
    </xf>
    <xf numFmtId="38" fontId="101" fillId="23" borderId="272" xfId="17" applyFont="1" applyFill="1" applyBorder="1" applyAlignment="1">
      <alignment vertical="center"/>
    </xf>
    <xf numFmtId="38" fontId="101" fillId="4" borderId="266" xfId="17" applyFont="1" applyFill="1" applyBorder="1" applyAlignment="1" applyProtection="1">
      <alignment horizontal="right" vertical="center"/>
    </xf>
    <xf numFmtId="38" fontId="101" fillId="4" borderId="267" xfId="17" applyFont="1" applyFill="1" applyBorder="1" applyAlignment="1" applyProtection="1">
      <alignment horizontal="right" vertical="center"/>
    </xf>
    <xf numFmtId="38" fontId="101" fillId="4" borderId="273" xfId="17" applyFont="1" applyFill="1" applyBorder="1" applyAlignment="1" applyProtection="1">
      <alignment horizontal="right" vertical="center"/>
    </xf>
    <xf numFmtId="38" fontId="101" fillId="23" borderId="275" xfId="17" applyFont="1" applyFill="1" applyBorder="1" applyAlignment="1">
      <alignment horizontal="right" vertical="center"/>
    </xf>
    <xf numFmtId="38" fontId="101" fillId="26" borderId="275" xfId="17" applyFont="1" applyFill="1" applyBorder="1" applyAlignment="1">
      <alignment horizontal="right" vertical="center"/>
    </xf>
    <xf numFmtId="38" fontId="101" fillId="13" borderId="275" xfId="2" applyFont="1" applyFill="1" applyBorder="1" applyAlignment="1" applyProtection="1">
      <alignment vertical="center"/>
      <protection locked="0"/>
    </xf>
    <xf numFmtId="38" fontId="101" fillId="13" borderId="275" xfId="17" applyFont="1" applyFill="1" applyBorder="1" applyAlignment="1" applyProtection="1">
      <alignment vertical="center"/>
      <protection locked="0"/>
    </xf>
    <xf numFmtId="38" fontId="101" fillId="24" borderId="276" xfId="17" applyFont="1" applyFill="1" applyBorder="1" applyAlignment="1" applyProtection="1">
      <alignment vertical="center"/>
      <protection locked="0"/>
    </xf>
    <xf numFmtId="38" fontId="101" fillId="19" borderId="271" xfId="17" applyFont="1" applyFill="1" applyBorder="1" applyAlignment="1">
      <alignment vertical="center"/>
    </xf>
    <xf numFmtId="38" fontId="101" fillId="26" borderId="271" xfId="17" applyFont="1" applyFill="1" applyBorder="1" applyAlignment="1">
      <alignment vertical="center"/>
    </xf>
    <xf numFmtId="38" fontId="101" fillId="19" borderId="271" xfId="17" applyFont="1" applyFill="1" applyBorder="1" applyAlignment="1" applyProtection="1">
      <alignment vertical="center"/>
      <protection locked="0"/>
    </xf>
    <xf numFmtId="38" fontId="101" fillId="19" borderId="280" xfId="17" applyFont="1" applyFill="1" applyBorder="1" applyAlignment="1" applyProtection="1">
      <alignment vertical="center"/>
      <protection locked="0"/>
    </xf>
    <xf numFmtId="38" fontId="101" fillId="23" borderId="282" xfId="17" applyFont="1" applyFill="1" applyBorder="1" applyAlignment="1">
      <alignment vertical="center"/>
    </xf>
    <xf numFmtId="38" fontId="101" fillId="26" borderId="282" xfId="17" applyFont="1" applyFill="1" applyBorder="1" applyAlignment="1">
      <alignment vertical="center"/>
    </xf>
    <xf numFmtId="38" fontId="101" fillId="15" borderId="282" xfId="17" applyFont="1" applyFill="1" applyBorder="1" applyAlignment="1" applyProtection="1">
      <alignment vertical="center"/>
      <protection locked="0"/>
    </xf>
    <xf numFmtId="38" fontId="101" fillId="15" borderId="283" xfId="17" applyFont="1" applyFill="1" applyBorder="1" applyAlignment="1" applyProtection="1">
      <alignment vertical="center"/>
      <protection locked="0"/>
    </xf>
    <xf numFmtId="38" fontId="101" fillId="8" borderId="284" xfId="17" applyFont="1" applyFill="1" applyBorder="1" applyAlignment="1">
      <alignment vertical="center"/>
    </xf>
    <xf numFmtId="38" fontId="101" fillId="23" borderId="265" xfId="17" applyFont="1" applyFill="1" applyBorder="1" applyAlignment="1">
      <alignment vertical="center"/>
    </xf>
    <xf numFmtId="38" fontId="101" fillId="26" borderId="265" xfId="17" applyFont="1" applyFill="1" applyBorder="1" applyAlignment="1">
      <alignment vertical="center"/>
    </xf>
    <xf numFmtId="38" fontId="101" fillId="10" borderId="265" xfId="17" applyFont="1" applyFill="1" applyBorder="1" applyAlignment="1" applyProtection="1">
      <alignment vertical="center"/>
      <protection locked="0"/>
    </xf>
    <xf numFmtId="38" fontId="101" fillId="10" borderId="285" xfId="17" applyFont="1" applyFill="1" applyBorder="1" applyAlignment="1" applyProtection="1">
      <alignment vertical="center"/>
      <protection locked="0"/>
    </xf>
    <xf numFmtId="38" fontId="101" fillId="23" borderId="271" xfId="17" applyFont="1" applyFill="1" applyBorder="1" applyAlignment="1">
      <alignment vertical="center"/>
    </xf>
    <xf numFmtId="38" fontId="101" fillId="21" borderId="271" xfId="17" applyFont="1" applyFill="1" applyBorder="1" applyAlignment="1" applyProtection="1">
      <alignment vertical="center"/>
      <protection locked="0"/>
    </xf>
    <xf numFmtId="38" fontId="101" fillId="2" borderId="286" xfId="2" applyFont="1" applyFill="1" applyBorder="1" applyAlignment="1" applyProtection="1">
      <alignment horizontal="right" vertical="center"/>
      <protection locked="0"/>
    </xf>
    <xf numFmtId="38" fontId="101" fillId="2" borderId="287" xfId="2" applyFont="1" applyFill="1" applyBorder="1" applyAlignment="1" applyProtection="1">
      <alignment horizontal="right" vertical="center"/>
      <protection locked="0"/>
    </xf>
    <xf numFmtId="38" fontId="101" fillId="2" borderId="288" xfId="2" applyFont="1" applyFill="1" applyBorder="1" applyAlignment="1" applyProtection="1">
      <alignment horizontal="right" vertical="center"/>
      <protection locked="0"/>
    </xf>
    <xf numFmtId="0" fontId="101" fillId="28" borderId="289" xfId="16" applyNumberFormat="1" applyFont="1" applyFill="1" applyBorder="1" applyAlignment="1">
      <alignment horizontal="right" vertical="center"/>
    </xf>
    <xf numFmtId="10" fontId="108" fillId="28" borderId="215" xfId="16" applyNumberFormat="1" applyFont="1" applyFill="1" applyBorder="1" applyAlignment="1">
      <alignment horizontal="right" vertical="center"/>
    </xf>
    <xf numFmtId="10" fontId="108" fillId="28" borderId="215" xfId="18" applyNumberFormat="1" applyFont="1" applyFill="1" applyBorder="1" applyAlignment="1">
      <alignment horizontal="right" vertical="center"/>
    </xf>
    <xf numFmtId="10" fontId="108" fillId="28" borderId="290" xfId="18" applyNumberFormat="1" applyFont="1" applyFill="1" applyBorder="1" applyAlignment="1">
      <alignment horizontal="right" vertical="center"/>
    </xf>
    <xf numFmtId="180" fontId="108" fillId="20" borderId="294" xfId="18" applyNumberFormat="1" applyFont="1" applyFill="1" applyBorder="1" applyAlignment="1">
      <alignment horizontal="right" vertical="center"/>
    </xf>
    <xf numFmtId="183" fontId="101" fillId="20" borderId="294" xfId="17" applyNumberFormat="1" applyFont="1" applyFill="1" applyBorder="1" applyAlignment="1">
      <alignment horizontal="right" vertical="center"/>
    </xf>
    <xf numFmtId="38" fontId="101" fillId="20" borderId="295" xfId="17" applyFont="1" applyFill="1" applyBorder="1" applyAlignment="1" applyProtection="1">
      <alignment horizontal="right" vertical="center"/>
    </xf>
    <xf numFmtId="38" fontId="101" fillId="20" borderId="295" xfId="17" applyFont="1" applyFill="1" applyBorder="1" applyAlignment="1" applyProtection="1">
      <alignment vertical="center"/>
    </xf>
    <xf numFmtId="38" fontId="101" fillId="20" borderId="293" xfId="17" applyFont="1" applyFill="1" applyBorder="1" applyAlignment="1" applyProtection="1">
      <alignment horizontal="right" vertical="center"/>
    </xf>
    <xf numFmtId="38" fontId="101" fillId="20" borderId="293" xfId="17" applyFont="1" applyFill="1" applyBorder="1" applyAlignment="1" applyProtection="1">
      <alignment horizontal="right" vertical="center"/>
      <protection locked="0"/>
    </xf>
    <xf numFmtId="38" fontId="101" fillId="20" borderId="294" xfId="17" applyFont="1" applyFill="1" applyBorder="1" applyAlignment="1" applyProtection="1">
      <alignment horizontal="right" vertical="center"/>
      <protection locked="0"/>
    </xf>
    <xf numFmtId="38" fontId="101" fillId="20" borderId="296" xfId="17" applyFont="1" applyFill="1" applyBorder="1" applyAlignment="1" applyProtection="1">
      <alignment horizontal="right" vertical="center"/>
      <protection locked="0"/>
    </xf>
    <xf numFmtId="38" fontId="101" fillId="20" borderId="94" xfId="17" applyFont="1" applyFill="1" applyBorder="1" applyAlignment="1">
      <alignment horizontal="right" vertical="center"/>
    </xf>
    <xf numFmtId="38" fontId="101" fillId="20" borderId="102" xfId="17" applyFont="1" applyFill="1" applyBorder="1" applyAlignment="1">
      <alignment vertical="center"/>
    </xf>
    <xf numFmtId="38" fontId="101" fillId="20" borderId="294" xfId="17" applyFont="1" applyFill="1" applyBorder="1" applyAlignment="1" applyProtection="1">
      <alignment horizontal="right" vertical="center"/>
    </xf>
    <xf numFmtId="38" fontId="101" fillId="20" borderId="298" xfId="17" applyFont="1" applyFill="1" applyBorder="1" applyAlignment="1" applyProtection="1">
      <alignment horizontal="right" vertical="center"/>
    </xf>
    <xf numFmtId="38" fontId="101" fillId="20" borderId="300" xfId="17" applyFont="1" applyFill="1" applyBorder="1" applyAlignment="1">
      <alignment horizontal="right" vertical="center"/>
    </xf>
    <xf numFmtId="38" fontId="101" fillId="20" borderId="300" xfId="2" applyFont="1" applyFill="1" applyBorder="1" applyAlignment="1" applyProtection="1">
      <alignment vertical="center"/>
      <protection locked="0"/>
    </xf>
    <xf numFmtId="38" fontId="101" fillId="20" borderId="300" xfId="17" applyFont="1" applyFill="1" applyBorder="1" applyAlignment="1" applyProtection="1">
      <alignment vertical="center"/>
      <protection locked="0"/>
    </xf>
    <xf numFmtId="38" fontId="101" fillId="20" borderId="301" xfId="17" applyFont="1" applyFill="1" applyBorder="1" applyAlignment="1" applyProtection="1">
      <alignment vertical="center"/>
      <protection locked="0"/>
    </xf>
    <xf numFmtId="38" fontId="101" fillId="20" borderId="101" xfId="17" applyFont="1" applyFill="1" applyBorder="1" applyAlignment="1">
      <alignment vertical="center"/>
    </xf>
    <xf numFmtId="38" fontId="101" fillId="20" borderId="101" xfId="17" applyFont="1" applyFill="1" applyBorder="1" applyAlignment="1" applyProtection="1">
      <alignment vertical="center"/>
      <protection locked="0"/>
    </xf>
    <xf numFmtId="38" fontId="101" fillId="20" borderId="305" xfId="17" applyFont="1" applyFill="1" applyBorder="1" applyAlignment="1" applyProtection="1">
      <alignment vertical="center"/>
      <protection locked="0"/>
    </xf>
    <xf numFmtId="38" fontId="101" fillId="20" borderId="307" xfId="17" applyFont="1" applyFill="1" applyBorder="1" applyAlignment="1">
      <alignment vertical="center"/>
    </xf>
    <xf numFmtId="38" fontId="101" fillId="20" borderId="307" xfId="17" applyFont="1" applyFill="1" applyBorder="1" applyAlignment="1" applyProtection="1">
      <alignment vertical="center"/>
      <protection locked="0"/>
    </xf>
    <xf numFmtId="38" fontId="101" fillId="20" borderId="308" xfId="17" applyFont="1" applyFill="1" applyBorder="1" applyAlignment="1" applyProtection="1">
      <alignment vertical="center"/>
      <protection locked="0"/>
    </xf>
    <xf numFmtId="38" fontId="101" fillId="20" borderId="292" xfId="17" applyFont="1" applyFill="1" applyBorder="1" applyAlignment="1">
      <alignment vertical="center"/>
    </xf>
    <xf numFmtId="38" fontId="101" fillId="20" borderId="292" xfId="17" applyFont="1" applyFill="1" applyBorder="1" applyAlignment="1" applyProtection="1">
      <alignment vertical="center"/>
      <protection locked="0"/>
    </xf>
    <xf numFmtId="38" fontId="101" fillId="20" borderId="310" xfId="17" applyFont="1" applyFill="1" applyBorder="1" applyAlignment="1" applyProtection="1">
      <alignment vertical="center"/>
      <protection locked="0"/>
    </xf>
    <xf numFmtId="38" fontId="101" fillId="20" borderId="311" xfId="2" applyFont="1" applyFill="1" applyBorder="1" applyAlignment="1" applyProtection="1">
      <alignment horizontal="right" vertical="center"/>
      <protection locked="0"/>
    </xf>
    <xf numFmtId="38" fontId="101" fillId="20" borderId="312" xfId="2" applyFont="1" applyFill="1" applyBorder="1" applyAlignment="1" applyProtection="1">
      <alignment horizontal="right" vertical="center"/>
      <protection locked="0"/>
    </xf>
    <xf numFmtId="38" fontId="101" fillId="20" borderId="313" xfId="2" applyFont="1" applyFill="1" applyBorder="1" applyAlignment="1" applyProtection="1">
      <alignment horizontal="right" vertical="center"/>
      <protection locked="0"/>
    </xf>
    <xf numFmtId="0" fontId="101" fillId="20" borderId="97" xfId="16" applyNumberFormat="1" applyFont="1" applyFill="1" applyBorder="1" applyAlignment="1">
      <alignment horizontal="right" vertical="center"/>
    </xf>
    <xf numFmtId="10" fontId="108" fillId="20" borderId="105" xfId="16" applyNumberFormat="1" applyFont="1" applyFill="1" applyBorder="1" applyAlignment="1">
      <alignment horizontal="right" vertical="center"/>
    </xf>
    <xf numFmtId="10" fontId="108" fillId="20" borderId="105" xfId="18" applyNumberFormat="1" applyFont="1" applyFill="1" applyBorder="1" applyAlignment="1">
      <alignment horizontal="right" vertical="center"/>
    </xf>
    <xf numFmtId="10" fontId="108" fillId="20" borderId="314" xfId="18" applyNumberFormat="1" applyFont="1" applyFill="1" applyBorder="1" applyAlignment="1">
      <alignment horizontal="right" vertical="center"/>
    </xf>
    <xf numFmtId="38" fontId="101" fillId="26" borderId="292" xfId="17" applyFont="1" applyFill="1" applyBorder="1" applyAlignment="1" applyProtection="1">
      <alignment vertical="center"/>
    </xf>
    <xf numFmtId="180" fontId="108" fillId="27" borderId="294" xfId="18" applyNumberFormat="1" applyFont="1" applyFill="1" applyBorder="1" applyAlignment="1">
      <alignment horizontal="right" vertical="center"/>
    </xf>
    <xf numFmtId="183" fontId="101" fillId="27" borderId="294" xfId="17" applyNumberFormat="1" applyFont="1" applyFill="1" applyBorder="1" applyAlignment="1">
      <alignment horizontal="right" vertical="center"/>
    </xf>
    <xf numFmtId="38" fontId="101" fillId="23" borderId="295" xfId="17" applyFont="1" applyFill="1" applyBorder="1" applyAlignment="1" applyProtection="1">
      <alignment horizontal="right" vertical="center"/>
    </xf>
    <xf numFmtId="38" fontId="101" fillId="23" borderId="295" xfId="17" applyFont="1" applyFill="1" applyBorder="1" applyAlignment="1" applyProtection="1">
      <alignment vertical="center"/>
    </xf>
    <xf numFmtId="38" fontId="101" fillId="26" borderId="293" xfId="17" applyFont="1" applyFill="1" applyBorder="1" applyAlignment="1" applyProtection="1">
      <alignment horizontal="right" vertical="center"/>
    </xf>
    <xf numFmtId="38" fontId="101" fillId="27" borderId="293" xfId="17" applyFont="1" applyFill="1" applyBorder="1" applyAlignment="1" applyProtection="1">
      <alignment horizontal="right" vertical="center"/>
      <protection locked="0"/>
    </xf>
    <xf numFmtId="38" fontId="101" fillId="27" borderId="294" xfId="17" applyFont="1" applyFill="1" applyBorder="1" applyAlignment="1" applyProtection="1">
      <alignment horizontal="right" vertical="center"/>
      <protection locked="0"/>
    </xf>
    <xf numFmtId="38" fontId="101" fillId="27" borderId="296" xfId="17" applyFont="1" applyFill="1" applyBorder="1" applyAlignment="1" applyProtection="1">
      <alignment horizontal="right" vertical="center"/>
      <protection locked="0"/>
    </xf>
    <xf numFmtId="38" fontId="101" fillId="23" borderId="94" xfId="17" applyFont="1" applyFill="1" applyBorder="1" applyAlignment="1">
      <alignment horizontal="right" vertical="center"/>
    </xf>
    <xf numFmtId="38" fontId="101" fillId="23" borderId="102" xfId="17" applyFont="1" applyFill="1" applyBorder="1" applyAlignment="1">
      <alignment vertical="center"/>
    </xf>
    <xf numFmtId="38" fontId="101" fillId="4" borderId="293" xfId="17" applyFont="1" applyFill="1" applyBorder="1" applyAlignment="1" applyProtection="1">
      <alignment horizontal="right" vertical="center"/>
    </xf>
    <xf numFmtId="38" fontId="101" fillId="4" borderId="294" xfId="17" applyFont="1" applyFill="1" applyBorder="1" applyAlignment="1" applyProtection="1">
      <alignment horizontal="right" vertical="center"/>
    </xf>
    <xf numFmtId="38" fontId="101" fillId="4" borderId="298" xfId="17" applyFont="1" applyFill="1" applyBorder="1" applyAlignment="1" applyProtection="1">
      <alignment horizontal="right" vertical="center"/>
    </xf>
    <xf numFmtId="38" fontId="101" fillId="23" borderId="300" xfId="17" applyFont="1" applyFill="1" applyBorder="1" applyAlignment="1">
      <alignment horizontal="right" vertical="center"/>
    </xf>
    <xf numFmtId="38" fontId="101" fillId="26" borderId="300" xfId="17" applyFont="1" applyFill="1" applyBorder="1" applyAlignment="1">
      <alignment horizontal="right" vertical="center"/>
    </xf>
    <xf numFmtId="38" fontId="101" fillId="13" borderId="300" xfId="2" applyFont="1" applyFill="1" applyBorder="1" applyAlignment="1" applyProtection="1">
      <alignment vertical="center"/>
      <protection locked="0"/>
    </xf>
    <xf numFmtId="38" fontId="101" fillId="13" borderId="300" xfId="17" applyFont="1" applyFill="1" applyBorder="1" applyAlignment="1" applyProtection="1">
      <alignment vertical="center"/>
      <protection locked="0"/>
    </xf>
    <xf numFmtId="38" fontId="101" fillId="24" borderId="301" xfId="17" applyFont="1" applyFill="1" applyBorder="1" applyAlignment="1" applyProtection="1">
      <alignment vertical="center"/>
      <protection locked="0"/>
    </xf>
    <xf numFmtId="38" fontId="101" fillId="19" borderId="101" xfId="17" applyFont="1" applyFill="1" applyBorder="1" applyAlignment="1">
      <alignment vertical="center"/>
    </xf>
    <xf numFmtId="38" fontId="101" fillId="26" borderId="101" xfId="17" applyFont="1" applyFill="1" applyBorder="1" applyAlignment="1">
      <alignment vertical="center"/>
    </xf>
    <xf numFmtId="38" fontId="101" fillId="19" borderId="101" xfId="17" applyFont="1" applyFill="1" applyBorder="1" applyAlignment="1" applyProtection="1">
      <alignment vertical="center"/>
      <protection locked="0"/>
    </xf>
    <xf numFmtId="38" fontId="101" fillId="19" borderId="305" xfId="17" applyFont="1" applyFill="1" applyBorder="1" applyAlignment="1" applyProtection="1">
      <alignment vertical="center"/>
      <protection locked="0"/>
    </xf>
    <xf numFmtId="38" fontId="101" fillId="23" borderId="307" xfId="17" applyFont="1" applyFill="1" applyBorder="1" applyAlignment="1">
      <alignment vertical="center"/>
    </xf>
    <xf numFmtId="38" fontId="101" fillId="26" borderId="307" xfId="17" applyFont="1" applyFill="1" applyBorder="1" applyAlignment="1">
      <alignment vertical="center"/>
    </xf>
    <xf numFmtId="38" fontId="101" fillId="15" borderId="307" xfId="17" applyFont="1" applyFill="1" applyBorder="1" applyAlignment="1" applyProtection="1">
      <alignment vertical="center"/>
      <protection locked="0"/>
    </xf>
    <xf numFmtId="38" fontId="101" fillId="15" borderId="308" xfId="17" applyFont="1" applyFill="1" applyBorder="1" applyAlignment="1" applyProtection="1">
      <alignment vertical="center"/>
      <protection locked="0"/>
    </xf>
    <xf numFmtId="38" fontId="101" fillId="8" borderId="309" xfId="17" applyFont="1" applyFill="1" applyBorder="1" applyAlignment="1">
      <alignment vertical="center"/>
    </xf>
    <xf numFmtId="38" fontId="101" fillId="23" borderId="292" xfId="17" applyFont="1" applyFill="1" applyBorder="1" applyAlignment="1">
      <alignment vertical="center"/>
    </xf>
    <xf numFmtId="38" fontId="101" fillId="26" borderId="292" xfId="17" applyFont="1" applyFill="1" applyBorder="1" applyAlignment="1">
      <alignment vertical="center"/>
    </xf>
    <xf numFmtId="38" fontId="101" fillId="10" borderId="292" xfId="17" applyFont="1" applyFill="1" applyBorder="1" applyAlignment="1" applyProtection="1">
      <alignment vertical="center"/>
      <protection locked="0"/>
    </xf>
    <xf numFmtId="38" fontId="101" fillId="10" borderId="310" xfId="17" applyFont="1" applyFill="1" applyBorder="1" applyAlignment="1" applyProtection="1">
      <alignment vertical="center"/>
      <protection locked="0"/>
    </xf>
    <xf numFmtId="38" fontId="101" fillId="23" borderId="101" xfId="17" applyFont="1" applyFill="1" applyBorder="1" applyAlignment="1">
      <alignment vertical="center"/>
    </xf>
    <xf numFmtId="38" fontId="101" fillId="21" borderId="101" xfId="17" applyFont="1" applyFill="1" applyBorder="1" applyAlignment="1" applyProtection="1">
      <alignment vertical="center"/>
      <protection locked="0"/>
    </xf>
    <xf numFmtId="38" fontId="101" fillId="2" borderId="311" xfId="2" applyFont="1" applyFill="1" applyBorder="1" applyAlignment="1" applyProtection="1">
      <alignment horizontal="right" vertical="center"/>
      <protection locked="0"/>
    </xf>
    <xf numFmtId="38" fontId="101" fillId="2" borderId="312" xfId="2" applyFont="1" applyFill="1" applyBorder="1" applyAlignment="1" applyProtection="1">
      <alignment horizontal="right" vertical="center"/>
      <protection locked="0"/>
    </xf>
    <xf numFmtId="38" fontId="101" fillId="2" borderId="313" xfId="2" applyFont="1" applyFill="1" applyBorder="1" applyAlignment="1" applyProtection="1">
      <alignment horizontal="right" vertical="center"/>
      <protection locked="0"/>
    </xf>
    <xf numFmtId="0" fontId="101" fillId="28" borderId="97" xfId="16" applyNumberFormat="1" applyFont="1" applyFill="1" applyBorder="1" applyAlignment="1">
      <alignment horizontal="right" vertical="center"/>
    </xf>
    <xf numFmtId="10" fontId="108" fillId="28" borderId="105" xfId="16" applyNumberFormat="1" applyFont="1" applyFill="1" applyBorder="1" applyAlignment="1">
      <alignment horizontal="right" vertical="center"/>
    </xf>
    <xf numFmtId="10" fontId="108" fillId="28" borderId="105" xfId="18" applyNumberFormat="1" applyFont="1" applyFill="1" applyBorder="1" applyAlignment="1">
      <alignment horizontal="right" vertical="center"/>
    </xf>
    <xf numFmtId="10" fontId="108" fillId="28" borderId="314" xfId="18" applyNumberFormat="1" applyFont="1" applyFill="1" applyBorder="1" applyAlignment="1">
      <alignment horizontal="right" vertical="center"/>
    </xf>
    <xf numFmtId="38" fontId="101" fillId="0" borderId="292" xfId="17" applyFont="1" applyFill="1" applyBorder="1" applyAlignment="1" applyProtection="1">
      <alignment vertical="center"/>
    </xf>
    <xf numFmtId="180" fontId="108" fillId="0" borderId="294" xfId="18" applyNumberFormat="1" applyFont="1" applyFill="1" applyBorder="1" applyAlignment="1">
      <alignment horizontal="right" vertical="center"/>
    </xf>
    <xf numFmtId="183" fontId="101" fillId="0" borderId="294" xfId="17" applyNumberFormat="1" applyFont="1" applyFill="1" applyBorder="1" applyAlignment="1">
      <alignment horizontal="right" vertical="center"/>
    </xf>
    <xf numFmtId="38" fontId="101" fillId="0" borderId="295" xfId="17" applyFont="1" applyFill="1" applyBorder="1" applyAlignment="1" applyProtection="1">
      <alignment horizontal="right" vertical="center"/>
    </xf>
    <xf numFmtId="38" fontId="101" fillId="0" borderId="295" xfId="17" applyFont="1" applyFill="1" applyBorder="1" applyAlignment="1" applyProtection="1">
      <alignment vertical="center"/>
    </xf>
    <xf numFmtId="38" fontId="101" fillId="0" borderId="293" xfId="17" applyFont="1" applyFill="1" applyBorder="1" applyAlignment="1" applyProtection="1">
      <alignment horizontal="right" vertical="center"/>
    </xf>
    <xf numFmtId="38" fontId="101" fillId="0" borderId="293" xfId="17" applyFont="1" applyFill="1" applyBorder="1" applyAlignment="1" applyProtection="1">
      <alignment horizontal="right" vertical="center"/>
      <protection locked="0"/>
    </xf>
    <xf numFmtId="38" fontId="101" fillId="0" borderId="294" xfId="17" applyFont="1" applyFill="1" applyBorder="1" applyAlignment="1" applyProtection="1">
      <alignment horizontal="right" vertical="center"/>
      <protection locked="0"/>
    </xf>
    <xf numFmtId="38" fontId="101" fillId="0" borderId="296" xfId="17" applyFont="1" applyFill="1" applyBorder="1" applyAlignment="1" applyProtection="1">
      <alignment horizontal="right" vertical="center"/>
      <protection locked="0"/>
    </xf>
    <xf numFmtId="38" fontId="101" fillId="0" borderId="94" xfId="17" applyFont="1" applyFill="1" applyBorder="1" applyAlignment="1">
      <alignment horizontal="right" vertical="center"/>
    </xf>
    <xf numFmtId="38" fontId="101" fillId="0" borderId="102" xfId="17" applyFont="1" applyFill="1" applyBorder="1" applyAlignment="1">
      <alignment vertical="center"/>
    </xf>
    <xf numFmtId="38" fontId="101" fillId="0" borderId="294" xfId="17" applyFont="1" applyFill="1" applyBorder="1" applyAlignment="1" applyProtection="1">
      <alignment horizontal="right" vertical="center"/>
    </xf>
    <xf numFmtId="38" fontId="101" fillId="0" borderId="298" xfId="17" applyFont="1" applyFill="1" applyBorder="1" applyAlignment="1" applyProtection="1">
      <alignment horizontal="right" vertical="center"/>
    </xf>
    <xf numFmtId="38" fontId="101" fillId="0" borderId="300" xfId="17" applyFont="1" applyFill="1" applyBorder="1" applyAlignment="1">
      <alignment horizontal="right" vertical="center"/>
    </xf>
    <xf numFmtId="38" fontId="101" fillId="0" borderId="300" xfId="2" applyFont="1" applyFill="1" applyBorder="1" applyAlignment="1" applyProtection="1">
      <alignment vertical="center"/>
      <protection locked="0"/>
    </xf>
    <xf numFmtId="38" fontId="101" fillId="0" borderId="300" xfId="17" applyFont="1" applyFill="1" applyBorder="1" applyAlignment="1" applyProtection="1">
      <alignment vertical="center"/>
      <protection locked="0"/>
    </xf>
    <xf numFmtId="38" fontId="101" fillId="0" borderId="301" xfId="17" applyFont="1" applyFill="1" applyBorder="1" applyAlignment="1" applyProtection="1">
      <alignment vertical="center"/>
      <protection locked="0"/>
    </xf>
    <xf numFmtId="38" fontId="101" fillId="0" borderId="101" xfId="17" applyFont="1" applyFill="1" applyBorder="1" applyAlignment="1">
      <alignment vertical="center"/>
    </xf>
    <xf numFmtId="38" fontId="101" fillId="0" borderId="101" xfId="17" applyFont="1" applyFill="1" applyBorder="1" applyAlignment="1" applyProtection="1">
      <alignment vertical="center"/>
      <protection locked="0"/>
    </xf>
    <xf numFmtId="38" fontId="101" fillId="0" borderId="305" xfId="17" applyFont="1" applyFill="1" applyBorder="1" applyAlignment="1" applyProtection="1">
      <alignment vertical="center"/>
      <protection locked="0"/>
    </xf>
    <xf numFmtId="38" fontId="101" fillId="0" borderId="307" xfId="17" applyFont="1" applyFill="1" applyBorder="1" applyAlignment="1">
      <alignment vertical="center"/>
    </xf>
    <xf numFmtId="38" fontId="101" fillId="0" borderId="307" xfId="17" applyFont="1" applyFill="1" applyBorder="1" applyAlignment="1" applyProtection="1">
      <alignment vertical="center"/>
      <protection locked="0"/>
    </xf>
    <xf numFmtId="38" fontId="101" fillId="0" borderId="308" xfId="17" applyFont="1" applyFill="1" applyBorder="1" applyAlignment="1" applyProtection="1">
      <alignment vertical="center"/>
      <protection locked="0"/>
    </xf>
    <xf numFmtId="38" fontId="101" fillId="0" borderId="309" xfId="17" applyFont="1" applyFill="1" applyBorder="1" applyAlignment="1">
      <alignment vertical="center"/>
    </xf>
    <xf numFmtId="38" fontId="101" fillId="0" borderId="292" xfId="17" applyFont="1" applyFill="1" applyBorder="1" applyAlignment="1">
      <alignment vertical="center"/>
    </xf>
    <xf numFmtId="38" fontId="101" fillId="0" borderId="292" xfId="17" applyFont="1" applyFill="1" applyBorder="1" applyAlignment="1" applyProtection="1">
      <alignment vertical="center"/>
      <protection locked="0"/>
    </xf>
    <xf numFmtId="38" fontId="101" fillId="0" borderId="310" xfId="17" applyFont="1" applyFill="1" applyBorder="1" applyAlignment="1" applyProtection="1">
      <alignment vertical="center"/>
      <protection locked="0"/>
    </xf>
    <xf numFmtId="38" fontId="101" fillId="0" borderId="311" xfId="2" applyFont="1" applyFill="1" applyBorder="1" applyAlignment="1" applyProtection="1">
      <alignment horizontal="right" vertical="center"/>
      <protection locked="0"/>
    </xf>
    <xf numFmtId="38" fontId="101" fillId="0" borderId="312" xfId="2" applyFont="1" applyFill="1" applyBorder="1" applyAlignment="1" applyProtection="1">
      <alignment horizontal="right" vertical="center"/>
      <protection locked="0"/>
    </xf>
    <xf numFmtId="38" fontId="101" fillId="0" borderId="313" xfId="2" applyFont="1" applyFill="1" applyBorder="1" applyAlignment="1" applyProtection="1">
      <alignment horizontal="right" vertical="center"/>
      <protection locked="0"/>
    </xf>
    <xf numFmtId="0" fontId="101" fillId="0" borderId="97" xfId="16" applyNumberFormat="1" applyFont="1" applyFill="1" applyBorder="1" applyAlignment="1">
      <alignment horizontal="right" vertical="center"/>
    </xf>
    <xf numFmtId="10" fontId="108" fillId="0" borderId="105" xfId="16" applyNumberFormat="1" applyFont="1" applyFill="1" applyBorder="1" applyAlignment="1">
      <alignment horizontal="right" vertical="center"/>
    </xf>
    <xf numFmtId="10" fontId="108" fillId="0" borderId="105" xfId="18" applyNumberFormat="1" applyFont="1" applyFill="1" applyBorder="1" applyAlignment="1">
      <alignment horizontal="right" vertical="center"/>
    </xf>
    <xf numFmtId="10" fontId="108" fillId="0" borderId="314" xfId="18" applyNumberFormat="1" applyFont="1" applyFill="1" applyBorder="1" applyAlignment="1">
      <alignment horizontal="right" vertical="center"/>
    </xf>
    <xf numFmtId="180" fontId="108" fillId="27" borderId="320" xfId="18" applyNumberFormat="1" applyFont="1" applyFill="1" applyBorder="1" applyAlignment="1">
      <alignment horizontal="right" vertical="center"/>
    </xf>
    <xf numFmtId="183" fontId="101" fillId="27" borderId="320" xfId="17" applyNumberFormat="1" applyFont="1" applyFill="1" applyBorder="1" applyAlignment="1">
      <alignment horizontal="right" vertical="center"/>
    </xf>
    <xf numFmtId="38" fontId="101" fillId="23" borderId="321" xfId="17" applyFont="1" applyFill="1" applyBorder="1" applyAlignment="1" applyProtection="1">
      <alignment horizontal="right" vertical="center"/>
    </xf>
    <xf numFmtId="38" fontId="101" fillId="23" borderId="321" xfId="17" applyFont="1" applyFill="1" applyBorder="1" applyAlignment="1" applyProtection="1">
      <alignment vertical="center"/>
    </xf>
    <xf numFmtId="38" fontId="101" fillId="26" borderId="319" xfId="17" applyFont="1" applyFill="1" applyBorder="1" applyAlignment="1" applyProtection="1">
      <alignment horizontal="right" vertical="center"/>
    </xf>
    <xf numFmtId="38" fontId="101" fillId="27" borderId="319" xfId="17" applyFont="1" applyFill="1" applyBorder="1" applyAlignment="1" applyProtection="1">
      <alignment horizontal="right" vertical="center"/>
      <protection locked="0"/>
    </xf>
    <xf numFmtId="38" fontId="101" fillId="27" borderId="320" xfId="17" applyFont="1" applyFill="1" applyBorder="1" applyAlignment="1" applyProtection="1">
      <alignment horizontal="right" vertical="center"/>
      <protection locked="0"/>
    </xf>
    <xf numFmtId="38" fontId="101" fillId="27" borderId="322" xfId="17" applyFont="1" applyFill="1" applyBorder="1" applyAlignment="1" applyProtection="1">
      <alignment horizontal="right" vertical="center"/>
      <protection locked="0"/>
    </xf>
    <xf numFmtId="38" fontId="101" fillId="23" borderId="316" xfId="17" applyFont="1" applyFill="1" applyBorder="1" applyAlignment="1">
      <alignment horizontal="right" vertical="center"/>
    </xf>
    <xf numFmtId="38" fontId="101" fillId="23" borderId="325" xfId="17" applyFont="1" applyFill="1" applyBorder="1" applyAlignment="1">
      <alignment vertical="center"/>
    </xf>
    <xf numFmtId="38" fontId="101" fillId="4" borderId="319" xfId="17" applyFont="1" applyFill="1" applyBorder="1" applyAlignment="1" applyProtection="1">
      <alignment horizontal="right" vertical="center"/>
    </xf>
    <xf numFmtId="38" fontId="101" fillId="4" borderId="320" xfId="17" applyFont="1" applyFill="1" applyBorder="1" applyAlignment="1" applyProtection="1">
      <alignment horizontal="right" vertical="center"/>
    </xf>
    <xf numFmtId="38" fontId="101" fillId="4" borderId="326" xfId="17" applyFont="1" applyFill="1" applyBorder="1" applyAlignment="1" applyProtection="1">
      <alignment horizontal="right" vertical="center"/>
    </xf>
    <xf numFmtId="38" fontId="101" fillId="23" borderId="328" xfId="17" applyFont="1" applyFill="1" applyBorder="1" applyAlignment="1">
      <alignment horizontal="right" vertical="center"/>
    </xf>
    <xf numFmtId="38" fontId="101" fillId="26" borderId="328" xfId="17" applyFont="1" applyFill="1" applyBorder="1" applyAlignment="1">
      <alignment horizontal="right" vertical="center"/>
    </xf>
    <xf numFmtId="38" fontId="101" fillId="13" borderId="328" xfId="2" applyFont="1" applyFill="1" applyBorder="1" applyAlignment="1" applyProtection="1">
      <alignment vertical="center"/>
      <protection locked="0"/>
    </xf>
    <xf numFmtId="38" fontId="101" fillId="13" borderId="328" xfId="17" applyFont="1" applyFill="1" applyBorder="1" applyAlignment="1" applyProtection="1">
      <alignment vertical="center"/>
      <protection locked="0"/>
    </xf>
    <xf numFmtId="38" fontId="101" fillId="24" borderId="329" xfId="17" applyFont="1" applyFill="1" applyBorder="1" applyAlignment="1" applyProtection="1">
      <alignment vertical="center"/>
      <protection locked="0"/>
    </xf>
    <xf numFmtId="38" fontId="101" fillId="19" borderId="324" xfId="17" applyFont="1" applyFill="1" applyBorder="1" applyAlignment="1">
      <alignment vertical="center"/>
    </xf>
    <xf numFmtId="38" fontId="101" fillId="26" borderId="324" xfId="17" applyFont="1" applyFill="1" applyBorder="1" applyAlignment="1">
      <alignment vertical="center"/>
    </xf>
    <xf numFmtId="38" fontId="101" fillId="19" borderId="324" xfId="17" applyFont="1" applyFill="1" applyBorder="1" applyAlignment="1" applyProtection="1">
      <alignment vertical="center"/>
      <protection locked="0"/>
    </xf>
    <xf numFmtId="38" fontId="101" fillId="19" borderId="333" xfId="17" applyFont="1" applyFill="1" applyBorder="1" applyAlignment="1" applyProtection="1">
      <alignment vertical="center"/>
      <protection locked="0"/>
    </xf>
    <xf numFmtId="38" fontId="101" fillId="23" borderId="335" xfId="17" applyFont="1" applyFill="1" applyBorder="1" applyAlignment="1">
      <alignment vertical="center"/>
    </xf>
    <xf numFmtId="38" fontId="101" fillId="26" borderId="335" xfId="17" applyFont="1" applyFill="1" applyBorder="1" applyAlignment="1">
      <alignment vertical="center"/>
    </xf>
    <xf numFmtId="38" fontId="101" fillId="15" borderId="335" xfId="17" applyFont="1" applyFill="1" applyBorder="1" applyAlignment="1" applyProtection="1">
      <alignment vertical="center"/>
      <protection locked="0"/>
    </xf>
    <xf numFmtId="38" fontId="101" fillId="15" borderId="336" xfId="17" applyFont="1" applyFill="1" applyBorder="1" applyAlignment="1" applyProtection="1">
      <alignment vertical="center"/>
      <protection locked="0"/>
    </xf>
    <xf numFmtId="38" fontId="101" fillId="8" borderId="337" xfId="17" applyFont="1" applyFill="1" applyBorder="1" applyAlignment="1">
      <alignment vertical="center"/>
    </xf>
    <xf numFmtId="38" fontId="101" fillId="23" borderId="318" xfId="17" applyFont="1" applyFill="1" applyBorder="1" applyAlignment="1">
      <alignment vertical="center"/>
    </xf>
    <xf numFmtId="38" fontId="101" fillId="26" borderId="318" xfId="17" applyFont="1" applyFill="1" applyBorder="1" applyAlignment="1">
      <alignment vertical="center"/>
    </xf>
    <xf numFmtId="38" fontId="101" fillId="10" borderId="318" xfId="17" applyFont="1" applyFill="1" applyBorder="1" applyAlignment="1" applyProtection="1">
      <alignment vertical="center"/>
      <protection locked="0"/>
    </xf>
    <xf numFmtId="38" fontId="101" fillId="10" borderId="338" xfId="17" applyFont="1" applyFill="1" applyBorder="1" applyAlignment="1" applyProtection="1">
      <alignment vertical="center"/>
      <protection locked="0"/>
    </xf>
    <xf numFmtId="38" fontId="101" fillId="23" borderId="324" xfId="17" applyFont="1" applyFill="1" applyBorder="1" applyAlignment="1">
      <alignment vertical="center"/>
    </xf>
    <xf numFmtId="38" fontId="101" fillId="21" borderId="324" xfId="17" applyFont="1" applyFill="1" applyBorder="1" applyAlignment="1" applyProtection="1">
      <alignment vertical="center"/>
      <protection locked="0"/>
    </xf>
    <xf numFmtId="38" fontId="101" fillId="2" borderId="339" xfId="2" applyFont="1" applyFill="1" applyBorder="1" applyAlignment="1" applyProtection="1">
      <alignment horizontal="right" vertical="center"/>
      <protection locked="0"/>
    </xf>
    <xf numFmtId="38" fontId="101" fillId="2" borderId="340" xfId="2" applyFont="1" applyFill="1" applyBorder="1" applyAlignment="1" applyProtection="1">
      <alignment horizontal="right" vertical="center"/>
      <protection locked="0"/>
    </xf>
    <xf numFmtId="38" fontId="101" fillId="2" borderId="341" xfId="2" applyFont="1" applyFill="1" applyBorder="1" applyAlignment="1" applyProtection="1">
      <alignment horizontal="right" vertical="center"/>
      <protection locked="0"/>
    </xf>
    <xf numFmtId="0" fontId="101" fillId="28" borderId="342" xfId="16" applyNumberFormat="1" applyFont="1" applyFill="1" applyBorder="1" applyAlignment="1">
      <alignment horizontal="right" vertical="center"/>
    </xf>
    <xf numFmtId="10" fontId="108" fillId="28" borderId="343" xfId="16" applyNumberFormat="1" applyFont="1" applyFill="1" applyBorder="1" applyAlignment="1">
      <alignment horizontal="right" vertical="center"/>
    </xf>
    <xf numFmtId="10" fontId="108" fillId="28" borderId="343" xfId="18" applyNumberFormat="1" applyFont="1" applyFill="1" applyBorder="1" applyAlignment="1">
      <alignment horizontal="right" vertical="center"/>
    </xf>
    <xf numFmtId="10" fontId="108" fillId="28" borderId="344" xfId="18" applyNumberFormat="1" applyFont="1" applyFill="1" applyBorder="1" applyAlignment="1">
      <alignment horizontal="right" vertical="center"/>
    </xf>
    <xf numFmtId="38" fontId="108" fillId="0" borderId="265" xfId="17" applyFont="1" applyFill="1" applyBorder="1" applyAlignment="1" applyProtection="1">
      <alignment vertical="center"/>
    </xf>
    <xf numFmtId="180" fontId="108" fillId="0" borderId="267" xfId="18" applyNumberFormat="1" applyFont="1" applyFill="1" applyBorder="1" applyAlignment="1">
      <alignment horizontal="right" vertical="center"/>
    </xf>
    <xf numFmtId="183" fontId="101" fillId="0" borderId="267" xfId="17" applyNumberFormat="1" applyFont="1" applyFill="1" applyBorder="1" applyAlignment="1">
      <alignment horizontal="right" vertical="center"/>
    </xf>
    <xf numFmtId="38" fontId="101" fillId="0" borderId="268" xfId="17" applyFont="1" applyFill="1" applyBorder="1" applyAlignment="1" applyProtection="1">
      <alignment horizontal="right" vertical="center"/>
    </xf>
    <xf numFmtId="38" fontId="101" fillId="0" borderId="268" xfId="17" applyFont="1" applyFill="1" applyBorder="1" applyAlignment="1" applyProtection="1">
      <alignment vertical="center"/>
    </xf>
    <xf numFmtId="38" fontId="101" fillId="0" borderId="266" xfId="17" applyFont="1" applyFill="1" applyBorder="1" applyAlignment="1" applyProtection="1">
      <alignment horizontal="right" vertical="center"/>
    </xf>
    <xf numFmtId="38" fontId="101" fillId="0" borderId="266" xfId="17" applyFont="1" applyFill="1" applyBorder="1" applyAlignment="1" applyProtection="1">
      <alignment horizontal="right" vertical="center"/>
      <protection locked="0"/>
    </xf>
    <xf numFmtId="38" fontId="101" fillId="0" borderId="267" xfId="17" applyFont="1" applyFill="1" applyBorder="1" applyAlignment="1" applyProtection="1">
      <alignment horizontal="right" vertical="center"/>
      <protection locked="0"/>
    </xf>
    <xf numFmtId="38" fontId="101" fillId="0" borderId="269" xfId="17" applyFont="1" applyFill="1" applyBorder="1" applyAlignment="1" applyProtection="1">
      <alignment horizontal="right" vertical="center"/>
      <protection locked="0"/>
    </xf>
    <xf numFmtId="38" fontId="101" fillId="0" borderId="263" xfId="17" applyFont="1" applyFill="1" applyBorder="1" applyAlignment="1">
      <alignment horizontal="right" vertical="center"/>
    </xf>
    <xf numFmtId="38" fontId="101" fillId="0" borderId="272" xfId="17" applyFont="1" applyFill="1" applyBorder="1" applyAlignment="1">
      <alignment vertical="center"/>
    </xf>
    <xf numFmtId="38" fontId="101" fillId="0" borderId="267" xfId="17" applyFont="1" applyFill="1" applyBorder="1" applyAlignment="1" applyProtection="1">
      <alignment horizontal="right" vertical="center"/>
    </xf>
    <xf numFmtId="38" fontId="101" fillId="0" borderId="273" xfId="17" applyFont="1" applyFill="1" applyBorder="1" applyAlignment="1" applyProtection="1">
      <alignment horizontal="right" vertical="center"/>
    </xf>
    <xf numFmtId="38" fontId="109" fillId="0" borderId="275" xfId="17" applyFont="1" applyFill="1" applyBorder="1" applyAlignment="1">
      <alignment horizontal="right" vertical="center"/>
    </xf>
    <xf numFmtId="38" fontId="109" fillId="0" borderId="275" xfId="2" applyFont="1" applyFill="1" applyBorder="1" applyAlignment="1" applyProtection="1">
      <alignment vertical="center"/>
      <protection locked="0"/>
    </xf>
    <xf numFmtId="38" fontId="101" fillId="0" borderId="275" xfId="17" applyFont="1" applyFill="1" applyBorder="1" applyAlignment="1" applyProtection="1">
      <alignment vertical="center"/>
      <protection locked="0"/>
    </xf>
    <xf numFmtId="38" fontId="108" fillId="0" borderId="271" xfId="17" applyFont="1" applyFill="1" applyBorder="1" applyAlignment="1">
      <alignment vertical="center"/>
    </xf>
    <xf numFmtId="38" fontId="101" fillId="0" borderId="271" xfId="17" applyFont="1" applyFill="1" applyBorder="1" applyAlignment="1">
      <alignment vertical="center"/>
    </xf>
    <xf numFmtId="38" fontId="108" fillId="0" borderId="271" xfId="17" applyFont="1" applyFill="1" applyBorder="1" applyAlignment="1" applyProtection="1">
      <alignment vertical="center"/>
      <protection locked="0"/>
    </xf>
    <xf numFmtId="38" fontId="101" fillId="0" borderId="271" xfId="17" applyFont="1" applyFill="1" applyBorder="1" applyAlignment="1" applyProtection="1">
      <alignment vertical="center"/>
      <protection locked="0"/>
    </xf>
    <xf numFmtId="38" fontId="101" fillId="0" borderId="280" xfId="17" applyFont="1" applyFill="1" applyBorder="1" applyAlignment="1" applyProtection="1">
      <alignment vertical="center"/>
      <protection locked="0"/>
    </xf>
    <xf numFmtId="38" fontId="101" fillId="0" borderId="282" xfId="17" applyFont="1" applyFill="1" applyBorder="1" applyAlignment="1">
      <alignment vertical="center"/>
    </xf>
    <xf numFmtId="38" fontId="108" fillId="0" borderId="282" xfId="17" applyFont="1" applyFill="1" applyBorder="1" applyAlignment="1" applyProtection="1">
      <alignment vertical="center"/>
      <protection locked="0"/>
    </xf>
    <xf numFmtId="38" fontId="101" fillId="0" borderId="282" xfId="17" applyFont="1" applyFill="1" applyBorder="1" applyAlignment="1" applyProtection="1">
      <alignment vertical="center"/>
      <protection locked="0"/>
    </xf>
    <xf numFmtId="38" fontId="101" fillId="0" borderId="283" xfId="17" applyFont="1" applyFill="1" applyBorder="1" applyAlignment="1" applyProtection="1">
      <alignment vertical="center"/>
      <protection locked="0"/>
    </xf>
    <xf numFmtId="38" fontId="101" fillId="0" borderId="284" xfId="17" applyFont="1" applyFill="1" applyBorder="1" applyAlignment="1">
      <alignment vertical="center"/>
    </xf>
    <xf numFmtId="38" fontId="101" fillId="0" borderId="265" xfId="17" applyFont="1" applyFill="1" applyBorder="1" applyAlignment="1">
      <alignment vertical="center"/>
    </xf>
    <xf numFmtId="38" fontId="101" fillId="0" borderId="265" xfId="17" applyFont="1" applyFill="1" applyBorder="1" applyAlignment="1" applyProtection="1">
      <alignment vertical="center"/>
      <protection locked="0"/>
    </xf>
    <xf numFmtId="38" fontId="101" fillId="0" borderId="285" xfId="17" applyFont="1" applyFill="1" applyBorder="1" applyAlignment="1" applyProtection="1">
      <alignment vertical="center"/>
      <protection locked="0"/>
    </xf>
    <xf numFmtId="38" fontId="101" fillId="0" borderId="286" xfId="2" applyFont="1" applyFill="1" applyBorder="1" applyAlignment="1" applyProtection="1">
      <alignment horizontal="right" vertical="center"/>
      <protection locked="0"/>
    </xf>
    <xf numFmtId="38" fontId="101" fillId="0" borderId="287" xfId="2" applyFont="1" applyFill="1" applyBorder="1" applyAlignment="1" applyProtection="1">
      <alignment horizontal="right" vertical="center"/>
      <protection locked="0"/>
    </xf>
    <xf numFmtId="38" fontId="101" fillId="0" borderId="288" xfId="2" applyFont="1" applyFill="1" applyBorder="1" applyAlignment="1" applyProtection="1">
      <alignment horizontal="right" vertical="center"/>
      <protection locked="0"/>
    </xf>
    <xf numFmtId="0" fontId="101" fillId="0" borderId="289" xfId="16" applyNumberFormat="1" applyFont="1" applyFill="1" applyBorder="1" applyAlignment="1">
      <alignment horizontal="right" vertical="center"/>
    </xf>
    <xf numFmtId="10" fontId="108" fillId="0" borderId="215" xfId="16" applyNumberFormat="1" applyFont="1" applyFill="1" applyBorder="1" applyAlignment="1">
      <alignment horizontal="right" vertical="center"/>
    </xf>
    <xf numFmtId="10" fontId="108" fillId="0" borderId="215" xfId="18" applyNumberFormat="1" applyFont="1" applyFill="1" applyBorder="1" applyAlignment="1">
      <alignment horizontal="right" vertical="center"/>
    </xf>
    <xf numFmtId="10" fontId="108" fillId="0" borderId="290" xfId="18" applyNumberFormat="1" applyFont="1" applyFill="1" applyBorder="1" applyAlignment="1">
      <alignment horizontal="right" vertical="center"/>
    </xf>
    <xf numFmtId="38" fontId="108" fillId="26" borderId="324" xfId="17" applyFont="1" applyFill="1" applyBorder="1" applyAlignment="1">
      <alignment vertical="center"/>
    </xf>
    <xf numFmtId="38" fontId="108" fillId="21" borderId="324" xfId="17" applyFont="1" applyFill="1" applyBorder="1" applyAlignment="1" applyProtection="1">
      <alignment vertical="center"/>
      <protection locked="0"/>
    </xf>
    <xf numFmtId="183" fontId="109" fillId="27" borderId="267" xfId="17" applyNumberFormat="1" applyFont="1" applyFill="1" applyBorder="1" applyAlignment="1">
      <alignment horizontal="right" vertical="center"/>
    </xf>
    <xf numFmtId="38" fontId="108" fillId="15" borderId="282" xfId="17" applyFont="1" applyFill="1" applyBorder="1" applyAlignment="1" applyProtection="1">
      <alignment vertical="center"/>
      <protection locked="0"/>
    </xf>
    <xf numFmtId="38" fontId="108" fillId="23" borderId="271" xfId="17" applyFont="1" applyFill="1" applyBorder="1" applyAlignment="1">
      <alignment vertical="center"/>
    </xf>
    <xf numFmtId="38" fontId="109" fillId="23" borderId="271" xfId="17" applyFont="1" applyFill="1" applyBorder="1" applyAlignment="1">
      <alignment vertical="center"/>
    </xf>
    <xf numFmtId="38" fontId="108" fillId="26" borderId="271" xfId="17" applyFont="1" applyFill="1" applyBorder="1" applyAlignment="1">
      <alignment vertical="center"/>
    </xf>
    <xf numFmtId="38" fontId="108" fillId="21" borderId="271" xfId="17" applyFont="1" applyFill="1" applyBorder="1" applyAlignment="1" applyProtection="1">
      <alignment vertical="center"/>
      <protection locked="0"/>
    </xf>
    <xf numFmtId="38" fontId="108" fillId="23" borderId="324" xfId="17" applyFont="1" applyFill="1" applyBorder="1" applyAlignment="1">
      <alignment vertical="center"/>
    </xf>
    <xf numFmtId="180" fontId="108" fillId="0" borderId="320" xfId="18" applyNumberFormat="1" applyFont="1" applyFill="1" applyBorder="1" applyAlignment="1">
      <alignment horizontal="right" vertical="center"/>
    </xf>
    <xf numFmtId="183" fontId="101" fillId="0" borderId="320" xfId="17" applyNumberFormat="1" applyFont="1" applyFill="1" applyBorder="1" applyAlignment="1">
      <alignment horizontal="right" vertical="center"/>
    </xf>
    <xf numFmtId="38" fontId="101" fillId="0" borderId="321" xfId="17" applyFont="1" applyFill="1" applyBorder="1" applyAlignment="1" applyProtection="1">
      <alignment horizontal="right" vertical="center"/>
    </xf>
    <xf numFmtId="38" fontId="101" fillId="0" borderId="321" xfId="17" applyFont="1" applyFill="1" applyBorder="1" applyAlignment="1" applyProtection="1">
      <alignment vertical="center"/>
    </xf>
    <xf numFmtId="38" fontId="101" fillId="0" borderId="319" xfId="17" applyFont="1" applyFill="1" applyBorder="1" applyAlignment="1" applyProtection="1">
      <alignment horizontal="right" vertical="center"/>
    </xf>
    <xf numFmtId="38" fontId="101" fillId="0" borderId="319" xfId="17" applyFont="1" applyFill="1" applyBorder="1" applyAlignment="1" applyProtection="1">
      <alignment horizontal="right" vertical="center"/>
      <protection locked="0"/>
    </xf>
    <xf numFmtId="38" fontId="101" fillId="0" borderId="320" xfId="17" applyFont="1" applyFill="1" applyBorder="1" applyAlignment="1" applyProtection="1">
      <alignment horizontal="right" vertical="center"/>
      <protection locked="0"/>
    </xf>
    <xf numFmtId="38" fontId="101" fillId="0" borderId="322" xfId="17" applyFont="1" applyFill="1" applyBorder="1" applyAlignment="1" applyProtection="1">
      <alignment horizontal="right" vertical="center"/>
      <protection locked="0"/>
    </xf>
    <xf numFmtId="38" fontId="101" fillId="0" borderId="316" xfId="17" applyFont="1" applyFill="1" applyBorder="1" applyAlignment="1">
      <alignment horizontal="right" vertical="center"/>
    </xf>
    <xf numFmtId="38" fontId="101" fillId="0" borderId="325" xfId="17" applyFont="1" applyFill="1" applyBorder="1" applyAlignment="1">
      <alignment vertical="center"/>
    </xf>
    <xf numFmtId="38" fontId="101" fillId="0" borderId="320" xfId="17" applyFont="1" applyFill="1" applyBorder="1" applyAlignment="1" applyProtection="1">
      <alignment horizontal="right" vertical="center"/>
    </xf>
    <xf numFmtId="38" fontId="101" fillId="0" borderId="326" xfId="17" applyFont="1" applyFill="1" applyBorder="1" applyAlignment="1" applyProtection="1">
      <alignment horizontal="right" vertical="center"/>
    </xf>
    <xf numFmtId="38" fontId="101" fillId="0" borderId="328" xfId="17" applyFont="1" applyFill="1" applyBorder="1" applyAlignment="1">
      <alignment horizontal="right" vertical="center"/>
    </xf>
    <xf numFmtId="38" fontId="101" fillId="0" borderId="328" xfId="2" applyFont="1" applyFill="1" applyBorder="1" applyAlignment="1" applyProtection="1">
      <alignment vertical="center"/>
      <protection locked="0"/>
    </xf>
    <xf numFmtId="38" fontId="101" fillId="0" borderId="328" xfId="17" applyFont="1" applyFill="1" applyBorder="1" applyAlignment="1" applyProtection="1">
      <alignment vertical="center"/>
      <protection locked="0"/>
    </xf>
    <xf numFmtId="38" fontId="101" fillId="0" borderId="329" xfId="17" applyFont="1" applyFill="1" applyBorder="1" applyAlignment="1" applyProtection="1">
      <alignment vertical="center"/>
      <protection locked="0"/>
    </xf>
    <xf numFmtId="38" fontId="101" fillId="0" borderId="324" xfId="17" applyFont="1" applyFill="1" applyBorder="1" applyAlignment="1">
      <alignment vertical="center"/>
    </xf>
    <xf numFmtId="38" fontId="101" fillId="0" borderId="324" xfId="17" applyFont="1" applyFill="1" applyBorder="1" applyAlignment="1" applyProtection="1">
      <alignment vertical="center"/>
      <protection locked="0"/>
    </xf>
    <xf numFmtId="38" fontId="101" fillId="0" borderId="333" xfId="17" applyFont="1" applyFill="1" applyBorder="1" applyAlignment="1" applyProtection="1">
      <alignment vertical="center"/>
      <protection locked="0"/>
    </xf>
    <xf numFmtId="38" fontId="101" fillId="0" borderId="335" xfId="17" applyFont="1" applyFill="1" applyBorder="1" applyAlignment="1">
      <alignment vertical="center"/>
    </xf>
    <xf numFmtId="38" fontId="101" fillId="0" borderId="335" xfId="17" applyFont="1" applyFill="1" applyBorder="1" applyAlignment="1" applyProtection="1">
      <alignment vertical="center"/>
      <protection locked="0"/>
    </xf>
    <xf numFmtId="38" fontId="101" fillId="0" borderId="336" xfId="17" applyFont="1" applyFill="1" applyBorder="1" applyAlignment="1" applyProtection="1">
      <alignment vertical="center"/>
      <protection locked="0"/>
    </xf>
    <xf numFmtId="38" fontId="101" fillId="0" borderId="337" xfId="17" applyFont="1" applyFill="1" applyBorder="1" applyAlignment="1">
      <alignment vertical="center"/>
    </xf>
    <xf numFmtId="38" fontId="101" fillId="0" borderId="318" xfId="17" applyFont="1" applyFill="1" applyBorder="1" applyAlignment="1">
      <alignment vertical="center"/>
    </xf>
    <xf numFmtId="38" fontId="101" fillId="0" borderId="318" xfId="17" applyFont="1" applyFill="1" applyBorder="1" applyAlignment="1" applyProtection="1">
      <alignment vertical="center"/>
      <protection locked="0"/>
    </xf>
    <xf numFmtId="38" fontId="101" fillId="0" borderId="338" xfId="17" applyFont="1" applyFill="1" applyBorder="1" applyAlignment="1" applyProtection="1">
      <alignment vertical="center"/>
      <protection locked="0"/>
    </xf>
    <xf numFmtId="38" fontId="101" fillId="0" borderId="339" xfId="2" applyFont="1" applyFill="1" applyBorder="1" applyAlignment="1" applyProtection="1">
      <alignment horizontal="right" vertical="center"/>
      <protection locked="0"/>
    </xf>
    <xf numFmtId="38" fontId="101" fillId="0" borderId="340" xfId="2" applyFont="1" applyFill="1" applyBorder="1" applyAlignment="1" applyProtection="1">
      <alignment horizontal="right" vertical="center"/>
      <protection locked="0"/>
    </xf>
    <xf numFmtId="38" fontId="101" fillId="0" borderId="341" xfId="2" applyFont="1" applyFill="1" applyBorder="1" applyAlignment="1" applyProtection="1">
      <alignment horizontal="right" vertical="center"/>
      <protection locked="0"/>
    </xf>
    <xf numFmtId="0" fontId="101" fillId="0" borderId="342" xfId="16" applyNumberFormat="1" applyFont="1" applyFill="1" applyBorder="1" applyAlignment="1">
      <alignment horizontal="right" vertical="center"/>
    </xf>
    <xf numFmtId="10" fontId="108" fillId="0" borderId="343" xfId="16" applyNumberFormat="1" applyFont="1" applyFill="1" applyBorder="1" applyAlignment="1">
      <alignment horizontal="right" vertical="center"/>
    </xf>
    <xf numFmtId="10" fontId="108" fillId="0" borderId="343" xfId="18" applyNumberFormat="1" applyFont="1" applyFill="1" applyBorder="1" applyAlignment="1">
      <alignment horizontal="right" vertical="center"/>
    </xf>
    <xf numFmtId="10" fontId="108" fillId="0" borderId="344" xfId="18" applyNumberFormat="1" applyFont="1" applyFill="1" applyBorder="1" applyAlignment="1">
      <alignment horizontal="right" vertical="center"/>
    </xf>
    <xf numFmtId="38" fontId="101" fillId="0" borderId="265" xfId="17" applyFont="1" applyFill="1" applyBorder="1" applyAlignment="1" applyProtection="1">
      <alignment vertical="center"/>
    </xf>
    <xf numFmtId="38" fontId="101" fillId="0" borderId="275" xfId="17" applyFont="1" applyFill="1" applyBorder="1" applyAlignment="1">
      <alignment horizontal="right" vertical="center"/>
    </xf>
    <xf numFmtId="38" fontId="101" fillId="0" borderId="275" xfId="2" applyFont="1" applyFill="1" applyBorder="1" applyAlignment="1" applyProtection="1">
      <alignment vertical="center"/>
      <protection locked="0"/>
    </xf>
    <xf numFmtId="38" fontId="101" fillId="0" borderId="276" xfId="17" applyFont="1" applyFill="1" applyBorder="1" applyAlignment="1" applyProtection="1">
      <alignment vertical="center"/>
      <protection locked="0"/>
    </xf>
    <xf numFmtId="38" fontId="109" fillId="23" borderId="300" xfId="17" applyFont="1" applyFill="1" applyBorder="1" applyAlignment="1">
      <alignment horizontal="right" vertical="center"/>
    </xf>
    <xf numFmtId="38" fontId="109" fillId="26" borderId="300" xfId="17" applyFont="1" applyFill="1" applyBorder="1" applyAlignment="1">
      <alignment horizontal="right" vertical="center"/>
    </xf>
    <xf numFmtId="38" fontId="109" fillId="13" borderId="300" xfId="2" applyFont="1" applyFill="1" applyBorder="1" applyAlignment="1" applyProtection="1">
      <alignment vertical="center"/>
      <protection locked="0"/>
    </xf>
    <xf numFmtId="38" fontId="108" fillId="0" borderId="324" xfId="17" applyFont="1" applyFill="1" applyBorder="1" applyAlignment="1">
      <alignment vertical="center"/>
    </xf>
    <xf numFmtId="38" fontId="108" fillId="0" borderId="335" xfId="17" applyFont="1" applyFill="1" applyBorder="1" applyAlignment="1" applyProtection="1">
      <alignment vertical="center"/>
      <protection locked="0"/>
    </xf>
    <xf numFmtId="38" fontId="108" fillId="26" borderId="318" xfId="17" applyFont="1" applyFill="1" applyBorder="1" applyAlignment="1" applyProtection="1">
      <alignment vertical="center"/>
    </xf>
    <xf numFmtId="38" fontId="109" fillId="23" borderId="328" xfId="17" applyFont="1" applyFill="1" applyBorder="1" applyAlignment="1">
      <alignment horizontal="right" vertical="center"/>
    </xf>
    <xf numFmtId="177" fontId="109" fillId="25" borderId="345" xfId="16" applyNumberFormat="1" applyFont="1" applyFill="1" applyBorder="1" applyAlignment="1">
      <alignment horizontal="center" vertical="center"/>
    </xf>
    <xf numFmtId="179" fontId="109" fillId="20" borderId="107" xfId="16" applyNumberFormat="1" applyFont="1" applyFill="1" applyBorder="1" applyAlignment="1">
      <alignment horizontal="center" vertical="center"/>
    </xf>
    <xf numFmtId="177" fontId="109" fillId="25" borderId="107" xfId="16" applyNumberFormat="1" applyFont="1" applyFill="1" applyBorder="1" applyAlignment="1">
      <alignment horizontal="center" vertical="center"/>
    </xf>
    <xf numFmtId="179" fontId="109" fillId="0" borderId="107" xfId="16" applyNumberFormat="1" applyFont="1" applyFill="1" applyBorder="1" applyAlignment="1">
      <alignment horizontal="center" vertical="center"/>
    </xf>
    <xf numFmtId="177" fontId="109" fillId="25" borderId="346" xfId="16" applyNumberFormat="1" applyFont="1" applyFill="1" applyBorder="1" applyAlignment="1">
      <alignment horizontal="center" vertical="center"/>
    </xf>
    <xf numFmtId="49" fontId="109" fillId="0" borderId="347" xfId="16" applyNumberFormat="1" applyFont="1" applyFill="1" applyBorder="1" applyAlignment="1" applyProtection="1">
      <alignment horizontal="center" vertical="center"/>
      <protection locked="0"/>
    </xf>
    <xf numFmtId="49" fontId="109" fillId="0" borderId="107" xfId="16" applyNumberFormat="1" applyFont="1" applyFill="1" applyBorder="1" applyAlignment="1">
      <alignment horizontal="center" vertical="center"/>
    </xf>
    <xf numFmtId="177" fontId="109" fillId="25" borderId="347" xfId="16" applyNumberFormat="1" applyFont="1" applyFill="1" applyBorder="1" applyAlignment="1">
      <alignment horizontal="center" vertical="center"/>
    </xf>
    <xf numFmtId="49" fontId="109" fillId="0" borderId="345" xfId="16" applyNumberFormat="1" applyFont="1" applyFill="1" applyBorder="1" applyAlignment="1">
      <alignment horizontal="center" vertical="center"/>
    </xf>
    <xf numFmtId="177" fontId="109" fillId="0" borderId="346" xfId="16" applyNumberFormat="1" applyFont="1" applyFill="1" applyBorder="1" applyAlignment="1">
      <alignment horizontal="center" vertical="center"/>
    </xf>
    <xf numFmtId="49" fontId="109" fillId="0" borderId="346" xfId="16" applyNumberFormat="1" applyFont="1" applyFill="1" applyBorder="1" applyAlignment="1">
      <alignment horizontal="center" vertical="center"/>
    </xf>
    <xf numFmtId="38" fontId="101" fillId="20" borderId="79" xfId="2" applyFont="1" applyFill="1" applyBorder="1" applyAlignment="1" applyProtection="1">
      <alignment horizontal="right" vertical="center"/>
    </xf>
    <xf numFmtId="38" fontId="101" fillId="8" borderId="348" xfId="2" applyFont="1" applyFill="1" applyBorder="1" applyAlignment="1" applyProtection="1">
      <alignment horizontal="right" vertical="center"/>
    </xf>
    <xf numFmtId="38" fontId="101" fillId="20" borderId="91" xfId="2" applyFont="1" applyFill="1" applyBorder="1" applyAlignment="1" applyProtection="1">
      <alignment horizontal="right" vertical="center"/>
    </xf>
    <xf numFmtId="38" fontId="101" fillId="8" borderId="91" xfId="2" applyFont="1" applyFill="1" applyBorder="1" applyAlignment="1" applyProtection="1">
      <alignment horizontal="right" vertical="center"/>
    </xf>
    <xf numFmtId="38" fontId="101" fillId="0" borderId="91" xfId="2" applyFont="1" applyFill="1" applyBorder="1" applyAlignment="1" applyProtection="1">
      <alignment horizontal="right" vertical="center"/>
    </xf>
    <xf numFmtId="38" fontId="101" fillId="8" borderId="350" xfId="2" applyFont="1" applyFill="1" applyBorder="1" applyAlignment="1" applyProtection="1">
      <alignment horizontal="right" vertical="center"/>
    </xf>
    <xf numFmtId="38" fontId="101" fillId="0" borderId="125" xfId="2" applyFont="1" applyFill="1" applyBorder="1" applyAlignment="1" applyProtection="1">
      <alignment horizontal="right" vertical="center"/>
    </xf>
    <xf numFmtId="38" fontId="101" fillId="8" borderId="125" xfId="2" applyFont="1" applyFill="1" applyBorder="1" applyAlignment="1" applyProtection="1">
      <alignment horizontal="right" vertical="center"/>
    </xf>
    <xf numFmtId="38" fontId="101" fillId="0" borderId="348" xfId="2" applyFont="1" applyFill="1" applyBorder="1" applyAlignment="1" applyProtection="1">
      <alignment horizontal="right" vertical="center"/>
    </xf>
    <xf numFmtId="38" fontId="101" fillId="0" borderId="350" xfId="2" applyFont="1" applyFill="1" applyBorder="1" applyAlignment="1" applyProtection="1">
      <alignment horizontal="right" vertical="center"/>
    </xf>
    <xf numFmtId="38" fontId="101" fillId="8" borderId="138" xfId="2" applyFont="1" applyFill="1" applyBorder="1" applyAlignment="1" applyProtection="1">
      <alignment horizontal="right" vertical="center"/>
    </xf>
    <xf numFmtId="180" fontId="108" fillId="27" borderId="140" xfId="18" applyNumberFormat="1" applyFont="1" applyFill="1" applyBorder="1" applyAlignment="1">
      <alignment horizontal="right" vertical="center"/>
    </xf>
    <xf numFmtId="183" fontId="101" fillId="27" borderId="140" xfId="17" applyNumberFormat="1" applyFont="1" applyFill="1" applyBorder="1" applyAlignment="1">
      <alignment horizontal="right" vertical="center"/>
    </xf>
    <xf numFmtId="38" fontId="101" fillId="23" borderId="141" xfId="17" applyFont="1" applyFill="1" applyBorder="1" applyAlignment="1" applyProtection="1">
      <alignment horizontal="right" vertical="center"/>
    </xf>
    <xf numFmtId="38" fontId="101" fillId="23" borderId="141" xfId="17" applyFont="1" applyFill="1" applyBorder="1" applyAlignment="1" applyProtection="1">
      <alignment vertical="center"/>
    </xf>
    <xf numFmtId="38" fontId="101" fillId="26" borderId="142" xfId="17" applyFont="1" applyFill="1" applyBorder="1" applyAlignment="1" applyProtection="1">
      <alignment horizontal="right" vertical="center"/>
    </xf>
    <xf numFmtId="38" fontId="101" fillId="27" borderId="142" xfId="17" applyFont="1" applyFill="1" applyBorder="1" applyAlignment="1" applyProtection="1">
      <alignment horizontal="right" vertical="center"/>
      <protection locked="0"/>
    </xf>
    <xf numFmtId="38" fontId="101" fillId="27" borderId="140" xfId="17" applyFont="1" applyFill="1" applyBorder="1" applyAlignment="1" applyProtection="1">
      <alignment horizontal="right" vertical="center"/>
      <protection locked="0"/>
    </xf>
    <xf numFmtId="38" fontId="101" fillId="27" borderId="139" xfId="17" applyFont="1" applyFill="1" applyBorder="1" applyAlignment="1" applyProtection="1">
      <alignment horizontal="right" vertical="center"/>
      <protection locked="0"/>
    </xf>
    <xf numFmtId="38" fontId="101" fillId="23" borderId="137" xfId="17" applyFont="1" applyFill="1" applyBorder="1" applyAlignment="1">
      <alignment horizontal="right" vertical="center"/>
    </xf>
    <xf numFmtId="38" fontId="101" fillId="23" borderId="147" xfId="17" applyFont="1" applyFill="1" applyBorder="1" applyAlignment="1">
      <alignment vertical="center"/>
    </xf>
    <xf numFmtId="38" fontId="101" fillId="4" borderId="142" xfId="17" applyFont="1" applyFill="1" applyBorder="1" applyAlignment="1" applyProtection="1">
      <alignment horizontal="right" vertical="center"/>
    </xf>
    <xf numFmtId="38" fontId="101" fillId="4" borderId="140" xfId="17" applyFont="1" applyFill="1" applyBorder="1" applyAlignment="1" applyProtection="1">
      <alignment horizontal="right" vertical="center"/>
    </xf>
    <xf numFmtId="38" fontId="101" fillId="4" borderId="192" xfId="17" applyFont="1" applyFill="1" applyBorder="1" applyAlignment="1" applyProtection="1">
      <alignment horizontal="right" vertical="center"/>
    </xf>
    <xf numFmtId="38" fontId="101" fillId="23" borderId="185" xfId="17" applyFont="1" applyFill="1" applyBorder="1" applyAlignment="1">
      <alignment horizontal="right" vertical="center"/>
    </xf>
    <xf numFmtId="38" fontId="101" fillId="26" borderId="185" xfId="17" applyFont="1" applyFill="1" applyBorder="1" applyAlignment="1">
      <alignment horizontal="right" vertical="center"/>
    </xf>
    <xf numFmtId="38" fontId="101" fillId="13" borderId="185" xfId="2" applyFont="1" applyFill="1" applyBorder="1" applyAlignment="1" applyProtection="1">
      <alignment vertical="center"/>
      <protection locked="0"/>
    </xf>
    <xf numFmtId="38" fontId="101" fillId="13" borderId="185" xfId="17" applyFont="1" applyFill="1" applyBorder="1" applyAlignment="1" applyProtection="1">
      <alignment vertical="center"/>
      <protection locked="0"/>
    </xf>
    <xf numFmtId="38" fontId="101" fillId="24" borderId="186" xfId="17" applyFont="1" applyFill="1" applyBorder="1" applyAlignment="1" applyProtection="1">
      <alignment vertical="center"/>
      <protection locked="0"/>
    </xf>
    <xf numFmtId="38" fontId="101" fillId="19" borderId="144" xfId="17" applyFont="1" applyFill="1" applyBorder="1" applyAlignment="1">
      <alignment vertical="center"/>
    </xf>
    <xf numFmtId="38" fontId="101" fillId="26" borderId="144" xfId="17" applyFont="1" applyFill="1" applyBorder="1" applyAlignment="1">
      <alignment vertical="center"/>
    </xf>
    <xf numFmtId="38" fontId="101" fillId="19" borderId="144" xfId="17" applyFont="1" applyFill="1" applyBorder="1" applyAlignment="1" applyProtection="1">
      <alignment vertical="center"/>
      <protection locked="0"/>
    </xf>
    <xf numFmtId="38" fontId="101" fillId="19" borderId="145" xfId="17" applyFont="1" applyFill="1" applyBorder="1" applyAlignment="1" applyProtection="1">
      <alignment vertical="center"/>
      <protection locked="0"/>
    </xf>
    <xf numFmtId="38" fontId="101" fillId="23" borderId="167" xfId="17" applyFont="1" applyFill="1" applyBorder="1" applyAlignment="1">
      <alignment vertical="center"/>
    </xf>
    <xf numFmtId="38" fontId="101" fillId="26" borderId="167" xfId="17" applyFont="1" applyFill="1" applyBorder="1" applyAlignment="1">
      <alignment vertical="center"/>
    </xf>
    <xf numFmtId="38" fontId="101" fillId="15" borderId="167" xfId="17" applyFont="1" applyFill="1" applyBorder="1" applyAlignment="1" applyProtection="1">
      <alignment vertical="center"/>
      <protection locked="0"/>
    </xf>
    <xf numFmtId="38" fontId="101" fillId="15" borderId="168" xfId="17" applyFont="1" applyFill="1" applyBorder="1" applyAlignment="1" applyProtection="1">
      <alignment vertical="center"/>
      <protection locked="0"/>
    </xf>
    <xf numFmtId="38" fontId="101" fillId="8" borderId="157" xfId="17" applyFont="1" applyFill="1" applyBorder="1" applyAlignment="1">
      <alignment vertical="center"/>
    </xf>
    <xf numFmtId="38" fontId="101" fillId="23" borderId="158" xfId="17" applyFont="1" applyFill="1" applyBorder="1" applyAlignment="1">
      <alignment vertical="center"/>
    </xf>
    <xf numFmtId="38" fontId="101" fillId="26" borderId="158" xfId="17" applyFont="1" applyFill="1" applyBorder="1" applyAlignment="1">
      <alignment vertical="center"/>
    </xf>
    <xf numFmtId="38" fontId="101" fillId="10" borderId="158" xfId="17" applyFont="1" applyFill="1" applyBorder="1" applyAlignment="1" applyProtection="1">
      <alignment vertical="center"/>
      <protection locked="0"/>
    </xf>
    <xf numFmtId="38" fontId="101" fillId="10" borderId="159" xfId="17" applyFont="1" applyFill="1" applyBorder="1" applyAlignment="1" applyProtection="1">
      <alignment vertical="center"/>
      <protection locked="0"/>
    </xf>
    <xf numFmtId="38" fontId="101" fillId="23" borderId="144" xfId="17" applyFont="1" applyFill="1" applyBorder="1" applyAlignment="1">
      <alignment vertical="center"/>
    </xf>
    <xf numFmtId="38" fontId="101" fillId="21" borderId="144" xfId="17" applyFont="1" applyFill="1" applyBorder="1" applyAlignment="1" applyProtection="1">
      <alignment vertical="center"/>
      <protection locked="0"/>
    </xf>
    <xf numFmtId="38" fontId="101" fillId="2" borderId="200" xfId="2" applyFont="1" applyFill="1" applyBorder="1" applyAlignment="1" applyProtection="1">
      <alignment horizontal="right" vertical="center"/>
      <protection locked="0"/>
    </xf>
    <xf numFmtId="38" fontId="101" fillId="2" borderId="195" xfId="2" applyFont="1" applyFill="1" applyBorder="1" applyAlignment="1" applyProtection="1">
      <alignment horizontal="right" vertical="center"/>
      <protection locked="0"/>
    </xf>
    <xf numFmtId="0" fontId="101" fillId="28" borderId="150" xfId="16" applyNumberFormat="1" applyFont="1" applyFill="1" applyBorder="1" applyAlignment="1">
      <alignment horizontal="right" vertical="center"/>
    </xf>
    <xf numFmtId="10" fontId="108" fillId="28" borderId="75" xfId="16" applyNumberFormat="1" applyFont="1" applyFill="1" applyBorder="1" applyAlignment="1">
      <alignment horizontal="right" vertical="center"/>
    </xf>
    <xf numFmtId="10" fontId="108" fillId="28" borderId="75" xfId="18" applyNumberFormat="1" applyFont="1" applyFill="1" applyBorder="1" applyAlignment="1">
      <alignment horizontal="right" vertical="center"/>
    </xf>
    <xf numFmtId="10" fontId="108" fillId="28" borderId="76" xfId="18" applyNumberFormat="1" applyFont="1" applyFill="1" applyBorder="1" applyAlignment="1">
      <alignment horizontal="right" vertical="center"/>
    </xf>
    <xf numFmtId="38" fontId="101" fillId="20" borderId="122" xfId="17" applyFont="1" applyFill="1" applyBorder="1" applyAlignment="1" applyProtection="1">
      <alignment vertical="center"/>
    </xf>
    <xf numFmtId="38" fontId="101" fillId="21" borderId="353" xfId="17" applyFont="1" applyFill="1" applyBorder="1" applyAlignment="1" applyProtection="1">
      <alignment vertical="center"/>
      <protection locked="0"/>
    </xf>
    <xf numFmtId="38" fontId="101" fillId="20" borderId="100" xfId="17" applyFont="1" applyFill="1" applyBorder="1" applyAlignment="1" applyProtection="1">
      <alignment vertical="center"/>
      <protection locked="0"/>
    </xf>
    <xf numFmtId="38" fontId="101" fillId="21" borderId="100" xfId="17" applyFont="1" applyFill="1" applyBorder="1" applyAlignment="1" applyProtection="1">
      <alignment vertical="center"/>
      <protection locked="0"/>
    </xf>
    <xf numFmtId="38" fontId="101" fillId="0" borderId="100" xfId="17" applyFont="1" applyFill="1" applyBorder="1" applyAlignment="1" applyProtection="1">
      <alignment vertical="center"/>
      <protection locked="0"/>
    </xf>
    <xf numFmtId="38" fontId="101" fillId="21" borderId="354" xfId="17" applyFont="1" applyFill="1" applyBorder="1" applyAlignment="1" applyProtection="1">
      <alignment vertical="center"/>
      <protection locked="0"/>
    </xf>
    <xf numFmtId="38" fontId="101" fillId="0" borderId="133" xfId="17" applyFont="1" applyFill="1" applyBorder="1" applyAlignment="1" applyProtection="1">
      <alignment vertical="center"/>
    </xf>
    <xf numFmtId="38" fontId="108" fillId="21" borderId="133" xfId="17" applyFont="1" applyFill="1" applyBorder="1" applyAlignment="1" applyProtection="1">
      <alignment vertical="center"/>
      <protection locked="0"/>
    </xf>
    <xf numFmtId="38" fontId="108" fillId="0" borderId="353" xfId="17" applyFont="1" applyFill="1" applyBorder="1" applyAlignment="1" applyProtection="1">
      <alignment vertical="center"/>
      <protection locked="0"/>
    </xf>
    <xf numFmtId="38" fontId="108" fillId="21" borderId="353" xfId="17" applyFont="1" applyFill="1" applyBorder="1" applyAlignment="1" applyProtection="1">
      <alignment vertical="center"/>
      <protection locked="0"/>
    </xf>
    <xf numFmtId="38" fontId="101" fillId="0" borderId="354" xfId="17" applyFont="1" applyFill="1" applyBorder="1" applyAlignment="1" applyProtection="1">
      <alignment vertical="center"/>
      <protection locked="0"/>
    </xf>
    <xf numFmtId="38" fontId="101" fillId="0" borderId="353" xfId="17" applyFont="1" applyFill="1" applyBorder="1" applyAlignment="1" applyProtection="1">
      <alignment vertical="center"/>
      <protection locked="0"/>
    </xf>
    <xf numFmtId="38" fontId="127" fillId="8" borderId="125" xfId="2" applyFont="1" applyFill="1" applyBorder="1" applyAlignment="1" applyProtection="1">
      <alignment horizontal="right" vertical="center"/>
    </xf>
    <xf numFmtId="38" fontId="101" fillId="21" borderId="146" xfId="17" applyFont="1" applyFill="1" applyBorder="1" applyAlignment="1" applyProtection="1">
      <alignment vertical="center"/>
      <protection locked="0"/>
    </xf>
    <xf numFmtId="38" fontId="109" fillId="0" borderId="276" xfId="17" applyFont="1" applyFill="1" applyBorder="1" applyAlignment="1" applyProtection="1">
      <alignment vertical="center"/>
      <protection locked="0"/>
    </xf>
    <xf numFmtId="38" fontId="108" fillId="0" borderId="273" xfId="17" applyFont="1" applyFill="1" applyBorder="1" applyAlignment="1" applyProtection="1">
      <alignment horizontal="right" vertical="center"/>
    </xf>
    <xf numFmtId="38" fontId="108" fillId="0" borderId="266" xfId="17" applyFont="1" applyFill="1" applyBorder="1" applyAlignment="1" applyProtection="1">
      <alignment horizontal="right" vertical="center"/>
    </xf>
    <xf numFmtId="38" fontId="108" fillId="4" borderId="293" xfId="17" applyFont="1" applyFill="1" applyBorder="1" applyAlignment="1" applyProtection="1">
      <alignment horizontal="right" vertical="center"/>
    </xf>
    <xf numFmtId="38" fontId="108" fillId="0" borderId="318" xfId="17" applyFont="1" applyFill="1" applyBorder="1" applyAlignment="1" applyProtection="1">
      <alignment vertical="center"/>
    </xf>
    <xf numFmtId="38" fontId="108" fillId="0" borderId="102" xfId="17" applyFont="1" applyFill="1" applyBorder="1" applyAlignment="1">
      <alignment vertical="center"/>
    </xf>
    <xf numFmtId="180" fontId="131" fillId="27" borderId="127" xfId="18" applyNumberFormat="1" applyFont="1" applyFill="1" applyBorder="1" applyAlignment="1">
      <alignment horizontal="right" vertical="center"/>
    </xf>
    <xf numFmtId="38" fontId="108" fillId="15" borderId="165" xfId="17" applyFont="1" applyFill="1" applyBorder="1" applyAlignment="1" applyProtection="1">
      <alignment vertical="center"/>
      <protection locked="0"/>
    </xf>
    <xf numFmtId="38" fontId="108" fillId="0" borderId="283" xfId="17" applyFont="1" applyFill="1" applyBorder="1" applyAlignment="1" applyProtection="1">
      <alignment vertical="center"/>
      <protection locked="0"/>
    </xf>
    <xf numFmtId="38" fontId="108" fillId="0" borderId="284" xfId="17" applyFont="1" applyFill="1" applyBorder="1" applyAlignment="1">
      <alignment vertical="center"/>
    </xf>
    <xf numFmtId="38" fontId="108" fillId="23" borderId="101" xfId="17" applyFont="1" applyFill="1" applyBorder="1" applyAlignment="1">
      <alignment vertical="center"/>
    </xf>
    <xf numFmtId="38" fontId="108" fillId="0" borderId="267" xfId="17" applyFont="1" applyFill="1" applyBorder="1" applyAlignment="1" applyProtection="1">
      <alignment horizontal="right" vertical="center"/>
    </xf>
    <xf numFmtId="38" fontId="109" fillId="0" borderId="282" xfId="17" applyFont="1" applyFill="1" applyBorder="1" applyAlignment="1">
      <alignment vertical="center"/>
    </xf>
    <xf numFmtId="38" fontId="108" fillId="26" borderId="292" xfId="17" applyFont="1" applyFill="1" applyBorder="1" applyAlignment="1" applyProtection="1">
      <alignment vertical="center"/>
    </xf>
    <xf numFmtId="183" fontId="109" fillId="27" borderId="294" xfId="17" applyNumberFormat="1" applyFont="1" applyFill="1" applyBorder="1" applyAlignment="1">
      <alignment horizontal="right" vertical="center"/>
    </xf>
    <xf numFmtId="38" fontId="108" fillId="27" borderId="293" xfId="17" applyFont="1" applyFill="1" applyBorder="1" applyAlignment="1" applyProtection="1">
      <alignment horizontal="right" vertical="center"/>
      <protection locked="0"/>
    </xf>
    <xf numFmtId="38" fontId="108" fillId="27" borderId="296" xfId="17" applyFont="1" applyFill="1" applyBorder="1" applyAlignment="1" applyProtection="1">
      <alignment horizontal="right" vertical="center"/>
      <protection locked="0"/>
    </xf>
    <xf numFmtId="38" fontId="108" fillId="0" borderId="307" xfId="17" applyFont="1" applyFill="1" applyBorder="1" applyAlignment="1">
      <alignment vertical="center"/>
    </xf>
    <xf numFmtId="38" fontId="108" fillId="26" borderId="307" xfId="17" applyFont="1" applyFill="1" applyBorder="1" applyAlignment="1">
      <alignment vertical="center"/>
    </xf>
    <xf numFmtId="38" fontId="108" fillId="15" borderId="307" xfId="17" applyFont="1" applyFill="1" applyBorder="1" applyAlignment="1" applyProtection="1">
      <alignment vertical="center"/>
      <protection locked="0"/>
    </xf>
    <xf numFmtId="38" fontId="108" fillId="26" borderId="101" xfId="17" applyFont="1" applyFill="1" applyBorder="1" applyAlignment="1">
      <alignment vertical="center"/>
    </xf>
    <xf numFmtId="38" fontId="108" fillId="21" borderId="101" xfId="17" applyFont="1" applyFill="1" applyBorder="1" applyAlignment="1" applyProtection="1">
      <alignment vertical="center"/>
      <protection locked="0"/>
    </xf>
    <xf numFmtId="38" fontId="108" fillId="0" borderId="292" xfId="17" applyFont="1" applyFill="1" applyBorder="1" applyAlignment="1" applyProtection="1">
      <alignment vertical="center"/>
    </xf>
    <xf numFmtId="38" fontId="108" fillId="0" borderId="307" xfId="17" applyFont="1" applyFill="1" applyBorder="1" applyAlignment="1" applyProtection="1">
      <alignment vertical="center"/>
      <protection locked="0"/>
    </xf>
    <xf numFmtId="38" fontId="108" fillId="0" borderId="101" xfId="17" applyFont="1" applyFill="1" applyBorder="1" applyAlignment="1">
      <alignment vertical="center"/>
    </xf>
    <xf numFmtId="38" fontId="108" fillId="0" borderId="101" xfId="17" applyFont="1" applyFill="1" applyBorder="1" applyAlignment="1" applyProtection="1">
      <alignment vertical="center"/>
      <protection locked="0"/>
    </xf>
    <xf numFmtId="38" fontId="108" fillId="0" borderId="294" xfId="17" applyFont="1" applyFill="1" applyBorder="1" applyAlignment="1" applyProtection="1">
      <alignment horizontal="right" vertical="center"/>
      <protection locked="0"/>
    </xf>
    <xf numFmtId="38" fontId="109" fillId="0" borderId="307" xfId="17" applyFont="1" applyFill="1" applyBorder="1" applyAlignment="1">
      <alignment vertical="center"/>
    </xf>
    <xf numFmtId="38" fontId="108" fillId="0" borderId="308" xfId="17" applyFont="1" applyFill="1" applyBorder="1" applyAlignment="1" applyProtection="1">
      <alignment vertical="center"/>
      <protection locked="0"/>
    </xf>
    <xf numFmtId="38" fontId="108" fillId="0" borderId="295" xfId="17" applyFont="1" applyFill="1" applyBorder="1" applyAlignment="1" applyProtection="1">
      <alignment horizontal="right" vertical="center"/>
    </xf>
    <xf numFmtId="38" fontId="108" fillId="0" borderId="295" xfId="17" applyFont="1" applyFill="1" applyBorder="1" applyAlignment="1" applyProtection="1">
      <alignment vertical="center"/>
    </xf>
    <xf numFmtId="38" fontId="108" fillId="0" borderId="293" xfId="17" applyFont="1" applyFill="1" applyBorder="1" applyAlignment="1" applyProtection="1">
      <alignment horizontal="right" vertical="center"/>
    </xf>
    <xf numFmtId="38" fontId="108" fillId="0" borderId="94" xfId="17" applyFont="1" applyFill="1" applyBorder="1" applyAlignment="1">
      <alignment horizontal="right" vertical="center"/>
    </xf>
    <xf numFmtId="38" fontId="108" fillId="0" borderId="294" xfId="17" applyFont="1" applyFill="1" applyBorder="1" applyAlignment="1" applyProtection="1">
      <alignment horizontal="right" vertical="center"/>
    </xf>
    <xf numFmtId="38" fontId="108" fillId="0" borderId="298" xfId="17" applyFont="1" applyFill="1" applyBorder="1" applyAlignment="1" applyProtection="1">
      <alignment horizontal="right" vertical="center"/>
    </xf>
    <xf numFmtId="38" fontId="109" fillId="0" borderId="300" xfId="17" applyFont="1" applyFill="1" applyBorder="1" applyAlignment="1">
      <alignment horizontal="right" vertical="center"/>
    </xf>
    <xf numFmtId="38" fontId="109" fillId="0" borderId="300" xfId="2" applyFont="1" applyFill="1" applyBorder="1" applyAlignment="1" applyProtection="1">
      <alignment vertical="center"/>
      <protection locked="0"/>
    </xf>
    <xf numFmtId="38" fontId="109" fillId="0" borderId="301" xfId="17" applyFont="1" applyFill="1" applyBorder="1" applyAlignment="1" applyProtection="1">
      <alignment vertical="center"/>
      <protection locked="0"/>
    </xf>
    <xf numFmtId="38" fontId="108" fillId="0" borderId="305" xfId="17" applyFont="1" applyFill="1" applyBorder="1" applyAlignment="1" applyProtection="1">
      <alignment vertical="center"/>
      <protection locked="0"/>
    </xf>
    <xf numFmtId="38" fontId="109" fillId="0" borderId="292" xfId="17" applyFont="1" applyFill="1" applyBorder="1" applyAlignment="1">
      <alignment vertical="center"/>
    </xf>
    <xf numFmtId="38" fontId="108" fillId="0" borderId="100" xfId="17" applyFont="1" applyFill="1" applyBorder="1" applyAlignment="1" applyProtection="1">
      <alignment vertical="center"/>
      <protection locked="0"/>
    </xf>
    <xf numFmtId="38" fontId="108" fillId="23" borderId="295" xfId="17" applyFont="1" applyFill="1" applyBorder="1" applyAlignment="1" applyProtection="1">
      <alignment vertical="center"/>
    </xf>
    <xf numFmtId="183" fontId="109" fillId="27" borderId="320" xfId="17" applyNumberFormat="1" applyFont="1" applyFill="1" applyBorder="1" applyAlignment="1">
      <alignment horizontal="right" vertical="center"/>
    </xf>
    <xf numFmtId="38" fontId="108" fillId="27" borderId="320" xfId="17" applyFont="1" applyFill="1" applyBorder="1" applyAlignment="1" applyProtection="1">
      <alignment horizontal="right" vertical="center"/>
      <protection locked="0"/>
    </xf>
    <xf numFmtId="38" fontId="108" fillId="27" borderId="322" xfId="17" applyFont="1" applyFill="1" applyBorder="1" applyAlignment="1" applyProtection="1">
      <alignment horizontal="right" vertical="center"/>
      <protection locked="0"/>
    </xf>
    <xf numFmtId="38" fontId="108" fillId="4" borderId="319" xfId="17" applyFont="1" applyFill="1" applyBorder="1" applyAlignment="1" applyProtection="1">
      <alignment horizontal="right" vertical="center"/>
    </xf>
    <xf numFmtId="38" fontId="108" fillId="4" borderId="320" xfId="17" applyFont="1" applyFill="1" applyBorder="1" applyAlignment="1" applyProtection="1">
      <alignment horizontal="right" vertical="center"/>
    </xf>
    <xf numFmtId="38" fontId="108" fillId="4" borderId="326" xfId="17" applyFont="1" applyFill="1" applyBorder="1" applyAlignment="1" applyProtection="1">
      <alignment horizontal="right" vertical="center"/>
    </xf>
    <xf numFmtId="38" fontId="109" fillId="26" borderId="328" xfId="17" applyFont="1" applyFill="1" applyBorder="1" applyAlignment="1">
      <alignment horizontal="right" vertical="center"/>
    </xf>
    <xf numFmtId="38" fontId="108" fillId="19" borderId="324" xfId="17" applyFont="1" applyFill="1" applyBorder="1" applyAlignment="1">
      <alignment vertical="center"/>
    </xf>
    <xf numFmtId="38" fontId="108" fillId="19" borderId="324" xfId="17" applyFont="1" applyFill="1" applyBorder="1" applyAlignment="1" applyProtection="1">
      <alignment vertical="center"/>
      <protection locked="0"/>
    </xf>
    <xf numFmtId="38" fontId="108" fillId="19" borderId="333" xfId="17" applyFont="1" applyFill="1" applyBorder="1" applyAlignment="1" applyProtection="1">
      <alignment vertical="center"/>
      <protection locked="0"/>
    </xf>
    <xf numFmtId="38" fontId="109" fillId="26" borderId="335" xfId="17" applyFont="1" applyFill="1" applyBorder="1" applyAlignment="1">
      <alignment vertical="center"/>
    </xf>
    <xf numFmtId="38" fontId="108" fillId="15" borderId="335" xfId="17" applyFont="1" applyFill="1" applyBorder="1" applyAlignment="1" applyProtection="1">
      <alignment vertical="center"/>
      <protection locked="0"/>
    </xf>
    <xf numFmtId="38" fontId="108" fillId="15" borderId="336" xfId="17" applyFont="1" applyFill="1" applyBorder="1" applyAlignment="1" applyProtection="1">
      <alignment vertical="center"/>
      <protection locked="0"/>
    </xf>
    <xf numFmtId="38" fontId="108" fillId="21" borderId="354" xfId="17" applyFont="1" applyFill="1" applyBorder="1" applyAlignment="1" applyProtection="1">
      <alignment vertical="center"/>
      <protection locked="0"/>
    </xf>
    <xf numFmtId="38" fontId="108" fillId="0" borderId="324" xfId="17" applyFont="1" applyFill="1" applyBorder="1" applyAlignment="1" applyProtection="1">
      <alignment vertical="center"/>
      <protection locked="0"/>
    </xf>
    <xf numFmtId="38" fontId="101" fillId="0" borderId="138" xfId="2" applyFont="1" applyFill="1" applyBorder="1" applyAlignment="1" applyProtection="1">
      <alignment horizontal="right" vertical="center"/>
    </xf>
    <xf numFmtId="38" fontId="101" fillId="0" borderId="357" xfId="2" applyFont="1" applyFill="1" applyBorder="1" applyAlignment="1" applyProtection="1">
      <alignment horizontal="right" vertical="center"/>
    </xf>
    <xf numFmtId="38" fontId="101" fillId="0" borderId="359" xfId="17" applyFont="1" applyFill="1" applyBorder="1" applyAlignment="1" applyProtection="1">
      <alignment vertical="center"/>
    </xf>
    <xf numFmtId="49" fontId="109" fillId="0" borderId="361" xfId="16" applyNumberFormat="1" applyFont="1" applyFill="1" applyBorder="1" applyAlignment="1">
      <alignment horizontal="center" vertical="center"/>
    </xf>
    <xf numFmtId="180" fontId="108" fillId="0" borderId="363" xfId="18" applyNumberFormat="1" applyFont="1" applyFill="1" applyBorder="1" applyAlignment="1">
      <alignment horizontal="right" vertical="center"/>
    </xf>
    <xf numFmtId="183" fontId="101" fillId="0" borderId="363" xfId="17" applyNumberFormat="1" applyFont="1" applyFill="1" applyBorder="1" applyAlignment="1">
      <alignment horizontal="right" vertical="center"/>
    </xf>
    <xf numFmtId="38" fontId="101" fillId="0" borderId="364" xfId="17" applyFont="1" applyFill="1" applyBorder="1" applyAlignment="1" applyProtection="1">
      <alignment horizontal="right" vertical="center"/>
    </xf>
    <xf numFmtId="38" fontId="101" fillId="0" borderId="364" xfId="17" applyFont="1" applyFill="1" applyBorder="1" applyAlignment="1" applyProtection="1">
      <alignment vertical="center"/>
    </xf>
    <xf numFmtId="38" fontId="101" fillId="0" borderId="362" xfId="17" applyFont="1" applyFill="1" applyBorder="1" applyAlignment="1" applyProtection="1">
      <alignment horizontal="right" vertical="center"/>
    </xf>
    <xf numFmtId="38" fontId="101" fillId="0" borderId="362" xfId="17" applyFont="1" applyFill="1" applyBorder="1" applyAlignment="1" applyProtection="1">
      <alignment horizontal="right" vertical="center"/>
      <protection locked="0"/>
    </xf>
    <xf numFmtId="38" fontId="101" fillId="0" borderId="363" xfId="17" applyFont="1" applyFill="1" applyBorder="1" applyAlignment="1" applyProtection="1">
      <alignment horizontal="right" vertical="center"/>
      <protection locked="0"/>
    </xf>
    <xf numFmtId="38" fontId="101" fillId="0" borderId="365" xfId="17" applyFont="1" applyFill="1" applyBorder="1" applyAlignment="1" applyProtection="1">
      <alignment horizontal="right" vertical="center"/>
      <protection locked="0"/>
    </xf>
    <xf numFmtId="38" fontId="101" fillId="0" borderId="356" xfId="17" applyFont="1" applyFill="1" applyBorder="1" applyAlignment="1">
      <alignment horizontal="right" vertical="center"/>
    </xf>
    <xf numFmtId="38" fontId="101" fillId="0" borderId="368" xfId="17" applyFont="1" applyFill="1" applyBorder="1" applyAlignment="1">
      <alignment vertical="center"/>
    </xf>
    <xf numFmtId="38" fontId="101" fillId="0" borderId="363" xfId="17" applyFont="1" applyFill="1" applyBorder="1" applyAlignment="1" applyProtection="1">
      <alignment horizontal="right" vertical="center"/>
    </xf>
    <xf numFmtId="38" fontId="101" fillId="0" borderId="369" xfId="17" applyFont="1" applyFill="1" applyBorder="1" applyAlignment="1" applyProtection="1">
      <alignment horizontal="right" vertical="center"/>
    </xf>
    <xf numFmtId="38" fontId="101" fillId="0" borderId="371" xfId="17" applyFont="1" applyFill="1" applyBorder="1" applyAlignment="1">
      <alignment horizontal="right" vertical="center"/>
    </xf>
    <xf numFmtId="38" fontId="101" fillId="0" borderId="371" xfId="2" applyFont="1" applyFill="1" applyBorder="1" applyAlignment="1" applyProtection="1">
      <alignment vertical="center"/>
      <protection locked="0"/>
    </xf>
    <xf numFmtId="38" fontId="101" fillId="0" borderId="371" xfId="17" applyFont="1" applyFill="1" applyBorder="1" applyAlignment="1" applyProtection="1">
      <alignment vertical="center"/>
      <protection locked="0"/>
    </xf>
    <xf numFmtId="38" fontId="101" fillId="0" borderId="372" xfId="17" applyFont="1" applyFill="1" applyBorder="1" applyAlignment="1" applyProtection="1">
      <alignment vertical="center"/>
      <protection locked="0"/>
    </xf>
    <xf numFmtId="38" fontId="101" fillId="0" borderId="367" xfId="17" applyFont="1" applyFill="1" applyBorder="1" applyAlignment="1">
      <alignment vertical="center"/>
    </xf>
    <xf numFmtId="38" fontId="101" fillId="0" borderId="367" xfId="17" applyFont="1" applyFill="1" applyBorder="1" applyAlignment="1" applyProtection="1">
      <alignment vertical="center"/>
      <protection locked="0"/>
    </xf>
    <xf numFmtId="38" fontId="101" fillId="0" borderId="376" xfId="17" applyFont="1" applyFill="1" applyBorder="1" applyAlignment="1" applyProtection="1">
      <alignment vertical="center"/>
      <protection locked="0"/>
    </xf>
    <xf numFmtId="38" fontId="101" fillId="0" borderId="378" xfId="17" applyFont="1" applyFill="1" applyBorder="1" applyAlignment="1">
      <alignment vertical="center"/>
    </xf>
    <xf numFmtId="38" fontId="101" fillId="0" borderId="378" xfId="17" applyFont="1" applyFill="1" applyBorder="1" applyAlignment="1" applyProtection="1">
      <alignment vertical="center"/>
      <protection locked="0"/>
    </xf>
    <xf numFmtId="38" fontId="101" fillId="0" borderId="379" xfId="17" applyFont="1" applyFill="1" applyBorder="1" applyAlignment="1" applyProtection="1">
      <alignment vertical="center"/>
      <protection locked="0"/>
    </xf>
    <xf numFmtId="38" fontId="101" fillId="0" borderId="380" xfId="17" applyFont="1" applyFill="1" applyBorder="1" applyAlignment="1">
      <alignment vertical="center"/>
    </xf>
    <xf numFmtId="38" fontId="101" fillId="0" borderId="359" xfId="17" applyFont="1" applyFill="1" applyBorder="1" applyAlignment="1">
      <alignment vertical="center"/>
    </xf>
    <xf numFmtId="38" fontId="101" fillId="0" borderId="359" xfId="17" applyFont="1" applyFill="1" applyBorder="1" applyAlignment="1" applyProtection="1">
      <alignment vertical="center"/>
      <protection locked="0"/>
    </xf>
    <xf numFmtId="38" fontId="101" fillId="0" borderId="381" xfId="17" applyFont="1" applyFill="1" applyBorder="1" applyAlignment="1" applyProtection="1">
      <alignment vertical="center"/>
      <protection locked="0"/>
    </xf>
    <xf numFmtId="38" fontId="101" fillId="0" borderId="382" xfId="17" applyFont="1" applyFill="1" applyBorder="1" applyAlignment="1" applyProtection="1">
      <alignment vertical="center"/>
      <protection locked="0"/>
    </xf>
    <xf numFmtId="38" fontId="101" fillId="0" borderId="383" xfId="2" applyFont="1" applyFill="1" applyBorder="1" applyAlignment="1" applyProtection="1">
      <alignment horizontal="right" vertical="center"/>
      <protection locked="0"/>
    </xf>
    <xf numFmtId="38" fontId="101" fillId="0" borderId="384" xfId="2" applyFont="1" applyFill="1" applyBorder="1" applyAlignment="1" applyProtection="1">
      <alignment horizontal="right" vertical="center"/>
      <protection locked="0"/>
    </xf>
    <xf numFmtId="38" fontId="108" fillId="0" borderId="362" xfId="17" applyFont="1" applyFill="1" applyBorder="1" applyAlignment="1" applyProtection="1">
      <alignment horizontal="right" vertical="center"/>
    </xf>
    <xf numFmtId="38" fontId="108" fillId="0" borderId="369" xfId="17" applyFont="1" applyFill="1" applyBorder="1" applyAlignment="1" applyProtection="1">
      <alignment horizontal="right" vertical="center"/>
    </xf>
    <xf numFmtId="38" fontId="109" fillId="0" borderId="371" xfId="17" applyFont="1" applyFill="1" applyBorder="1" applyAlignment="1">
      <alignment horizontal="right" vertical="center"/>
    </xf>
    <xf numFmtId="38" fontId="109" fillId="0" borderId="371" xfId="2" applyFont="1" applyFill="1" applyBorder="1" applyAlignment="1" applyProtection="1">
      <alignment vertical="center"/>
      <protection locked="0"/>
    </xf>
    <xf numFmtId="38" fontId="109" fillId="0" borderId="372" xfId="17" applyFont="1" applyFill="1" applyBorder="1" applyAlignment="1" applyProtection="1">
      <alignment vertical="center"/>
      <protection locked="0"/>
    </xf>
    <xf numFmtId="38" fontId="108" fillId="0" borderId="367" xfId="17" applyFont="1" applyFill="1" applyBorder="1" applyAlignment="1">
      <alignment vertical="center"/>
    </xf>
    <xf numFmtId="38" fontId="108" fillId="0" borderId="378" xfId="17" applyFont="1" applyFill="1" applyBorder="1" applyAlignment="1" applyProtection="1">
      <alignment vertical="center"/>
      <protection locked="0"/>
    </xf>
    <xf numFmtId="38" fontId="108" fillId="0" borderId="383" xfId="2" applyFont="1" applyFill="1" applyBorder="1" applyAlignment="1" applyProtection="1">
      <alignment horizontal="right" vertical="center"/>
      <protection locked="0"/>
    </xf>
    <xf numFmtId="38" fontId="109" fillId="0" borderId="388" xfId="17" applyFont="1" applyFill="1" applyBorder="1" applyAlignment="1" applyProtection="1">
      <alignment horizontal="center" vertical="center"/>
      <protection locked="0"/>
    </xf>
    <xf numFmtId="38" fontId="101" fillId="8" borderId="392" xfId="2" applyFont="1" applyFill="1" applyBorder="1" applyAlignment="1" applyProtection="1">
      <alignment horizontal="right" vertical="center"/>
    </xf>
    <xf numFmtId="177" fontId="109" fillId="25" borderId="396" xfId="16" applyNumberFormat="1" applyFont="1" applyFill="1" applyBorder="1" applyAlignment="1">
      <alignment horizontal="center" vertical="center"/>
    </xf>
    <xf numFmtId="180" fontId="108" fillId="27" borderId="398" xfId="18" applyNumberFormat="1" applyFont="1" applyFill="1" applyBorder="1" applyAlignment="1">
      <alignment horizontal="right" vertical="center"/>
    </xf>
    <xf numFmtId="183" fontId="101" fillId="27" borderId="398" xfId="17" applyNumberFormat="1" applyFont="1" applyFill="1" applyBorder="1" applyAlignment="1">
      <alignment horizontal="right" vertical="center"/>
    </xf>
    <xf numFmtId="38" fontId="101" fillId="23" borderId="399" xfId="17" applyFont="1" applyFill="1" applyBorder="1" applyAlignment="1" applyProtection="1">
      <alignment horizontal="right" vertical="center"/>
    </xf>
    <xf numFmtId="38" fontId="101" fillId="23" borderId="399" xfId="17" applyFont="1" applyFill="1" applyBorder="1" applyAlignment="1" applyProtection="1">
      <alignment vertical="center"/>
    </xf>
    <xf numFmtId="38" fontId="101" fillId="26" borderId="397" xfId="17" applyFont="1" applyFill="1" applyBorder="1" applyAlignment="1" applyProtection="1">
      <alignment horizontal="right" vertical="center"/>
    </xf>
    <xf numFmtId="38" fontId="101" fillId="27" borderId="397" xfId="17" applyFont="1" applyFill="1" applyBorder="1" applyAlignment="1" applyProtection="1">
      <alignment horizontal="right" vertical="center"/>
      <protection locked="0"/>
    </xf>
    <xf numFmtId="38" fontId="101" fillId="27" borderId="398" xfId="17" applyFont="1" applyFill="1" applyBorder="1" applyAlignment="1" applyProtection="1">
      <alignment horizontal="right" vertical="center"/>
      <protection locked="0"/>
    </xf>
    <xf numFmtId="38" fontId="101" fillId="27" borderId="400" xfId="17" applyFont="1" applyFill="1" applyBorder="1" applyAlignment="1" applyProtection="1">
      <alignment horizontal="right" vertical="center"/>
      <protection locked="0"/>
    </xf>
    <xf numFmtId="38" fontId="101" fillId="23" borderId="80" xfId="17" applyFont="1" applyFill="1" applyBorder="1" applyAlignment="1">
      <alignment horizontal="right" vertical="center"/>
    </xf>
    <xf numFmtId="38" fontId="101" fillId="23" borderId="403" xfId="17" applyFont="1" applyFill="1" applyBorder="1" applyAlignment="1">
      <alignment vertical="center"/>
    </xf>
    <xf numFmtId="38" fontId="101" fillId="4" borderId="397" xfId="17" applyFont="1" applyFill="1" applyBorder="1" applyAlignment="1" applyProtection="1">
      <alignment horizontal="right" vertical="center"/>
    </xf>
    <xf numFmtId="38" fontId="101" fillId="4" borderId="398" xfId="17" applyFont="1" applyFill="1" applyBorder="1" applyAlignment="1" applyProtection="1">
      <alignment horizontal="right" vertical="center"/>
    </xf>
    <xf numFmtId="38" fontId="101" fillId="4" borderId="404" xfId="17" applyFont="1" applyFill="1" applyBorder="1" applyAlignment="1" applyProtection="1">
      <alignment horizontal="right" vertical="center"/>
    </xf>
    <xf numFmtId="38" fontId="101" fillId="23" borderId="406" xfId="17" applyFont="1" applyFill="1" applyBorder="1" applyAlignment="1">
      <alignment horizontal="right" vertical="center"/>
    </xf>
    <xf numFmtId="38" fontId="101" fillId="26" borderId="406" xfId="17" applyFont="1" applyFill="1" applyBorder="1" applyAlignment="1">
      <alignment horizontal="right" vertical="center"/>
    </xf>
    <xf numFmtId="38" fontId="101" fillId="13" borderId="406" xfId="2" applyFont="1" applyFill="1" applyBorder="1" applyAlignment="1" applyProtection="1">
      <alignment vertical="center"/>
      <protection locked="0"/>
    </xf>
    <xf numFmtId="38" fontId="101" fillId="13" borderId="406" xfId="17" applyFont="1" applyFill="1" applyBorder="1" applyAlignment="1" applyProtection="1">
      <alignment vertical="center"/>
      <protection locked="0"/>
    </xf>
    <xf numFmtId="38" fontId="101" fillId="24" borderId="407" xfId="17" applyFont="1" applyFill="1" applyBorder="1" applyAlignment="1" applyProtection="1">
      <alignment vertical="center"/>
      <protection locked="0"/>
    </xf>
    <xf numFmtId="38" fontId="101" fillId="19" borderId="402" xfId="17" applyFont="1" applyFill="1" applyBorder="1" applyAlignment="1">
      <alignment vertical="center"/>
    </xf>
    <xf numFmtId="38" fontId="101" fillId="26" borderId="402" xfId="17" applyFont="1" applyFill="1" applyBorder="1" applyAlignment="1">
      <alignment vertical="center"/>
    </xf>
    <xf numFmtId="38" fontId="101" fillId="19" borderId="402" xfId="17" applyFont="1" applyFill="1" applyBorder="1" applyAlignment="1" applyProtection="1">
      <alignment vertical="center"/>
      <protection locked="0"/>
    </xf>
    <xf numFmtId="38" fontId="101" fillId="19" borderId="411" xfId="17" applyFont="1" applyFill="1" applyBorder="1" applyAlignment="1" applyProtection="1">
      <alignment vertical="center"/>
      <protection locked="0"/>
    </xf>
    <xf numFmtId="38" fontId="101" fillId="23" borderId="413" xfId="17" applyFont="1" applyFill="1" applyBorder="1" applyAlignment="1">
      <alignment vertical="center"/>
    </xf>
    <xf numFmtId="38" fontId="101" fillId="26" borderId="413" xfId="17" applyFont="1" applyFill="1" applyBorder="1" applyAlignment="1">
      <alignment vertical="center"/>
    </xf>
    <xf numFmtId="38" fontId="101" fillId="15" borderId="413" xfId="17" applyFont="1" applyFill="1" applyBorder="1" applyAlignment="1" applyProtection="1">
      <alignment vertical="center"/>
      <protection locked="0"/>
    </xf>
    <xf numFmtId="38" fontId="101" fillId="15" borderId="414" xfId="17" applyFont="1" applyFill="1" applyBorder="1" applyAlignment="1" applyProtection="1">
      <alignment vertical="center"/>
      <protection locked="0"/>
    </xf>
    <xf numFmtId="38" fontId="101" fillId="8" borderId="415" xfId="17" applyFont="1" applyFill="1" applyBorder="1" applyAlignment="1">
      <alignment vertical="center"/>
    </xf>
    <xf numFmtId="38" fontId="101" fillId="23" borderId="394" xfId="17" applyFont="1" applyFill="1" applyBorder="1" applyAlignment="1">
      <alignment vertical="center"/>
    </xf>
    <xf numFmtId="38" fontId="101" fillId="26" borderId="394" xfId="17" applyFont="1" applyFill="1" applyBorder="1" applyAlignment="1">
      <alignment vertical="center"/>
    </xf>
    <xf numFmtId="38" fontId="101" fillId="10" borderId="394" xfId="17" applyFont="1" applyFill="1" applyBorder="1" applyAlignment="1" applyProtection="1">
      <alignment vertical="center"/>
      <protection locked="0"/>
    </xf>
    <xf numFmtId="38" fontId="101" fillId="10" borderId="416" xfId="17" applyFont="1" applyFill="1" applyBorder="1" applyAlignment="1" applyProtection="1">
      <alignment vertical="center"/>
      <protection locked="0"/>
    </xf>
    <xf numFmtId="38" fontId="101" fillId="23" borderId="402" xfId="17" applyFont="1" applyFill="1" applyBorder="1" applyAlignment="1">
      <alignment vertical="center"/>
    </xf>
    <xf numFmtId="38" fontId="101" fillId="21" borderId="402" xfId="17" applyFont="1" applyFill="1" applyBorder="1" applyAlignment="1" applyProtection="1">
      <alignment vertical="center"/>
      <protection locked="0"/>
    </xf>
    <xf numFmtId="38" fontId="101" fillId="21" borderId="417" xfId="17" applyFont="1" applyFill="1" applyBorder="1" applyAlignment="1" applyProtection="1">
      <alignment vertical="center"/>
      <protection locked="0"/>
    </xf>
    <xf numFmtId="38" fontId="101" fillId="2" borderId="418" xfId="2" applyFont="1" applyFill="1" applyBorder="1" applyAlignment="1" applyProtection="1">
      <alignment horizontal="right" vertical="center"/>
      <protection locked="0"/>
    </xf>
    <xf numFmtId="38" fontId="101" fillId="2" borderId="419" xfId="2" applyFont="1" applyFill="1" applyBorder="1" applyAlignment="1" applyProtection="1">
      <alignment horizontal="right" vertical="center"/>
      <protection locked="0"/>
    </xf>
    <xf numFmtId="0" fontId="101" fillId="28" borderId="420" xfId="16" applyNumberFormat="1" applyFont="1" applyFill="1" applyBorder="1" applyAlignment="1">
      <alignment horizontal="right" vertical="center"/>
    </xf>
    <xf numFmtId="10" fontId="108" fillId="28" borderId="421" xfId="16" applyNumberFormat="1" applyFont="1" applyFill="1" applyBorder="1" applyAlignment="1">
      <alignment horizontal="right" vertical="center"/>
    </xf>
    <xf numFmtId="10" fontId="108" fillId="28" borderId="421" xfId="18" applyNumberFormat="1" applyFont="1" applyFill="1" applyBorder="1" applyAlignment="1">
      <alignment horizontal="right" vertical="center"/>
    </xf>
    <xf numFmtId="10" fontId="108" fillId="28" borderId="422" xfId="18" applyNumberFormat="1" applyFont="1" applyFill="1" applyBorder="1" applyAlignment="1">
      <alignment horizontal="right" vertical="center"/>
    </xf>
    <xf numFmtId="38" fontId="101" fillId="0" borderId="79" xfId="2" applyFont="1" applyFill="1" applyBorder="1" applyAlignment="1" applyProtection="1">
      <alignment horizontal="right" vertical="center"/>
    </xf>
    <xf numFmtId="38" fontId="108" fillId="0" borderId="152" xfId="17" applyFont="1" applyFill="1" applyBorder="1" applyAlignment="1" applyProtection="1">
      <alignment vertical="center"/>
    </xf>
    <xf numFmtId="49" fontId="109" fillId="0" borderId="388" xfId="16" applyNumberFormat="1" applyFont="1" applyFill="1" applyBorder="1" applyAlignment="1" applyProtection="1">
      <alignment horizontal="center" vertical="center"/>
      <protection locked="0"/>
    </xf>
    <xf numFmtId="180" fontId="108" fillId="0" borderId="115" xfId="18" applyNumberFormat="1" applyFont="1" applyFill="1" applyBorder="1" applyAlignment="1" applyProtection="1">
      <alignment horizontal="right" vertical="center"/>
    </xf>
    <xf numFmtId="183" fontId="109" fillId="0" borderId="115" xfId="17" applyNumberFormat="1" applyFont="1" applyFill="1" applyBorder="1" applyAlignment="1" applyProtection="1">
      <alignment horizontal="right" vertical="center"/>
    </xf>
    <xf numFmtId="38" fontId="108" fillId="0" borderId="116" xfId="17" applyFont="1" applyFill="1" applyBorder="1" applyAlignment="1" applyProtection="1">
      <alignment horizontal="right" vertical="center"/>
    </xf>
    <xf numFmtId="38" fontId="108" fillId="0" borderId="116" xfId="17" applyFont="1" applyFill="1" applyBorder="1" applyAlignment="1" applyProtection="1">
      <alignment vertical="center"/>
    </xf>
    <xf numFmtId="38" fontId="108" fillId="0" borderId="118" xfId="17" applyFont="1" applyFill="1" applyBorder="1" applyAlignment="1" applyProtection="1">
      <alignment horizontal="right" vertical="center"/>
    </xf>
    <xf numFmtId="38" fontId="101" fillId="0" borderId="113" xfId="17" applyFont="1" applyFill="1" applyBorder="1" applyAlignment="1">
      <alignment horizontal="right" vertical="center"/>
    </xf>
    <xf numFmtId="38" fontId="101" fillId="0" borderId="123" xfId="17" applyFont="1" applyFill="1" applyBorder="1" applyAlignment="1">
      <alignment vertical="center"/>
    </xf>
    <xf numFmtId="38" fontId="101" fillId="0" borderId="179" xfId="17" applyFont="1" applyFill="1" applyBorder="1" applyAlignment="1">
      <alignment horizontal="right" vertical="center"/>
    </xf>
    <xf numFmtId="38" fontId="101" fillId="0" borderId="179" xfId="2" applyFont="1" applyFill="1" applyBorder="1" applyAlignment="1" applyProtection="1">
      <alignment vertical="center"/>
    </xf>
    <xf numFmtId="38" fontId="101" fillId="0" borderId="179" xfId="17" applyFont="1" applyFill="1" applyBorder="1" applyAlignment="1" applyProtection="1">
      <alignment vertical="center"/>
    </xf>
    <xf numFmtId="38" fontId="101" fillId="0" borderId="180" xfId="17" applyFont="1" applyFill="1" applyBorder="1" applyAlignment="1" applyProtection="1">
      <alignment vertical="center"/>
    </xf>
    <xf numFmtId="38" fontId="101" fillId="0" borderId="120" xfId="17" applyFont="1" applyFill="1" applyBorder="1" applyAlignment="1">
      <alignment vertical="center"/>
    </xf>
    <xf numFmtId="38" fontId="108" fillId="0" borderId="120" xfId="17" applyFont="1" applyFill="1" applyBorder="1" applyAlignment="1">
      <alignment vertical="center"/>
    </xf>
    <xf numFmtId="38" fontId="101" fillId="0" borderId="120" xfId="17" applyFont="1" applyFill="1" applyBorder="1" applyAlignment="1" applyProtection="1">
      <alignment vertical="center"/>
    </xf>
    <xf numFmtId="38" fontId="101" fillId="0" borderId="121" xfId="17" applyFont="1" applyFill="1" applyBorder="1" applyAlignment="1" applyProtection="1">
      <alignment vertical="center"/>
    </xf>
    <xf numFmtId="38" fontId="109" fillId="0" borderId="161" xfId="17" applyFont="1" applyFill="1" applyBorder="1" applyAlignment="1">
      <alignment vertical="center"/>
    </xf>
    <xf numFmtId="38" fontId="108" fillId="0" borderId="161" xfId="17" applyFont="1" applyFill="1" applyBorder="1" applyAlignment="1" applyProtection="1">
      <alignment vertical="center"/>
    </xf>
    <xf numFmtId="38" fontId="131" fillId="0" borderId="161" xfId="17" applyFont="1" applyFill="1" applyBorder="1" applyAlignment="1" applyProtection="1">
      <alignment vertical="center"/>
    </xf>
    <xf numFmtId="38" fontId="101" fillId="0" borderId="161" xfId="17" applyFont="1" applyFill="1" applyBorder="1" applyAlignment="1" applyProtection="1">
      <alignment vertical="center"/>
    </xf>
    <xf numFmtId="38" fontId="101" fillId="0" borderId="162" xfId="17" applyFont="1" applyFill="1" applyBorder="1" applyAlignment="1" applyProtection="1">
      <alignment vertical="center"/>
    </xf>
    <xf numFmtId="38" fontId="101" fillId="0" borderId="151" xfId="17" applyFont="1" applyFill="1" applyBorder="1" applyAlignment="1">
      <alignment vertical="center"/>
    </xf>
    <xf numFmtId="38" fontId="101" fillId="0" borderId="152" xfId="17" applyFont="1" applyFill="1" applyBorder="1" applyAlignment="1">
      <alignment vertical="center"/>
    </xf>
    <xf numFmtId="38" fontId="101" fillId="0" borderId="152" xfId="17" applyFont="1" applyFill="1" applyBorder="1" applyAlignment="1" applyProtection="1">
      <alignment vertical="center"/>
    </xf>
    <xf numFmtId="38" fontId="101" fillId="0" borderId="153" xfId="17" applyFont="1" applyFill="1" applyBorder="1" applyAlignment="1" applyProtection="1">
      <alignment vertical="center"/>
    </xf>
    <xf numFmtId="38" fontId="109" fillId="0" borderId="120" xfId="17" applyFont="1" applyFill="1" applyBorder="1" applyAlignment="1">
      <alignment vertical="center"/>
    </xf>
    <xf numFmtId="38" fontId="108" fillId="0" borderId="120" xfId="17" applyFont="1" applyFill="1" applyBorder="1" applyAlignment="1" applyProtection="1">
      <alignment vertical="center"/>
    </xf>
    <xf numFmtId="38" fontId="101" fillId="0" borderId="122" xfId="17" applyFont="1" applyFill="1" applyBorder="1" applyAlignment="1" applyProtection="1">
      <alignment vertical="center"/>
    </xf>
    <xf numFmtId="38" fontId="108" fillId="0" borderId="198" xfId="2" applyFont="1" applyFill="1" applyBorder="1" applyAlignment="1" applyProtection="1">
      <alignment horizontal="right" vertical="center"/>
    </xf>
    <xf numFmtId="38" fontId="108" fillId="0" borderId="193" xfId="2" applyFont="1" applyFill="1" applyBorder="1" applyAlignment="1" applyProtection="1">
      <alignment horizontal="right" vertical="center"/>
    </xf>
    <xf numFmtId="0" fontId="101" fillId="0" borderId="13" xfId="16" applyNumberFormat="1" applyFont="1" applyFill="1" applyBorder="1" applyAlignment="1">
      <alignment horizontal="right" vertical="center"/>
    </xf>
    <xf numFmtId="10" fontId="108" fillId="0" borderId="3" xfId="16" applyNumberFormat="1" applyFont="1" applyFill="1" applyBorder="1" applyAlignment="1">
      <alignment horizontal="right" vertical="center"/>
    </xf>
    <xf numFmtId="10" fontId="108" fillId="0" borderId="3" xfId="18" applyNumberFormat="1" applyFont="1" applyFill="1" applyBorder="1" applyAlignment="1">
      <alignment horizontal="right" vertical="center"/>
    </xf>
    <xf numFmtId="10" fontId="108" fillId="0" borderId="114" xfId="18" applyNumberFormat="1" applyFont="1" applyFill="1" applyBorder="1" applyAlignment="1">
      <alignment horizontal="right" vertical="center"/>
    </xf>
    <xf numFmtId="38" fontId="109" fillId="26" borderId="152" xfId="17" applyFont="1" applyFill="1" applyBorder="1" applyAlignment="1" applyProtection="1">
      <alignment vertical="center"/>
    </xf>
    <xf numFmtId="180" fontId="108" fillId="27" borderId="115" xfId="18" applyNumberFormat="1" applyFont="1" applyFill="1" applyBorder="1" applyAlignment="1">
      <alignment horizontal="right" vertical="center"/>
    </xf>
    <xf numFmtId="183" fontId="109" fillId="27" borderId="115" xfId="17" applyNumberFormat="1" applyFont="1" applyFill="1" applyBorder="1" applyAlignment="1">
      <alignment horizontal="right" vertical="center"/>
    </xf>
    <xf numFmtId="38" fontId="108" fillId="23" borderId="116" xfId="17" applyFont="1" applyFill="1" applyBorder="1" applyAlignment="1" applyProtection="1">
      <alignment horizontal="right" vertical="center"/>
    </xf>
    <xf numFmtId="38" fontId="109" fillId="23" borderId="116" xfId="17" applyFont="1" applyFill="1" applyBorder="1" applyAlignment="1" applyProtection="1">
      <alignment vertical="center"/>
    </xf>
    <xf numFmtId="38" fontId="108" fillId="26" borderId="117" xfId="17" applyFont="1" applyFill="1" applyBorder="1" applyAlignment="1" applyProtection="1">
      <alignment horizontal="right" vertical="center"/>
    </xf>
    <xf numFmtId="38" fontId="108" fillId="27" borderId="117" xfId="17" applyFont="1" applyFill="1" applyBorder="1" applyAlignment="1" applyProtection="1">
      <alignment horizontal="right" vertical="center"/>
      <protection locked="0"/>
    </xf>
    <xf numFmtId="38" fontId="108" fillId="27" borderId="115" xfId="17" applyFont="1" applyFill="1" applyBorder="1" applyAlignment="1" applyProtection="1">
      <alignment horizontal="right" vertical="center"/>
      <protection locked="0"/>
    </xf>
    <xf numFmtId="38" fontId="108" fillId="27" borderId="118" xfId="17" applyFont="1" applyFill="1" applyBorder="1" applyAlignment="1" applyProtection="1">
      <alignment horizontal="right" vertical="center"/>
      <protection locked="0"/>
    </xf>
    <xf numFmtId="38" fontId="109" fillId="23" borderId="113" xfId="17" applyFont="1" applyFill="1" applyBorder="1" applyAlignment="1">
      <alignment horizontal="right" vertical="center"/>
    </xf>
    <xf numFmtId="38" fontId="109" fillId="23" borderId="123" xfId="17" applyFont="1" applyFill="1" applyBorder="1" applyAlignment="1">
      <alignment vertical="center"/>
    </xf>
    <xf numFmtId="38" fontId="108" fillId="4" borderId="117" xfId="17" applyFont="1" applyFill="1" applyBorder="1" applyAlignment="1" applyProtection="1">
      <alignment horizontal="right" vertical="center"/>
    </xf>
    <xf numFmtId="38" fontId="108" fillId="4" borderId="115" xfId="17" applyFont="1" applyFill="1" applyBorder="1" applyAlignment="1" applyProtection="1">
      <alignment horizontal="right" vertical="center"/>
    </xf>
    <xf numFmtId="38" fontId="108" fillId="4" borderId="190" xfId="17" applyFont="1" applyFill="1" applyBorder="1" applyAlignment="1" applyProtection="1">
      <alignment horizontal="right" vertical="center"/>
    </xf>
    <xf numFmtId="38" fontId="109" fillId="23" borderId="179" xfId="17" applyFont="1" applyFill="1" applyBorder="1" applyAlignment="1">
      <alignment horizontal="right" vertical="center"/>
    </xf>
    <xf numFmtId="38" fontId="109" fillId="26" borderId="179" xfId="17" applyFont="1" applyFill="1" applyBorder="1" applyAlignment="1">
      <alignment horizontal="right" vertical="center"/>
    </xf>
    <xf numFmtId="38" fontId="109" fillId="13" borderId="179" xfId="2" applyFont="1" applyFill="1" applyBorder="1" applyAlignment="1" applyProtection="1">
      <alignment vertical="center"/>
      <protection locked="0"/>
    </xf>
    <xf numFmtId="38" fontId="101" fillId="13" borderId="179" xfId="17" applyFont="1" applyFill="1" applyBorder="1" applyAlignment="1" applyProtection="1">
      <alignment vertical="center"/>
      <protection locked="0"/>
    </xf>
    <xf numFmtId="38" fontId="109" fillId="13" borderId="179" xfId="17" applyFont="1" applyFill="1" applyBorder="1" applyAlignment="1" applyProtection="1">
      <alignment vertical="center"/>
      <protection locked="0"/>
    </xf>
    <xf numFmtId="38" fontId="109" fillId="24" borderId="180" xfId="17" applyFont="1" applyFill="1" applyBorder="1" applyAlignment="1" applyProtection="1">
      <alignment vertical="center"/>
      <protection locked="0"/>
    </xf>
    <xf numFmtId="38" fontId="108" fillId="19" borderId="120" xfId="17" applyFont="1" applyFill="1" applyBorder="1" applyAlignment="1">
      <alignment vertical="center"/>
    </xf>
    <xf numFmtId="38" fontId="108" fillId="26" borderId="120" xfId="17" applyFont="1" applyFill="1" applyBorder="1" applyAlignment="1">
      <alignment vertical="center"/>
    </xf>
    <xf numFmtId="38" fontId="108" fillId="19" borderId="120" xfId="17" applyFont="1" applyFill="1" applyBorder="1" applyAlignment="1" applyProtection="1">
      <alignment vertical="center"/>
      <protection locked="0"/>
    </xf>
    <xf numFmtId="38" fontId="108" fillId="19" borderId="121" xfId="17" applyFont="1" applyFill="1" applyBorder="1" applyAlignment="1" applyProtection="1">
      <alignment vertical="center"/>
      <protection locked="0"/>
    </xf>
    <xf numFmtId="38" fontId="109" fillId="23" borderId="161" xfId="17" applyFont="1" applyFill="1" applyBorder="1" applyAlignment="1">
      <alignment vertical="center"/>
    </xf>
    <xf numFmtId="38" fontId="109" fillId="26" borderId="161" xfId="17" applyFont="1" applyFill="1" applyBorder="1" applyAlignment="1">
      <alignment vertical="center"/>
    </xf>
    <xf numFmtId="38" fontId="131" fillId="15" borderId="161" xfId="17" applyFont="1" applyFill="1" applyBorder="1" applyAlignment="1" applyProtection="1">
      <alignment vertical="center"/>
      <protection locked="0"/>
    </xf>
    <xf numFmtId="38" fontId="131" fillId="15" borderId="162" xfId="17" applyFont="1" applyFill="1" applyBorder="1" applyAlignment="1" applyProtection="1">
      <alignment vertical="center"/>
      <protection locked="0"/>
    </xf>
    <xf numFmtId="38" fontId="109" fillId="23" borderId="152" xfId="17" applyFont="1" applyFill="1" applyBorder="1" applyAlignment="1">
      <alignment vertical="center"/>
    </xf>
    <xf numFmtId="38" fontId="109" fillId="26" borderId="152" xfId="17" applyFont="1" applyFill="1" applyBorder="1" applyAlignment="1">
      <alignment vertical="center"/>
    </xf>
    <xf numFmtId="38" fontId="131" fillId="10" borderId="152" xfId="17" applyFont="1" applyFill="1" applyBorder="1" applyAlignment="1" applyProtection="1">
      <alignment vertical="center"/>
      <protection locked="0"/>
    </xf>
    <xf numFmtId="38" fontId="101" fillId="10" borderId="152" xfId="17" applyFont="1" applyFill="1" applyBorder="1" applyAlignment="1" applyProtection="1">
      <alignment vertical="center"/>
      <protection locked="0"/>
    </xf>
    <xf numFmtId="38" fontId="131" fillId="10" borderId="153" xfId="17" applyFont="1" applyFill="1" applyBorder="1" applyAlignment="1" applyProtection="1">
      <alignment vertical="center"/>
      <protection locked="0"/>
    </xf>
    <xf numFmtId="38" fontId="108" fillId="23" borderId="120" xfId="17" applyFont="1" applyFill="1" applyBorder="1" applyAlignment="1">
      <alignment vertical="center"/>
    </xf>
    <xf numFmtId="38" fontId="109" fillId="23" borderId="120" xfId="17" applyFont="1" applyFill="1" applyBorder="1" applyAlignment="1">
      <alignment vertical="center"/>
    </xf>
    <xf numFmtId="38" fontId="109" fillId="26" borderId="120" xfId="17" applyFont="1" applyFill="1" applyBorder="1" applyAlignment="1">
      <alignment vertical="center"/>
    </xf>
    <xf numFmtId="38" fontId="108" fillId="21" borderId="120" xfId="17" applyFont="1" applyFill="1" applyBorder="1" applyAlignment="1" applyProtection="1">
      <alignment vertical="center"/>
      <protection locked="0"/>
    </xf>
    <xf numFmtId="38" fontId="108" fillId="21" borderId="122" xfId="17" applyFont="1" applyFill="1" applyBorder="1" applyAlignment="1" applyProtection="1">
      <alignment vertical="center"/>
      <protection locked="0"/>
    </xf>
    <xf numFmtId="38" fontId="109" fillId="8" borderId="79" xfId="2" applyFont="1" applyFill="1" applyBorder="1" applyAlignment="1" applyProtection="1">
      <alignment horizontal="right" vertical="center"/>
    </xf>
    <xf numFmtId="38" fontId="108" fillId="2" borderId="198" xfId="2" applyFont="1" applyFill="1" applyBorder="1" applyAlignment="1" applyProtection="1">
      <alignment horizontal="right" vertical="center"/>
      <protection locked="0"/>
    </xf>
    <xf numFmtId="38" fontId="108" fillId="2" borderId="193" xfId="2" applyFont="1" applyFill="1" applyBorder="1" applyAlignment="1" applyProtection="1">
      <alignment horizontal="right" vertical="center"/>
      <protection locked="0"/>
    </xf>
    <xf numFmtId="0" fontId="101" fillId="28" borderId="13" xfId="16" applyNumberFormat="1" applyFont="1" applyFill="1" applyBorder="1" applyAlignment="1">
      <alignment horizontal="right" vertical="center"/>
    </xf>
    <xf numFmtId="10" fontId="108" fillId="28" borderId="3" xfId="16" applyNumberFormat="1" applyFont="1" applyFill="1" applyBorder="1" applyAlignment="1">
      <alignment horizontal="right" vertical="center"/>
    </xf>
    <xf numFmtId="10" fontId="108" fillId="28" borderId="3" xfId="18" applyNumberFormat="1" applyFont="1" applyFill="1" applyBorder="1" applyAlignment="1">
      <alignment horizontal="right" vertical="center"/>
    </xf>
    <xf numFmtId="10" fontId="108" fillId="28" borderId="114" xfId="18" applyNumberFormat="1" applyFont="1" applyFill="1" applyBorder="1" applyAlignment="1">
      <alignment horizontal="right" vertical="center"/>
    </xf>
    <xf numFmtId="38" fontId="101" fillId="8" borderId="79" xfId="2" applyFont="1" applyFill="1" applyBorder="1" applyAlignment="1" applyProtection="1">
      <alignment horizontal="right" vertical="center"/>
    </xf>
    <xf numFmtId="38" fontId="101" fillId="26" borderId="152" xfId="17" applyFont="1" applyFill="1" applyBorder="1" applyAlignment="1" applyProtection="1">
      <alignment vertical="center"/>
    </xf>
    <xf numFmtId="183" fontId="101" fillId="27" borderId="115" xfId="17" applyNumberFormat="1" applyFont="1" applyFill="1" applyBorder="1" applyAlignment="1">
      <alignment horizontal="right" vertical="center"/>
    </xf>
    <xf numFmtId="38" fontId="101" fillId="23" borderId="116" xfId="17" applyFont="1" applyFill="1" applyBorder="1" applyAlignment="1" applyProtection="1">
      <alignment horizontal="right" vertical="center"/>
    </xf>
    <xf numFmtId="38" fontId="101" fillId="23" borderId="116" xfId="17" applyFont="1" applyFill="1" applyBorder="1" applyAlignment="1" applyProtection="1">
      <alignment vertical="center"/>
    </xf>
    <xf numFmtId="38" fontId="101" fillId="26" borderId="117" xfId="17" applyFont="1" applyFill="1" applyBorder="1" applyAlignment="1" applyProtection="1">
      <alignment horizontal="right" vertical="center"/>
    </xf>
    <xf numFmtId="38" fontId="101" fillId="27" borderId="117" xfId="17" applyFont="1" applyFill="1" applyBorder="1" applyAlignment="1" applyProtection="1">
      <alignment horizontal="right" vertical="center"/>
      <protection locked="0"/>
    </xf>
    <xf numFmtId="38" fontId="101" fillId="27" borderId="115" xfId="17" applyFont="1" applyFill="1" applyBorder="1" applyAlignment="1" applyProtection="1">
      <alignment horizontal="right" vertical="center"/>
      <protection locked="0"/>
    </xf>
    <xf numFmtId="38" fontId="101" fillId="27" borderId="118" xfId="17" applyFont="1" applyFill="1" applyBorder="1" applyAlignment="1" applyProtection="1">
      <alignment horizontal="right" vertical="center"/>
      <protection locked="0"/>
    </xf>
    <xf numFmtId="38" fontId="101" fillId="23" borderId="113" xfId="17" applyFont="1" applyFill="1" applyBorder="1" applyAlignment="1">
      <alignment horizontal="right" vertical="center"/>
    </xf>
    <xf numFmtId="38" fontId="101" fillId="23" borderId="123" xfId="17" applyFont="1" applyFill="1" applyBorder="1" applyAlignment="1">
      <alignment vertical="center"/>
    </xf>
    <xf numFmtId="38" fontId="101" fillId="4" borderId="117" xfId="17" applyFont="1" applyFill="1" applyBorder="1" applyAlignment="1" applyProtection="1">
      <alignment horizontal="right" vertical="center"/>
    </xf>
    <xf numFmtId="38" fontId="101" fillId="4" borderId="115" xfId="17" applyFont="1" applyFill="1" applyBorder="1" applyAlignment="1" applyProtection="1">
      <alignment horizontal="right" vertical="center"/>
    </xf>
    <xf numFmtId="38" fontId="101" fillId="4" borderId="190" xfId="17" applyFont="1" applyFill="1" applyBorder="1" applyAlignment="1" applyProtection="1">
      <alignment horizontal="right" vertical="center"/>
    </xf>
    <xf numFmtId="38" fontId="101" fillId="23" borderId="179" xfId="17" applyFont="1" applyFill="1" applyBorder="1" applyAlignment="1">
      <alignment horizontal="right" vertical="center"/>
    </xf>
    <xf numFmtId="38" fontId="101" fillId="26" borderId="179" xfId="17" applyFont="1" applyFill="1" applyBorder="1" applyAlignment="1">
      <alignment horizontal="right" vertical="center"/>
    </xf>
    <xf numFmtId="38" fontId="101" fillId="13" borderId="179" xfId="2" applyFont="1" applyFill="1" applyBorder="1" applyAlignment="1" applyProtection="1">
      <alignment vertical="center"/>
      <protection locked="0"/>
    </xf>
    <xf numFmtId="38" fontId="101" fillId="24" borderId="180" xfId="17" applyFont="1" applyFill="1" applyBorder="1" applyAlignment="1" applyProtection="1">
      <alignment vertical="center"/>
      <protection locked="0"/>
    </xf>
    <xf numFmtId="38" fontId="101" fillId="19" borderId="120" xfId="17" applyFont="1" applyFill="1" applyBorder="1" applyAlignment="1">
      <alignment vertical="center"/>
    </xf>
    <xf numFmtId="38" fontId="101" fillId="26" borderId="120" xfId="17" applyFont="1" applyFill="1" applyBorder="1" applyAlignment="1">
      <alignment vertical="center"/>
    </xf>
    <xf numFmtId="38" fontId="101" fillId="19" borderId="120" xfId="17" applyFont="1" applyFill="1" applyBorder="1" applyAlignment="1" applyProtection="1">
      <alignment vertical="center"/>
      <protection locked="0"/>
    </xf>
    <xf numFmtId="38" fontId="101" fillId="19" borderId="121" xfId="17" applyFont="1" applyFill="1" applyBorder="1" applyAlignment="1" applyProtection="1">
      <alignment vertical="center"/>
      <protection locked="0"/>
    </xf>
    <xf numFmtId="38" fontId="101" fillId="23" borderId="161" xfId="17" applyFont="1" applyFill="1" applyBorder="1" applyAlignment="1">
      <alignment vertical="center"/>
    </xf>
    <xf numFmtId="38" fontId="101" fillId="26" borderId="161" xfId="17" applyFont="1" applyFill="1" applyBorder="1" applyAlignment="1">
      <alignment vertical="center"/>
    </xf>
    <xf numFmtId="38" fontId="101" fillId="15" borderId="161" xfId="17" applyFont="1" applyFill="1" applyBorder="1" applyAlignment="1" applyProtection="1">
      <alignment vertical="center"/>
      <protection locked="0"/>
    </xf>
    <xf numFmtId="38" fontId="101" fillId="15" borderId="162" xfId="17" applyFont="1" applyFill="1" applyBorder="1" applyAlignment="1" applyProtection="1">
      <alignment vertical="center"/>
      <protection locked="0"/>
    </xf>
    <xf numFmtId="38" fontId="101" fillId="8" borderId="151" xfId="17" applyFont="1" applyFill="1" applyBorder="1" applyAlignment="1">
      <alignment vertical="center"/>
    </xf>
    <xf numFmtId="38" fontId="101" fillId="23" borderId="152" xfId="17" applyFont="1" applyFill="1" applyBorder="1" applyAlignment="1">
      <alignment vertical="center"/>
    </xf>
    <xf numFmtId="38" fontId="101" fillId="26" borderId="152" xfId="17" applyFont="1" applyFill="1" applyBorder="1" applyAlignment="1">
      <alignment vertical="center"/>
    </xf>
    <xf numFmtId="38" fontId="101" fillId="10" borderId="153" xfId="17" applyFont="1" applyFill="1" applyBorder="1" applyAlignment="1" applyProtection="1">
      <alignment vertical="center"/>
      <protection locked="0"/>
    </xf>
    <xf numFmtId="38" fontId="101" fillId="23" borderId="120" xfId="17" applyFont="1" applyFill="1" applyBorder="1" applyAlignment="1">
      <alignment vertical="center"/>
    </xf>
    <xf numFmtId="38" fontId="101" fillId="21" borderId="120" xfId="17" applyFont="1" applyFill="1" applyBorder="1" applyAlignment="1" applyProtection="1">
      <alignment vertical="center"/>
      <protection locked="0"/>
    </xf>
    <xf numFmtId="38" fontId="101" fillId="21" borderId="122" xfId="17" applyFont="1" applyFill="1" applyBorder="1" applyAlignment="1" applyProtection="1">
      <alignment vertical="center"/>
      <protection locked="0"/>
    </xf>
    <xf numFmtId="38" fontId="101" fillId="2" borderId="198" xfId="2" applyFont="1" applyFill="1" applyBorder="1" applyAlignment="1" applyProtection="1">
      <alignment horizontal="right" vertical="center"/>
      <protection locked="0"/>
    </xf>
    <xf numFmtId="38" fontId="101" fillId="2" borderId="193" xfId="2" applyFont="1" applyFill="1" applyBorder="1" applyAlignment="1" applyProtection="1">
      <alignment horizontal="right" vertical="center"/>
      <protection locked="0"/>
    </xf>
    <xf numFmtId="180" fontId="108" fillId="0" borderId="115" xfId="18" applyNumberFormat="1" applyFont="1" applyFill="1" applyBorder="1" applyAlignment="1">
      <alignment horizontal="right" vertical="center"/>
    </xf>
    <xf numFmtId="183" fontId="101" fillId="0" borderId="115" xfId="17" applyNumberFormat="1" applyFont="1" applyFill="1" applyBorder="1" applyAlignment="1">
      <alignment horizontal="right" vertical="center"/>
    </xf>
    <xf numFmtId="38" fontId="101" fillId="0" borderId="116" xfId="17" applyFont="1" applyFill="1" applyBorder="1" applyAlignment="1" applyProtection="1">
      <alignment vertical="center"/>
    </xf>
    <xf numFmtId="38" fontId="101" fillId="0" borderId="117" xfId="17" applyFont="1" applyFill="1" applyBorder="1" applyAlignment="1" applyProtection="1">
      <alignment horizontal="right" vertical="center"/>
      <protection locked="0"/>
    </xf>
    <xf numFmtId="38" fontId="101" fillId="0" borderId="115" xfId="17" applyFont="1" applyFill="1" applyBorder="1" applyAlignment="1" applyProtection="1">
      <alignment horizontal="right" vertical="center"/>
      <protection locked="0"/>
    </xf>
    <xf numFmtId="38" fontId="101" fillId="0" borderId="118" xfId="17" applyFont="1" applyFill="1" applyBorder="1" applyAlignment="1" applyProtection="1">
      <alignment horizontal="right" vertical="center"/>
      <protection locked="0"/>
    </xf>
    <xf numFmtId="38" fontId="101" fillId="0" borderId="179" xfId="2" applyFont="1" applyFill="1" applyBorder="1" applyAlignment="1" applyProtection="1">
      <alignment vertical="center"/>
      <protection locked="0"/>
    </xf>
    <xf numFmtId="38" fontId="101" fillId="0" borderId="179" xfId="17" applyFont="1" applyFill="1" applyBorder="1" applyAlignment="1" applyProtection="1">
      <alignment vertical="center"/>
      <protection locked="0"/>
    </xf>
    <xf numFmtId="38" fontId="101" fillId="0" borderId="180" xfId="17" applyFont="1" applyFill="1" applyBorder="1" applyAlignment="1" applyProtection="1">
      <alignment vertical="center"/>
      <protection locked="0"/>
    </xf>
    <xf numFmtId="38" fontId="101" fillId="0" borderId="120" xfId="17" applyFont="1" applyFill="1" applyBorder="1" applyAlignment="1" applyProtection="1">
      <alignment vertical="center"/>
      <protection locked="0"/>
    </xf>
    <xf numFmtId="38" fontId="101" fillId="0" borderId="121" xfId="17" applyFont="1" applyFill="1" applyBorder="1" applyAlignment="1" applyProtection="1">
      <alignment vertical="center"/>
      <protection locked="0"/>
    </xf>
    <xf numFmtId="38" fontId="101" fillId="0" borderId="161" xfId="17" applyFont="1" applyFill="1" applyBorder="1" applyAlignment="1">
      <alignment vertical="center"/>
    </xf>
    <xf numFmtId="38" fontId="101" fillId="0" borderId="161" xfId="17" applyFont="1" applyFill="1" applyBorder="1" applyAlignment="1" applyProtection="1">
      <alignment vertical="center"/>
      <protection locked="0"/>
    </xf>
    <xf numFmtId="38" fontId="101" fillId="0" borderId="162" xfId="17" applyFont="1" applyFill="1" applyBorder="1" applyAlignment="1" applyProtection="1">
      <alignment vertical="center"/>
      <protection locked="0"/>
    </xf>
    <xf numFmtId="38" fontId="101" fillId="0" borderId="152" xfId="17" applyFont="1" applyFill="1" applyBorder="1" applyAlignment="1" applyProtection="1">
      <alignment vertical="center"/>
      <protection locked="0"/>
    </xf>
    <xf numFmtId="38" fontId="101" fillId="0" borderId="153" xfId="17" applyFont="1" applyFill="1" applyBorder="1" applyAlignment="1" applyProtection="1">
      <alignment vertical="center"/>
      <protection locked="0"/>
    </xf>
    <xf numFmtId="38" fontId="101" fillId="0" borderId="122" xfId="17" applyFont="1" applyFill="1" applyBorder="1" applyAlignment="1" applyProtection="1">
      <alignment vertical="center"/>
      <protection locked="0"/>
    </xf>
    <xf numFmtId="38" fontId="101" fillId="0" borderId="198" xfId="2" applyFont="1" applyFill="1" applyBorder="1" applyAlignment="1" applyProtection="1">
      <alignment horizontal="right" vertical="center"/>
      <protection locked="0"/>
    </xf>
    <xf numFmtId="38" fontId="101" fillId="0" borderId="193" xfId="2" applyFont="1" applyFill="1" applyBorder="1" applyAlignment="1" applyProtection="1">
      <alignment horizontal="right" vertical="center"/>
      <protection locked="0"/>
    </xf>
    <xf numFmtId="38" fontId="108" fillId="15" borderId="161" xfId="17" applyFont="1" applyFill="1" applyBorder="1" applyAlignment="1" applyProtection="1">
      <alignment vertical="center"/>
      <protection locked="0"/>
    </xf>
    <xf numFmtId="38" fontId="101" fillId="20" borderId="423" xfId="2" applyFont="1" applyFill="1" applyBorder="1" applyAlignment="1" applyProtection="1">
      <alignment horizontal="right" vertical="center"/>
    </xf>
    <xf numFmtId="38" fontId="101" fillId="2" borderId="424" xfId="2" applyFont="1" applyFill="1" applyBorder="1" applyAlignment="1" applyProtection="1">
      <alignment horizontal="right" vertical="center"/>
      <protection locked="0"/>
    </xf>
    <xf numFmtId="38" fontId="101" fillId="20" borderId="425" xfId="2" applyFont="1" applyFill="1" applyBorder="1" applyAlignment="1" applyProtection="1">
      <alignment horizontal="right" vertical="center"/>
      <protection locked="0"/>
    </xf>
    <xf numFmtId="38" fontId="101" fillId="2" borderId="425" xfId="2" applyFont="1" applyFill="1" applyBorder="1" applyAlignment="1" applyProtection="1">
      <alignment horizontal="right" vertical="center"/>
      <protection locked="0"/>
    </xf>
    <xf numFmtId="38" fontId="101" fillId="0" borderId="425" xfId="2" applyFont="1" applyFill="1" applyBorder="1" applyAlignment="1" applyProtection="1">
      <alignment horizontal="right" vertical="center"/>
      <protection locked="0"/>
    </xf>
    <xf numFmtId="38" fontId="101" fillId="2" borderId="426" xfId="2" applyFont="1" applyFill="1" applyBorder="1" applyAlignment="1" applyProtection="1">
      <alignment horizontal="right" vertical="center"/>
      <protection locked="0"/>
    </xf>
    <xf numFmtId="38" fontId="101" fillId="0" borderId="427" xfId="2" applyFont="1" applyFill="1" applyBorder="1" applyAlignment="1" applyProtection="1">
      <alignment horizontal="right" vertical="center"/>
    </xf>
    <xf numFmtId="38" fontId="101" fillId="0" borderId="427" xfId="2" applyFont="1" applyFill="1" applyBorder="1" applyAlignment="1" applyProtection="1">
      <alignment horizontal="right" vertical="center"/>
      <protection locked="0"/>
    </xf>
    <xf numFmtId="38" fontId="101" fillId="2" borderId="427" xfId="2" applyFont="1" applyFill="1" applyBorder="1" applyAlignment="1" applyProtection="1">
      <alignment horizontal="right" vertical="center"/>
      <protection locked="0"/>
    </xf>
    <xf numFmtId="38" fontId="101" fillId="0" borderId="424" xfId="2" applyFont="1" applyFill="1" applyBorder="1" applyAlignment="1" applyProtection="1">
      <alignment horizontal="right" vertical="center"/>
      <protection locked="0"/>
    </xf>
    <xf numFmtId="38" fontId="101" fillId="0" borderId="426" xfId="2" applyFont="1" applyFill="1" applyBorder="1" applyAlignment="1" applyProtection="1">
      <alignment horizontal="right" vertical="center"/>
      <protection locked="0"/>
    </xf>
    <xf numFmtId="38" fontId="108" fillId="2" borderId="427" xfId="2" applyFont="1" applyFill="1" applyBorder="1" applyAlignment="1" applyProtection="1">
      <alignment horizontal="right" vertical="center"/>
      <protection locked="0"/>
    </xf>
    <xf numFmtId="38" fontId="101" fillId="0" borderId="428" xfId="2" applyFont="1" applyFill="1" applyBorder="1" applyAlignment="1" applyProtection="1">
      <alignment horizontal="right" vertical="center"/>
      <protection locked="0"/>
    </xf>
    <xf numFmtId="38" fontId="101" fillId="2" borderId="429" xfId="2" applyFont="1" applyFill="1" applyBorder="1" applyAlignment="1" applyProtection="1">
      <alignment horizontal="right" vertical="center"/>
      <protection locked="0"/>
    </xf>
    <xf numFmtId="38" fontId="101" fillId="2" borderId="430" xfId="2" applyFont="1" applyFill="1" applyBorder="1" applyAlignment="1" applyProtection="1">
      <alignment horizontal="right" vertical="center"/>
      <protection locked="0"/>
    </xf>
    <xf numFmtId="38" fontId="101" fillId="20" borderId="431" xfId="2" applyFont="1" applyFill="1" applyBorder="1" applyAlignment="1" applyProtection="1">
      <alignment horizontal="right" vertical="center"/>
      <protection locked="0"/>
    </xf>
    <xf numFmtId="38" fontId="101" fillId="20" borderId="432" xfId="2" applyFont="1" applyFill="1" applyBorder="1" applyAlignment="1" applyProtection="1">
      <alignment horizontal="right" vertical="center"/>
      <protection locked="0"/>
    </xf>
    <xf numFmtId="38" fontId="101" fillId="2" borderId="431" xfId="2" applyFont="1" applyFill="1" applyBorder="1" applyAlignment="1" applyProtection="1">
      <alignment horizontal="right" vertical="center"/>
      <protection locked="0"/>
    </xf>
    <xf numFmtId="38" fontId="101" fillId="2" borderId="432" xfId="2" applyFont="1" applyFill="1" applyBorder="1" applyAlignment="1" applyProtection="1">
      <alignment horizontal="right" vertical="center"/>
      <protection locked="0"/>
    </xf>
    <xf numFmtId="38" fontId="101" fillId="0" borderId="431" xfId="2" applyFont="1" applyFill="1" applyBorder="1" applyAlignment="1" applyProtection="1">
      <alignment horizontal="right" vertical="center"/>
      <protection locked="0"/>
    </xf>
    <xf numFmtId="38" fontId="101" fillId="0" borderId="432" xfId="2" applyFont="1" applyFill="1" applyBorder="1" applyAlignment="1" applyProtection="1">
      <alignment horizontal="right" vertical="center"/>
      <protection locked="0"/>
    </xf>
    <xf numFmtId="38" fontId="101" fillId="2" borderId="433" xfId="2" applyFont="1" applyFill="1" applyBorder="1" applyAlignment="1" applyProtection="1">
      <alignment horizontal="right" vertical="center"/>
      <protection locked="0"/>
    </xf>
    <xf numFmtId="38" fontId="101" fillId="2" borderId="434" xfId="2" applyFont="1" applyFill="1" applyBorder="1" applyAlignment="1" applyProtection="1">
      <alignment horizontal="right" vertical="center"/>
      <protection locked="0"/>
    </xf>
    <xf numFmtId="38" fontId="101" fillId="0" borderId="429" xfId="2" applyFont="1" applyFill="1" applyBorder="1" applyAlignment="1" applyProtection="1">
      <alignment horizontal="right" vertical="center"/>
      <protection locked="0"/>
    </xf>
    <xf numFmtId="38" fontId="101" fillId="0" borderId="430" xfId="2" applyFont="1" applyFill="1" applyBorder="1" applyAlignment="1" applyProtection="1">
      <alignment horizontal="right" vertical="center"/>
      <protection locked="0"/>
    </xf>
    <xf numFmtId="38" fontId="101" fillId="0" borderId="433" xfId="2" applyFont="1" applyFill="1" applyBorder="1" applyAlignment="1" applyProtection="1">
      <alignment horizontal="right" vertical="center"/>
      <protection locked="0"/>
    </xf>
    <xf numFmtId="38" fontId="101" fillId="0" borderId="434" xfId="2" applyFont="1" applyFill="1" applyBorder="1" applyAlignment="1" applyProtection="1">
      <alignment horizontal="right" vertical="center"/>
      <protection locked="0"/>
    </xf>
    <xf numFmtId="38" fontId="101" fillId="0" borderId="435" xfId="2" applyFont="1" applyFill="1" applyBorder="1" applyAlignment="1" applyProtection="1">
      <alignment horizontal="right" vertical="center"/>
      <protection locked="0"/>
    </xf>
    <xf numFmtId="38" fontId="101" fillId="0" borderId="436" xfId="2" applyFont="1" applyFill="1" applyBorder="1" applyAlignment="1" applyProtection="1">
      <alignment horizontal="right" vertical="center"/>
      <protection locked="0"/>
    </xf>
    <xf numFmtId="38" fontId="108" fillId="0" borderId="429" xfId="2" applyFont="1" applyFill="1" applyBorder="1" applyAlignment="1" applyProtection="1">
      <alignment horizontal="right" vertical="center"/>
      <protection locked="0"/>
    </xf>
    <xf numFmtId="38" fontId="108" fillId="0" borderId="435" xfId="2" applyFont="1" applyFill="1" applyBorder="1" applyAlignment="1" applyProtection="1">
      <alignment horizontal="right" vertical="center"/>
      <protection locked="0"/>
    </xf>
    <xf numFmtId="38" fontId="101" fillId="2" borderId="437" xfId="2" applyFont="1" applyFill="1" applyBorder="1" applyAlignment="1" applyProtection="1">
      <alignment horizontal="right" vertical="center"/>
      <protection locked="0"/>
    </xf>
    <xf numFmtId="38" fontId="101" fillId="2" borderId="438" xfId="2" applyFont="1" applyFill="1" applyBorder="1" applyAlignment="1" applyProtection="1">
      <alignment horizontal="right" vertical="center"/>
      <protection locked="0"/>
    </xf>
    <xf numFmtId="38" fontId="101" fillId="2" borderId="439" xfId="2" applyFont="1" applyFill="1" applyBorder="1" applyAlignment="1" applyProtection="1">
      <alignment horizontal="right" vertical="center"/>
      <protection locked="0"/>
    </xf>
    <xf numFmtId="38" fontId="101" fillId="2" borderId="440" xfId="2" applyFont="1" applyFill="1" applyBorder="1" applyAlignment="1" applyProtection="1">
      <alignment horizontal="right" vertical="center"/>
      <protection locked="0"/>
    </xf>
    <xf numFmtId="38" fontId="101" fillId="2" borderId="205" xfId="2" applyFont="1" applyFill="1" applyBorder="1" applyAlignment="1" applyProtection="1">
      <alignment horizontal="right" vertical="center"/>
      <protection locked="0"/>
    </xf>
    <xf numFmtId="38" fontId="101" fillId="2" borderId="206" xfId="2" applyFont="1" applyFill="1" applyBorder="1" applyAlignment="1" applyProtection="1">
      <alignment horizontal="right" vertical="center"/>
      <protection locked="0"/>
    </xf>
    <xf numFmtId="38" fontId="101" fillId="0" borderId="423" xfId="2" applyFont="1" applyFill="1" applyBorder="1" applyAlignment="1" applyProtection="1">
      <alignment horizontal="right" vertical="center"/>
    </xf>
    <xf numFmtId="38" fontId="101" fillId="0" borderId="438" xfId="2" applyFont="1" applyFill="1" applyBorder="1" applyAlignment="1" applyProtection="1">
      <alignment horizontal="right" vertical="center"/>
      <protection locked="0"/>
    </xf>
    <xf numFmtId="38" fontId="101" fillId="0" borderId="201" xfId="2" applyFont="1" applyFill="1" applyBorder="1" applyAlignment="1" applyProtection="1">
      <alignment horizontal="right" vertical="center"/>
    </xf>
    <xf numFmtId="38" fontId="101" fillId="0" borderId="202" xfId="2" applyFont="1" applyFill="1" applyBorder="1" applyAlignment="1" applyProtection="1">
      <alignment horizontal="right" vertical="center"/>
    </xf>
    <xf numFmtId="38" fontId="108" fillId="0" borderId="202" xfId="2" applyFont="1" applyFill="1" applyBorder="1" applyAlignment="1" applyProtection="1">
      <alignment horizontal="right" vertical="center"/>
    </xf>
    <xf numFmtId="38" fontId="108" fillId="2" borderId="423" xfId="2" applyFont="1" applyFill="1" applyBorder="1" applyAlignment="1" applyProtection="1">
      <alignment horizontal="right" vertical="center"/>
      <protection locked="0"/>
    </xf>
    <xf numFmtId="38" fontId="108" fillId="2" borderId="201" xfId="2" applyFont="1" applyFill="1" applyBorder="1" applyAlignment="1" applyProtection="1">
      <alignment horizontal="right" vertical="center"/>
      <protection locked="0"/>
    </xf>
    <xf numFmtId="38" fontId="108" fillId="2" borderId="202" xfId="2" applyFont="1" applyFill="1" applyBorder="1" applyAlignment="1" applyProtection="1">
      <alignment horizontal="right" vertical="center"/>
      <protection locked="0"/>
    </xf>
    <xf numFmtId="38" fontId="108" fillId="0" borderId="432" xfId="2" applyFont="1" applyFill="1" applyBorder="1" applyAlignment="1" applyProtection="1">
      <alignment horizontal="right" vertical="center"/>
      <protection locked="0"/>
    </xf>
    <xf numFmtId="38" fontId="108" fillId="2" borderId="434" xfId="2" applyFont="1" applyFill="1" applyBorder="1" applyAlignment="1" applyProtection="1">
      <alignment horizontal="right" vertical="center"/>
      <protection locked="0"/>
    </xf>
    <xf numFmtId="38" fontId="101" fillId="2" borderId="423" xfId="2" applyFont="1" applyFill="1" applyBorder="1" applyAlignment="1" applyProtection="1">
      <alignment horizontal="right" vertical="center"/>
      <protection locked="0"/>
    </xf>
    <xf numFmtId="38" fontId="101" fillId="2" borderId="201" xfId="2" applyFont="1" applyFill="1" applyBorder="1" applyAlignment="1" applyProtection="1">
      <alignment horizontal="right" vertical="center"/>
      <protection locked="0"/>
    </xf>
    <xf numFmtId="38" fontId="101" fillId="2" borderId="202" xfId="2" applyFont="1" applyFill="1" applyBorder="1" applyAlignment="1" applyProtection="1">
      <alignment horizontal="right" vertical="center"/>
      <protection locked="0"/>
    </xf>
    <xf numFmtId="38" fontId="101" fillId="0" borderId="423" xfId="2" applyFont="1" applyFill="1" applyBorder="1" applyAlignment="1" applyProtection="1">
      <alignment horizontal="right" vertical="center"/>
      <protection locked="0"/>
    </xf>
    <xf numFmtId="38" fontId="108" fillId="2" borderId="425" xfId="2" applyFont="1" applyFill="1" applyBorder="1" applyAlignment="1" applyProtection="1">
      <alignment horizontal="right" vertical="center"/>
      <protection locked="0"/>
    </xf>
    <xf numFmtId="38" fontId="101" fillId="0" borderId="201" xfId="2" applyFont="1" applyFill="1" applyBorder="1" applyAlignment="1" applyProtection="1">
      <alignment horizontal="right" vertical="center"/>
      <protection locked="0"/>
    </xf>
    <xf numFmtId="38" fontId="101" fillId="0" borderId="202" xfId="2" applyFont="1" applyFill="1" applyBorder="1" applyAlignment="1" applyProtection="1">
      <alignment horizontal="right" vertical="center"/>
      <protection locked="0"/>
    </xf>
    <xf numFmtId="38" fontId="108" fillId="2" borderId="431" xfId="2" applyFont="1" applyFill="1" applyBorder="1" applyAlignment="1" applyProtection="1">
      <alignment horizontal="right" vertical="center"/>
      <protection locked="0"/>
    </xf>
    <xf numFmtId="38" fontId="108" fillId="2" borderId="432" xfId="2" applyFont="1" applyFill="1" applyBorder="1" applyAlignment="1" applyProtection="1">
      <alignment horizontal="right" vertical="center"/>
      <protection locked="0"/>
    </xf>
    <xf numFmtId="38" fontId="108" fillId="0" borderId="430" xfId="2" applyFont="1" applyFill="1" applyBorder="1" applyAlignment="1" applyProtection="1">
      <alignment horizontal="right" vertical="center"/>
      <protection locked="0"/>
    </xf>
    <xf numFmtId="38" fontId="118" fillId="0" borderId="481" xfId="2" applyFont="1" applyFill="1" applyBorder="1" applyAlignment="1">
      <alignment horizontal="center" vertical="center" textRotation="255" wrapText="1"/>
    </xf>
    <xf numFmtId="38" fontId="118" fillId="0" borderId="482" xfId="2" applyFont="1" applyFill="1" applyBorder="1" applyAlignment="1">
      <alignment horizontal="center" vertical="center" textRotation="255" wrapText="1"/>
    </xf>
    <xf numFmtId="38" fontId="118" fillId="0" borderId="483" xfId="2" applyFont="1" applyFill="1" applyBorder="1" applyAlignment="1">
      <alignment horizontal="center" vertical="center" textRotation="255" wrapText="1"/>
    </xf>
    <xf numFmtId="0" fontId="148" fillId="0" borderId="0" xfId="0" applyFont="1" applyAlignment="1">
      <alignment vertical="center"/>
    </xf>
    <xf numFmtId="0" fontId="149" fillId="0" borderId="0" xfId="0" applyFont="1" applyAlignment="1">
      <alignment vertical="center"/>
    </xf>
    <xf numFmtId="0" fontId="118" fillId="2" borderId="26" xfId="0" applyFont="1" applyFill="1" applyBorder="1" applyAlignment="1">
      <alignment horizontal="center" vertical="center" textRotation="255" wrapText="1"/>
    </xf>
    <xf numFmtId="0" fontId="118" fillId="2" borderId="25" xfId="0" applyFont="1" applyFill="1" applyBorder="1" applyAlignment="1">
      <alignment horizontal="center" vertical="center" textRotation="255" wrapText="1"/>
    </xf>
    <xf numFmtId="38" fontId="150" fillId="20" borderId="7" xfId="17" applyFont="1" applyFill="1" applyBorder="1" applyAlignment="1" applyProtection="1">
      <alignment horizontal="right" vertical="center"/>
    </xf>
    <xf numFmtId="38" fontId="150" fillId="8" borderId="7" xfId="17" applyFont="1" applyFill="1" applyBorder="1" applyAlignment="1" applyProtection="1">
      <alignment horizontal="right" vertical="center"/>
    </xf>
    <xf numFmtId="38" fontId="150" fillId="8" borderId="74" xfId="17" applyFont="1" applyFill="1" applyBorder="1" applyAlignment="1" applyProtection="1">
      <alignment horizontal="right" vertical="center"/>
    </xf>
    <xf numFmtId="0" fontId="0" fillId="0" borderId="0" xfId="0" applyAlignment="1">
      <alignment horizontal="right" vertical="center"/>
    </xf>
    <xf numFmtId="38" fontId="147" fillId="23" borderId="34" xfId="17" applyFont="1" applyFill="1" applyBorder="1" applyAlignment="1" applyProtection="1">
      <alignment vertical="center"/>
    </xf>
    <xf numFmtId="180" fontId="147" fillId="20" borderId="1" xfId="17" applyNumberFormat="1" applyFont="1" applyFill="1" applyBorder="1" applyAlignment="1" applyProtection="1">
      <alignment vertical="center"/>
    </xf>
    <xf numFmtId="183" fontId="147" fillId="20" borderId="5" xfId="17" applyNumberFormat="1" applyFont="1" applyFill="1" applyBorder="1" applyAlignment="1" applyProtection="1">
      <alignment vertical="center"/>
    </xf>
    <xf numFmtId="38" fontId="147" fillId="20" borderId="8" xfId="17" applyFont="1" applyFill="1" applyBorder="1" applyAlignment="1" applyProtection="1">
      <alignment vertical="center"/>
    </xf>
    <xf numFmtId="38" fontId="147" fillId="20" borderId="1" xfId="17" applyFont="1" applyFill="1" applyBorder="1" applyAlignment="1" applyProtection="1">
      <alignment vertical="center"/>
    </xf>
    <xf numFmtId="38" fontId="147" fillId="20" borderId="9" xfId="17" applyFont="1" applyFill="1" applyBorder="1" applyAlignment="1" applyProtection="1">
      <alignment vertical="center"/>
    </xf>
    <xf numFmtId="38" fontId="147" fillId="20" borderId="125" xfId="17" applyFont="1" applyFill="1" applyBorder="1" applyAlignment="1" applyProtection="1">
      <alignment vertical="center"/>
    </xf>
    <xf numFmtId="180" fontId="147" fillId="22" borderId="1" xfId="17" applyNumberFormat="1" applyFont="1" applyFill="1" applyBorder="1" applyAlignment="1" applyProtection="1">
      <alignment horizontal="right" vertical="center"/>
    </xf>
    <xf numFmtId="183" fontId="147" fillId="22" borderId="5" xfId="17" applyNumberFormat="1" applyFont="1" applyFill="1" applyBorder="1" applyAlignment="1" applyProtection="1">
      <alignment horizontal="right" vertical="center"/>
    </xf>
    <xf numFmtId="38" fontId="147" fillId="23" borderId="8" xfId="17" applyFont="1" applyFill="1" applyBorder="1" applyAlignment="1" applyProtection="1">
      <alignment vertical="center"/>
    </xf>
    <xf numFmtId="38" fontId="147" fillId="26" borderId="1" xfId="17" applyFont="1" applyFill="1" applyBorder="1" applyAlignment="1" applyProtection="1">
      <alignment vertical="center"/>
    </xf>
    <xf numFmtId="38" fontId="147" fillId="26" borderId="9" xfId="17" applyFont="1" applyFill="1" applyBorder="1" applyAlignment="1" applyProtection="1">
      <alignment vertical="center"/>
    </xf>
    <xf numFmtId="180" fontId="147" fillId="22" borderId="75" xfId="17" applyNumberFormat="1" applyFont="1" applyFill="1" applyBorder="1" applyAlignment="1" applyProtection="1">
      <alignment horizontal="right" vertical="center"/>
    </xf>
    <xf numFmtId="183" fontId="147" fillId="22" borderId="485" xfId="17" applyNumberFormat="1" applyFont="1" applyFill="1" applyBorder="1" applyAlignment="1" applyProtection="1">
      <alignment horizontal="right" vertical="center"/>
    </xf>
    <xf numFmtId="38" fontId="147" fillId="23" borderId="150" xfId="17" applyFont="1" applyFill="1" applyBorder="1" applyAlignment="1" applyProtection="1">
      <alignment horizontal="right" vertical="center"/>
    </xf>
    <xf numFmtId="38" fontId="147" fillId="26" borderId="75" xfId="17" applyFont="1" applyFill="1" applyBorder="1" applyAlignment="1" applyProtection="1">
      <alignment horizontal="right" vertical="center"/>
    </xf>
    <xf numFmtId="38" fontId="147" fillId="26" borderId="486" xfId="17" applyFont="1" applyFill="1" applyBorder="1" applyAlignment="1" applyProtection="1">
      <alignment horizontal="right" vertical="center"/>
    </xf>
    <xf numFmtId="38" fontId="147" fillId="23" borderId="125" xfId="17" applyFont="1" applyFill="1" applyBorder="1" applyAlignment="1" applyProtection="1">
      <alignment vertical="center"/>
    </xf>
    <xf numFmtId="38" fontId="147" fillId="23" borderId="138" xfId="17" applyFont="1" applyFill="1" applyBorder="1" applyAlignment="1" applyProtection="1">
      <alignment horizontal="right" vertical="center"/>
    </xf>
    <xf numFmtId="38" fontId="48" fillId="0" borderId="0" xfId="17" applyFont="1" applyBorder="1" applyAlignment="1" applyProtection="1">
      <alignment vertical="center"/>
    </xf>
    <xf numFmtId="183" fontId="48" fillId="0" borderId="0" xfId="17" applyNumberFormat="1" applyFont="1" applyBorder="1" applyAlignment="1" applyProtection="1">
      <alignment vertical="center"/>
    </xf>
    <xf numFmtId="0" fontId="150" fillId="17" borderId="124" xfId="16" applyFont="1" applyFill="1" applyBorder="1" applyAlignment="1">
      <alignment vertical="center"/>
    </xf>
    <xf numFmtId="0" fontId="138" fillId="17" borderId="6" xfId="16" applyFont="1" applyFill="1" applyBorder="1" applyAlignment="1">
      <alignment vertical="center"/>
    </xf>
    <xf numFmtId="0" fontId="150" fillId="0" borderId="124" xfId="16" applyFont="1" applyFill="1" applyBorder="1" applyAlignment="1">
      <alignment vertical="center"/>
    </xf>
    <xf numFmtId="0" fontId="138" fillId="0" borderId="6" xfId="16" applyFont="1" applyFill="1" applyBorder="1" applyAlignment="1">
      <alignment vertical="center"/>
    </xf>
    <xf numFmtId="0" fontId="150" fillId="0" borderId="112" xfId="16" applyFont="1" applyFill="1" applyBorder="1" applyAlignment="1">
      <alignment vertical="center"/>
    </xf>
    <xf numFmtId="0" fontId="117" fillId="0" borderId="113" xfId="16" applyFont="1" applyFill="1" applyBorder="1" applyAlignment="1">
      <alignment vertical="center"/>
    </xf>
    <xf numFmtId="0" fontId="150" fillId="17" borderId="112" xfId="16" applyFont="1" applyFill="1" applyBorder="1" applyAlignment="1">
      <alignment vertical="center"/>
    </xf>
    <xf numFmtId="0" fontId="138" fillId="17" borderId="113" xfId="16" applyFont="1" applyFill="1" applyBorder="1" applyAlignment="1">
      <alignment vertical="center"/>
    </xf>
    <xf numFmtId="0" fontId="138" fillId="0" borderId="113" xfId="16" applyFont="1" applyFill="1" applyBorder="1" applyAlignment="1">
      <alignment vertical="center"/>
    </xf>
    <xf numFmtId="180" fontId="150" fillId="31" borderId="491" xfId="17" applyNumberFormat="1" applyFont="1" applyFill="1" applyBorder="1" applyAlignment="1" applyProtection="1">
      <alignment horizontal="right" vertical="center"/>
    </xf>
    <xf numFmtId="183" fontId="150" fillId="31" borderId="498" xfId="17" applyNumberFormat="1" applyFont="1" applyFill="1" applyBorder="1" applyAlignment="1" applyProtection="1">
      <alignment horizontal="right" vertical="center"/>
    </xf>
    <xf numFmtId="180" fontId="124" fillId="0" borderId="491" xfId="17" applyNumberFormat="1" applyFont="1" applyFill="1" applyBorder="1" applyAlignment="1" applyProtection="1">
      <alignment horizontal="right" vertical="center"/>
    </xf>
    <xf numFmtId="183" fontId="124" fillId="0" borderId="498" xfId="17" applyNumberFormat="1" applyFont="1" applyFill="1" applyBorder="1" applyAlignment="1" applyProtection="1">
      <alignment horizontal="right" vertical="center"/>
    </xf>
    <xf numFmtId="180" fontId="150" fillId="0" borderId="491" xfId="17" applyNumberFormat="1" applyFont="1" applyFill="1" applyBorder="1" applyAlignment="1" applyProtection="1">
      <alignment vertical="center"/>
    </xf>
    <xf numFmtId="183" fontId="150" fillId="0" borderId="498" xfId="17" applyNumberFormat="1" applyFont="1" applyFill="1" applyBorder="1" applyAlignment="1" applyProtection="1">
      <alignment vertical="center"/>
    </xf>
    <xf numFmtId="180" fontId="150" fillId="0" borderId="491" xfId="17" applyNumberFormat="1" applyFont="1" applyFill="1" applyBorder="1" applyAlignment="1" applyProtection="1">
      <alignment horizontal="right" vertical="center"/>
    </xf>
    <xf numFmtId="183" fontId="150" fillId="0" borderId="498" xfId="17" applyNumberFormat="1" applyFont="1" applyFill="1" applyBorder="1" applyAlignment="1" applyProtection="1">
      <alignment horizontal="right" vertical="center"/>
    </xf>
    <xf numFmtId="180" fontId="150" fillId="0" borderId="493" xfId="17" applyNumberFormat="1" applyFont="1" applyFill="1" applyBorder="1" applyAlignment="1" applyProtection="1">
      <alignment vertical="center"/>
    </xf>
    <xf numFmtId="183" fontId="150" fillId="0" borderId="497" xfId="17" applyNumberFormat="1" applyFont="1" applyFill="1" applyBorder="1" applyAlignment="1" applyProtection="1">
      <alignment vertical="center"/>
    </xf>
    <xf numFmtId="180" fontId="150" fillId="31" borderId="493" xfId="17" applyNumberFormat="1" applyFont="1" applyFill="1" applyBorder="1" applyAlignment="1" applyProtection="1">
      <alignment horizontal="right" vertical="center"/>
    </xf>
    <xf numFmtId="183" fontId="150" fillId="31" borderId="497" xfId="17" applyNumberFormat="1" applyFont="1" applyFill="1" applyBorder="1" applyAlignment="1" applyProtection="1">
      <alignment horizontal="right" vertical="center"/>
    </xf>
    <xf numFmtId="180" fontId="150" fillId="0" borderId="493" xfId="17" applyNumberFormat="1" applyFont="1" applyFill="1" applyBorder="1" applyAlignment="1" applyProtection="1">
      <alignment horizontal="right" vertical="center"/>
    </xf>
    <xf numFmtId="183" fontId="150" fillId="0" borderId="497" xfId="17" applyNumberFormat="1" applyFont="1" applyFill="1" applyBorder="1" applyAlignment="1" applyProtection="1">
      <alignment horizontal="right" vertical="center"/>
    </xf>
    <xf numFmtId="49" fontId="150" fillId="28" borderId="489" xfId="16" applyNumberFormat="1" applyFont="1" applyFill="1" applyBorder="1" applyAlignment="1">
      <alignment horizontal="center" vertical="center"/>
    </xf>
    <xf numFmtId="10" fontId="150" fillId="28" borderId="491" xfId="16" applyNumberFormat="1" applyFont="1" applyFill="1" applyBorder="1" applyAlignment="1">
      <alignment horizontal="center" vertical="center"/>
    </xf>
    <xf numFmtId="10" fontId="150" fillId="28" borderId="491" xfId="18" applyNumberFormat="1" applyFont="1" applyFill="1" applyBorder="1" applyAlignment="1">
      <alignment horizontal="center" vertical="center"/>
    </xf>
    <xf numFmtId="49" fontId="150" fillId="0" borderId="489" xfId="16" applyNumberFormat="1" applyFont="1" applyFill="1" applyBorder="1" applyAlignment="1">
      <alignment horizontal="center" vertical="center"/>
    </xf>
    <xf numFmtId="10" fontId="150" fillId="0" borderId="491" xfId="16" applyNumberFormat="1" applyFont="1" applyFill="1" applyBorder="1" applyAlignment="1">
      <alignment horizontal="center" vertical="center"/>
    </xf>
    <xf numFmtId="10" fontId="150" fillId="0" borderId="491" xfId="18" applyNumberFormat="1" applyFont="1" applyFill="1" applyBorder="1" applyAlignment="1">
      <alignment horizontal="center" vertical="center"/>
    </xf>
    <xf numFmtId="38" fontId="150" fillId="0" borderId="491" xfId="17" applyFont="1" applyFill="1" applyBorder="1" applyAlignment="1" applyProtection="1">
      <alignment vertical="center"/>
      <protection locked="0"/>
    </xf>
    <xf numFmtId="38" fontId="150" fillId="0" borderId="498" xfId="17" applyFont="1" applyFill="1" applyBorder="1" applyAlignment="1" applyProtection="1">
      <alignment vertical="center"/>
      <protection locked="0"/>
    </xf>
    <xf numFmtId="38" fontId="150" fillId="0" borderId="491" xfId="17" applyFont="1" applyFill="1" applyBorder="1" applyAlignment="1" applyProtection="1">
      <alignment horizontal="right" vertical="center"/>
      <protection locked="0"/>
    </xf>
    <xf numFmtId="38" fontId="150" fillId="0" borderId="500" xfId="17" applyFont="1" applyFill="1" applyBorder="1" applyAlignment="1" applyProtection="1">
      <alignment horizontal="right" vertical="center"/>
      <protection locked="0"/>
    </xf>
    <xf numFmtId="0" fontId="150" fillId="0" borderId="489" xfId="16" applyNumberFormat="1" applyFont="1" applyFill="1" applyBorder="1" applyAlignment="1" applyProtection="1">
      <alignment horizontal="center" vertical="center"/>
      <protection locked="0"/>
    </xf>
    <xf numFmtId="38" fontId="150" fillId="0" borderId="491" xfId="17" applyFont="1" applyFill="1" applyBorder="1" applyAlignment="1" applyProtection="1">
      <alignment vertical="center"/>
    </xf>
    <xf numFmtId="38" fontId="150" fillId="0" borderId="498" xfId="17" applyFont="1" applyFill="1" applyBorder="1" applyAlignment="1" applyProtection="1">
      <alignment vertical="center"/>
    </xf>
    <xf numFmtId="38" fontId="150" fillId="0" borderId="491" xfId="17" applyFont="1" applyFill="1" applyBorder="1" applyAlignment="1" applyProtection="1">
      <alignment horizontal="right" vertical="center"/>
    </xf>
    <xf numFmtId="38" fontId="150" fillId="0" borderId="500" xfId="17" applyFont="1" applyFill="1" applyBorder="1" applyAlignment="1" applyProtection="1">
      <alignment horizontal="right" vertical="center"/>
    </xf>
    <xf numFmtId="10" fontId="150" fillId="0" borderId="493" xfId="16" applyNumberFormat="1" applyFont="1" applyFill="1" applyBorder="1" applyAlignment="1">
      <alignment horizontal="center" vertical="center"/>
    </xf>
    <xf numFmtId="10" fontId="150" fillId="0" borderId="493" xfId="18" applyNumberFormat="1" applyFont="1" applyFill="1" applyBorder="1" applyAlignment="1">
      <alignment horizontal="center" vertical="center"/>
    </xf>
    <xf numFmtId="38" fontId="150" fillId="0" borderId="493" xfId="17" applyFont="1" applyFill="1" applyBorder="1" applyAlignment="1" applyProtection="1">
      <alignment vertical="center"/>
    </xf>
    <xf numFmtId="38" fontId="150" fillId="0" borderId="497" xfId="17" applyFont="1" applyFill="1" applyBorder="1" applyAlignment="1" applyProtection="1">
      <alignment vertical="center"/>
    </xf>
    <xf numFmtId="38" fontId="150" fillId="0" borderId="493" xfId="17" applyFont="1" applyFill="1" applyBorder="1" applyAlignment="1" applyProtection="1">
      <alignment horizontal="right" vertical="center"/>
    </xf>
    <xf numFmtId="38" fontId="150" fillId="0" borderId="501" xfId="17" applyFont="1" applyFill="1" applyBorder="1" applyAlignment="1" applyProtection="1">
      <alignment horizontal="right" vertical="center"/>
    </xf>
    <xf numFmtId="0" fontId="150" fillId="0" borderId="489" xfId="16" applyNumberFormat="1" applyFont="1" applyFill="1" applyBorder="1" applyAlignment="1">
      <alignment horizontal="center" vertical="center"/>
    </xf>
    <xf numFmtId="49" fontId="150" fillId="28" borderId="488" xfId="16" applyNumberFormat="1" applyFont="1" applyFill="1" applyBorder="1" applyAlignment="1">
      <alignment horizontal="center" vertical="center"/>
    </xf>
    <xf numFmtId="10" fontId="150" fillId="28" borderId="493" xfId="16" applyNumberFormat="1" applyFont="1" applyFill="1" applyBorder="1" applyAlignment="1">
      <alignment horizontal="center" vertical="center"/>
    </xf>
    <xf numFmtId="10" fontId="150" fillId="28" borderId="493" xfId="18" applyNumberFormat="1" applyFont="1" applyFill="1" applyBorder="1" applyAlignment="1">
      <alignment horizontal="center" vertical="center"/>
    </xf>
    <xf numFmtId="38" fontId="150" fillId="0" borderId="493" xfId="17" applyFont="1" applyFill="1" applyBorder="1" applyAlignment="1" applyProtection="1">
      <alignment vertical="center"/>
      <protection locked="0"/>
    </xf>
    <xf numFmtId="38" fontId="150" fillId="0" borderId="497" xfId="17" applyFont="1" applyFill="1" applyBorder="1" applyAlignment="1" applyProtection="1">
      <alignment vertical="center"/>
      <protection locked="0"/>
    </xf>
    <xf numFmtId="38" fontId="150" fillId="0" borderId="493" xfId="17" applyFont="1" applyFill="1" applyBorder="1" applyAlignment="1" applyProtection="1">
      <alignment horizontal="right" vertical="center"/>
      <protection locked="0"/>
    </xf>
    <xf numFmtId="38" fontId="150" fillId="0" borderId="501" xfId="17" applyFont="1" applyFill="1" applyBorder="1" applyAlignment="1" applyProtection="1">
      <alignment horizontal="right" vertical="center"/>
      <protection locked="0"/>
    </xf>
    <xf numFmtId="49" fontId="150" fillId="0" borderId="488" xfId="16" applyNumberFormat="1" applyFont="1" applyFill="1" applyBorder="1" applyAlignment="1">
      <alignment horizontal="center" vertical="center"/>
    </xf>
    <xf numFmtId="0" fontId="150" fillId="0" borderId="488" xfId="16" applyNumberFormat="1" applyFont="1" applyFill="1" applyBorder="1" applyAlignment="1">
      <alignment horizontal="center" vertical="center"/>
    </xf>
    <xf numFmtId="38" fontId="150" fillId="0" borderId="496" xfId="17" applyFont="1" applyFill="1" applyBorder="1" applyAlignment="1" applyProtection="1">
      <alignment vertical="center"/>
      <protection locked="0"/>
    </xf>
    <xf numFmtId="38" fontId="150" fillId="0" borderId="499" xfId="17" applyFont="1" applyFill="1" applyBorder="1" applyAlignment="1" applyProtection="1">
      <alignment vertical="center"/>
      <protection locked="0"/>
    </xf>
    <xf numFmtId="38" fontId="150" fillId="0" borderId="496" xfId="17" applyFont="1" applyFill="1" applyBorder="1" applyAlignment="1" applyProtection="1">
      <alignment horizontal="right" vertical="center"/>
      <protection locked="0"/>
    </xf>
    <xf numFmtId="38" fontId="150" fillId="0" borderId="502" xfId="17" applyFont="1" applyFill="1" applyBorder="1" applyAlignment="1" applyProtection="1">
      <alignment horizontal="right" vertical="center"/>
      <protection locked="0"/>
    </xf>
    <xf numFmtId="0" fontId="111" fillId="0" borderId="0" xfId="16" applyFont="1" applyAlignment="1">
      <alignment vertical="center"/>
    </xf>
    <xf numFmtId="0" fontId="150" fillId="17" borderId="136" xfId="16" applyFont="1" applyFill="1" applyBorder="1" applyAlignment="1">
      <alignment vertical="center"/>
    </xf>
    <xf numFmtId="0" fontId="138" fillId="17" borderId="137" xfId="16" applyFont="1" applyFill="1" applyBorder="1" applyAlignment="1">
      <alignment vertical="center"/>
    </xf>
    <xf numFmtId="49" fontId="150" fillId="28" borderId="494" xfId="16" applyNumberFormat="1" applyFont="1" applyFill="1" applyBorder="1" applyAlignment="1">
      <alignment horizontal="center" vertical="center"/>
    </xf>
    <xf numFmtId="10" fontId="150" fillId="28" borderId="496" xfId="16" applyNumberFormat="1" applyFont="1" applyFill="1" applyBorder="1" applyAlignment="1">
      <alignment horizontal="center" vertical="center"/>
    </xf>
    <xf numFmtId="10" fontId="150" fillId="28" borderId="496" xfId="18" applyNumberFormat="1" applyFont="1" applyFill="1" applyBorder="1" applyAlignment="1">
      <alignment horizontal="center" vertical="center"/>
    </xf>
    <xf numFmtId="180" fontId="150" fillId="31" borderId="496" xfId="17" applyNumberFormat="1" applyFont="1" applyFill="1" applyBorder="1" applyAlignment="1" applyProtection="1">
      <alignment horizontal="right" vertical="center"/>
    </xf>
    <xf numFmtId="183" fontId="150" fillId="31" borderId="499" xfId="17" applyNumberFormat="1" applyFont="1" applyFill="1" applyBorder="1" applyAlignment="1" applyProtection="1">
      <alignment horizontal="right" vertical="center"/>
    </xf>
    <xf numFmtId="38" fontId="158" fillId="8" borderId="489" xfId="17" applyFont="1" applyFill="1" applyBorder="1" applyAlignment="1" applyProtection="1">
      <alignment horizontal="right" vertical="center"/>
    </xf>
    <xf numFmtId="38" fontId="158" fillId="0" borderId="489" xfId="17" applyFont="1" applyFill="1" applyBorder="1" applyAlignment="1" applyProtection="1">
      <alignment horizontal="right" vertical="center"/>
    </xf>
    <xf numFmtId="38" fontId="158" fillId="0" borderId="489" xfId="17" applyFont="1" applyFill="1" applyBorder="1" applyAlignment="1" applyProtection="1">
      <alignment vertical="center"/>
    </xf>
    <xf numFmtId="38" fontId="158" fillId="0" borderId="488" xfId="17" applyFont="1" applyFill="1" applyBorder="1" applyAlignment="1" applyProtection="1">
      <alignment vertical="center"/>
    </xf>
    <xf numFmtId="38" fontId="158" fillId="8" borderId="488" xfId="17" applyFont="1" applyFill="1" applyBorder="1" applyAlignment="1" applyProtection="1">
      <alignment horizontal="right" vertical="center"/>
    </xf>
    <xf numFmtId="38" fontId="158" fillId="0" borderId="488" xfId="17" applyFont="1" applyFill="1" applyBorder="1" applyAlignment="1" applyProtection="1">
      <alignment horizontal="right" vertical="center"/>
    </xf>
    <xf numFmtId="38" fontId="158" fillId="8" borderId="494" xfId="17" applyFont="1" applyFill="1" applyBorder="1" applyAlignment="1" applyProtection="1">
      <alignment horizontal="right" vertical="center"/>
    </xf>
    <xf numFmtId="0" fontId="122" fillId="0" borderId="0" xfId="0" applyFont="1" applyFill="1" applyAlignment="1">
      <alignment vertical="center"/>
    </xf>
    <xf numFmtId="38" fontId="109" fillId="0" borderId="284" xfId="17" applyFont="1" applyFill="1" applyBorder="1" applyAlignment="1">
      <alignment vertical="center"/>
    </xf>
    <xf numFmtId="0" fontId="71" fillId="0" borderId="0" xfId="16" applyFont="1" applyAlignment="1">
      <alignment vertical="center"/>
    </xf>
    <xf numFmtId="0" fontId="62" fillId="0" borderId="49" xfId="0" applyFont="1" applyFill="1" applyBorder="1" applyAlignment="1">
      <alignment vertical="center" wrapText="1"/>
    </xf>
    <xf numFmtId="38" fontId="78" fillId="0" borderId="50" xfId="2" applyFont="1" applyFill="1" applyBorder="1" applyAlignment="1">
      <alignment vertical="center"/>
    </xf>
    <xf numFmtId="185" fontId="78" fillId="0" borderId="62" xfId="6" applyNumberFormat="1" applyFont="1" applyFill="1" applyBorder="1" applyAlignment="1">
      <alignment vertical="center"/>
    </xf>
    <xf numFmtId="0" fontId="112" fillId="0" borderId="8" xfId="0" applyFont="1" applyFill="1" applyBorder="1" applyAlignment="1">
      <alignment vertical="center" wrapText="1"/>
    </xf>
    <xf numFmtId="0" fontId="63" fillId="0" borderId="46" xfId="0" applyNumberFormat="1" applyFont="1" applyFill="1" applyBorder="1" applyAlignment="1" applyProtection="1">
      <alignment vertical="center" wrapText="1"/>
    </xf>
    <xf numFmtId="0" fontId="63" fillId="0" borderId="8" xfId="0" applyNumberFormat="1" applyFont="1" applyFill="1" applyBorder="1" applyAlignment="1" applyProtection="1">
      <alignment vertical="center" wrapText="1"/>
    </xf>
    <xf numFmtId="0" fontId="63" fillId="0" borderId="7" xfId="0" applyNumberFormat="1" applyFont="1" applyFill="1" applyBorder="1" applyAlignment="1" applyProtection="1">
      <alignment vertical="center" wrapText="1"/>
    </xf>
    <xf numFmtId="0" fontId="63" fillId="0" borderId="49" xfId="0" applyFont="1" applyBorder="1" applyAlignment="1">
      <alignment vertical="center" wrapText="1"/>
    </xf>
    <xf numFmtId="185" fontId="61" fillId="0" borderId="5" xfId="0" applyNumberFormat="1" applyFont="1" applyBorder="1" applyAlignment="1">
      <alignment horizontal="right" vertical="center"/>
    </xf>
    <xf numFmtId="185" fontId="8" fillId="0" borderId="0" xfId="26" applyNumberFormat="1" applyFont="1" applyAlignment="1">
      <alignment horizontal="right" vertical="center"/>
    </xf>
    <xf numFmtId="38" fontId="78" fillId="0" borderId="47" xfId="2" applyFont="1" applyFill="1" applyBorder="1" applyAlignment="1">
      <alignment horizontal="right" vertical="center"/>
    </xf>
    <xf numFmtId="185" fontId="61" fillId="0" borderId="9" xfId="6" applyNumberFormat="1" applyFont="1" applyFill="1" applyBorder="1" applyAlignment="1">
      <alignment vertical="center"/>
    </xf>
    <xf numFmtId="0" fontId="61" fillId="0" borderId="49" xfId="0" applyFont="1" applyFill="1" applyBorder="1" applyAlignment="1">
      <alignment horizontal="left" vertical="center" wrapText="1"/>
    </xf>
    <xf numFmtId="38" fontId="78" fillId="0" borderId="51" xfId="2" applyFont="1" applyFill="1" applyBorder="1" applyAlignment="1">
      <alignment vertical="center"/>
    </xf>
    <xf numFmtId="185" fontId="78" fillId="0" borderId="62" xfId="6" applyNumberFormat="1" applyFont="1" applyFill="1" applyBorder="1" applyAlignment="1">
      <alignment horizontal="right" vertical="center"/>
    </xf>
    <xf numFmtId="0" fontId="61" fillId="0" borderId="7" xfId="0" applyFont="1" applyFill="1" applyBorder="1" applyAlignment="1">
      <alignment horizontal="left" vertical="center" wrapText="1"/>
    </xf>
    <xf numFmtId="0" fontId="65" fillId="0" borderId="8" xfId="0" applyFont="1" applyFill="1" applyBorder="1" applyAlignment="1">
      <alignment horizontal="left" vertical="center" wrapText="1"/>
    </xf>
    <xf numFmtId="0" fontId="113" fillId="0" borderId="7" xfId="0" applyFont="1" applyFill="1" applyBorder="1" applyAlignment="1">
      <alignment horizontal="left" vertical="center" wrapText="1"/>
    </xf>
    <xf numFmtId="0" fontId="61" fillId="0" borderId="46" xfId="0" applyFont="1" applyFill="1" applyBorder="1" applyAlignment="1">
      <alignment horizontal="left" vertical="center" wrapText="1"/>
    </xf>
    <xf numFmtId="0" fontId="112" fillId="0" borderId="7" xfId="0" applyFont="1" applyFill="1" applyBorder="1" applyAlignment="1">
      <alignment horizontal="left" vertical="center" wrapText="1"/>
    </xf>
    <xf numFmtId="0" fontId="160" fillId="0" borderId="7" xfId="0" applyFont="1" applyBorder="1" applyAlignment="1">
      <alignment horizontal="left" vertical="center" wrapText="1"/>
    </xf>
    <xf numFmtId="0" fontId="141" fillId="0" borderId="8" xfId="0" applyFont="1" applyBorder="1" applyAlignment="1">
      <alignment horizontal="left" vertical="center" wrapText="1"/>
    </xf>
    <xf numFmtId="0" fontId="160" fillId="0" borderId="8" xfId="0" applyFont="1" applyFill="1" applyBorder="1" applyAlignment="1">
      <alignment horizontal="left" vertical="center" wrapText="1"/>
    </xf>
    <xf numFmtId="185" fontId="102" fillId="0" borderId="0" xfId="0" applyNumberFormat="1" applyFont="1" applyAlignment="1">
      <alignment horizontal="right" vertical="center"/>
    </xf>
    <xf numFmtId="0" fontId="161" fillId="0" borderId="8" xfId="0" applyFont="1" applyBorder="1" applyAlignment="1">
      <alignment vertical="center" wrapText="1"/>
    </xf>
    <xf numFmtId="0" fontId="104" fillId="0" borderId="0" xfId="19" applyFont="1" applyAlignment="1">
      <alignment horizontal="right" vertical="center"/>
    </xf>
    <xf numFmtId="177" fontId="47" fillId="0" borderId="22" xfId="19" applyNumberFormat="1" applyFont="1" applyFill="1" applyBorder="1" applyAlignment="1" applyProtection="1">
      <alignment horizontal="right" vertical="center" wrapText="1"/>
    </xf>
    <xf numFmtId="177" fontId="47" fillId="0" borderId="14" xfId="19" applyNumberFormat="1" applyFont="1" applyFill="1" applyBorder="1" applyAlignment="1" applyProtection="1">
      <alignment horizontal="right" vertical="center" wrapText="1"/>
    </xf>
    <xf numFmtId="177" fontId="47" fillId="0" borderId="32" xfId="19" applyNumberFormat="1" applyFont="1" applyFill="1" applyBorder="1" applyAlignment="1" applyProtection="1">
      <alignment horizontal="right" vertical="center" wrapText="1"/>
    </xf>
    <xf numFmtId="0" fontId="47" fillId="0" borderId="32" xfId="19" applyNumberFormat="1" applyFont="1" applyFill="1" applyBorder="1" applyAlignment="1" applyProtection="1">
      <alignment horizontal="right" vertical="center" wrapText="1"/>
    </xf>
    <xf numFmtId="0" fontId="47" fillId="0" borderId="14" xfId="19" applyNumberFormat="1" applyFont="1" applyFill="1" applyBorder="1" applyAlignment="1" applyProtection="1">
      <alignment horizontal="right" vertical="center" wrapText="1"/>
    </xf>
    <xf numFmtId="38" fontId="47" fillId="0" borderId="32" xfId="20" applyFont="1" applyBorder="1" applyAlignment="1">
      <alignment horizontal="right" vertical="center" wrapText="1"/>
    </xf>
    <xf numFmtId="38" fontId="47" fillId="0" borderId="14" xfId="20" applyFont="1" applyBorder="1" applyAlignment="1">
      <alignment horizontal="right" vertical="center" wrapText="1"/>
    </xf>
    <xf numFmtId="38" fontId="47" fillId="0" borderId="22" xfId="20" applyFont="1" applyBorder="1" applyAlignment="1">
      <alignment horizontal="right" vertical="center" wrapText="1"/>
    </xf>
    <xf numFmtId="38" fontId="47" fillId="0" borderId="27" xfId="20" applyFont="1" applyBorder="1" applyAlignment="1">
      <alignment horizontal="right" vertical="center" wrapText="1"/>
    </xf>
    <xf numFmtId="0" fontId="47" fillId="0" borderId="22" xfId="19" applyNumberFormat="1" applyFont="1" applyFill="1" applyBorder="1" applyAlignment="1" applyProtection="1">
      <alignment horizontal="right" vertical="center" wrapText="1"/>
    </xf>
    <xf numFmtId="177" fontId="47" fillId="0" borderId="32" xfId="19" applyNumberFormat="1" applyFont="1" applyFill="1" applyBorder="1" applyAlignment="1" applyProtection="1">
      <alignment vertical="center" wrapText="1"/>
    </xf>
    <xf numFmtId="177" fontId="47" fillId="0" borderId="14" xfId="19" applyNumberFormat="1" applyFont="1" applyFill="1" applyBorder="1" applyAlignment="1" applyProtection="1">
      <alignment vertical="center" wrapText="1"/>
    </xf>
    <xf numFmtId="38" fontId="47" fillId="0" borderId="32" xfId="20" applyFont="1" applyBorder="1" applyAlignment="1">
      <alignment horizontal="right" vertical="center"/>
    </xf>
    <xf numFmtId="38" fontId="47" fillId="0" borderId="14" xfId="20" applyFont="1" applyBorder="1" applyAlignment="1">
      <alignment horizontal="right" vertical="center"/>
    </xf>
    <xf numFmtId="38" fontId="47" fillId="0" borderId="22" xfId="20" applyFont="1" applyBorder="1" applyAlignment="1">
      <alignment horizontal="right" vertical="center"/>
    </xf>
    <xf numFmtId="38" fontId="47" fillId="0" borderId="27" xfId="20" applyFont="1" applyBorder="1" applyAlignment="1">
      <alignment horizontal="right" vertical="center"/>
    </xf>
    <xf numFmtId="0" fontId="40" fillId="0" borderId="0" xfId="19" applyFont="1" applyAlignment="1">
      <alignment vertical="center"/>
    </xf>
    <xf numFmtId="3" fontId="46" fillId="0" borderId="1" xfId="23" applyNumberFormat="1" applyFont="1" applyBorder="1">
      <alignment vertical="center"/>
    </xf>
    <xf numFmtId="38" fontId="46" fillId="0" borderId="1" xfId="28" applyFont="1" applyBorder="1">
      <alignment vertical="center"/>
    </xf>
    <xf numFmtId="0" fontId="42" fillId="0" borderId="0" xfId="19" applyAlignment="1">
      <alignment horizontal="right" vertical="center"/>
    </xf>
    <xf numFmtId="38" fontId="165" fillId="18" borderId="1" xfId="28" applyFont="1" applyFill="1" applyBorder="1" applyAlignment="1">
      <alignment vertical="center" wrapText="1"/>
    </xf>
    <xf numFmtId="0" fontId="61" fillId="0" borderId="0" xfId="0" applyFont="1" applyAlignment="1">
      <alignment horizontal="left" vertical="center" wrapText="1"/>
    </xf>
    <xf numFmtId="0" fontId="63" fillId="0" borderId="34" xfId="0" applyFont="1" applyBorder="1" applyAlignment="1">
      <alignment vertical="center" wrapText="1"/>
    </xf>
    <xf numFmtId="38" fontId="113" fillId="2" borderId="47" xfId="2" applyFont="1" applyFill="1" applyBorder="1" applyAlignment="1">
      <alignment horizontal="center" vertical="center" wrapText="1"/>
    </xf>
    <xf numFmtId="38" fontId="101" fillId="23" borderId="134" xfId="17" applyFont="1" applyFill="1" applyBorder="1" applyAlignment="1">
      <alignment horizontal="right" vertical="center"/>
    </xf>
    <xf numFmtId="38" fontId="101" fillId="13" borderId="182" xfId="2" applyFont="1" applyFill="1" applyBorder="1" applyAlignment="1" applyProtection="1">
      <alignment horizontal="right" vertical="center"/>
      <protection locked="0"/>
    </xf>
    <xf numFmtId="38" fontId="101" fillId="13" borderId="182" xfId="17" applyFont="1" applyFill="1" applyBorder="1" applyAlignment="1" applyProtection="1">
      <alignment horizontal="right" vertical="center"/>
      <protection locked="0"/>
    </xf>
    <xf numFmtId="38" fontId="101" fillId="24" borderId="183" xfId="17" applyFont="1" applyFill="1" applyBorder="1" applyAlignment="1" applyProtection="1">
      <alignment horizontal="right" vertical="center"/>
      <protection locked="0"/>
    </xf>
    <xf numFmtId="38" fontId="101" fillId="19" borderId="131" xfId="17" applyFont="1" applyFill="1" applyBorder="1" applyAlignment="1">
      <alignment horizontal="right" vertical="center"/>
    </xf>
    <xf numFmtId="38" fontId="101" fillId="26" borderId="131" xfId="17" applyFont="1" applyFill="1" applyBorder="1" applyAlignment="1">
      <alignment horizontal="right" vertical="center"/>
    </xf>
    <xf numFmtId="38" fontId="101" fillId="19" borderId="131" xfId="17" applyFont="1" applyFill="1" applyBorder="1" applyAlignment="1" applyProtection="1">
      <alignment horizontal="right" vertical="center"/>
      <protection locked="0"/>
    </xf>
    <xf numFmtId="38" fontId="101" fillId="19" borderId="132" xfId="17" applyFont="1" applyFill="1" applyBorder="1" applyAlignment="1" applyProtection="1">
      <alignment horizontal="right" vertical="center"/>
      <protection locked="0"/>
    </xf>
    <xf numFmtId="38" fontId="101" fillId="23" borderId="164" xfId="17" applyFont="1" applyFill="1" applyBorder="1" applyAlignment="1">
      <alignment horizontal="right" vertical="center"/>
    </xf>
    <xf numFmtId="38" fontId="101" fillId="26" borderId="164" xfId="17" applyFont="1" applyFill="1" applyBorder="1" applyAlignment="1">
      <alignment horizontal="right" vertical="center"/>
    </xf>
    <xf numFmtId="38" fontId="101" fillId="15" borderId="164" xfId="17" applyFont="1" applyFill="1" applyBorder="1" applyAlignment="1" applyProtection="1">
      <alignment horizontal="right" vertical="center"/>
      <protection locked="0"/>
    </xf>
    <xf numFmtId="38" fontId="101" fillId="15" borderId="165" xfId="17" applyFont="1" applyFill="1" applyBorder="1" applyAlignment="1" applyProtection="1">
      <alignment horizontal="right" vertical="center"/>
      <protection locked="0"/>
    </xf>
    <xf numFmtId="38" fontId="101" fillId="8" borderId="154" xfId="17" applyFont="1" applyFill="1" applyBorder="1" applyAlignment="1">
      <alignment horizontal="right" vertical="center"/>
    </xf>
    <xf numFmtId="38" fontId="101" fillId="23" borderId="155" xfId="17" applyFont="1" applyFill="1" applyBorder="1" applyAlignment="1">
      <alignment horizontal="right" vertical="center"/>
    </xf>
    <xf numFmtId="38" fontId="101" fillId="26" borderId="155" xfId="17" applyFont="1" applyFill="1" applyBorder="1" applyAlignment="1">
      <alignment horizontal="right" vertical="center"/>
    </xf>
    <xf numFmtId="38" fontId="101" fillId="10" borderId="155" xfId="17" applyFont="1" applyFill="1" applyBorder="1" applyAlignment="1" applyProtection="1">
      <alignment horizontal="right" vertical="center"/>
      <protection locked="0"/>
    </xf>
    <xf numFmtId="38" fontId="101" fillId="10" borderId="156" xfId="17" applyFont="1" applyFill="1" applyBorder="1" applyAlignment="1" applyProtection="1">
      <alignment horizontal="right" vertical="center"/>
      <protection locked="0"/>
    </xf>
    <xf numFmtId="38" fontId="101" fillId="23" borderId="131" xfId="17" applyFont="1" applyFill="1" applyBorder="1" applyAlignment="1">
      <alignment horizontal="right" vertical="center"/>
    </xf>
    <xf numFmtId="38" fontId="101" fillId="21" borderId="131" xfId="17" applyFont="1" applyFill="1" applyBorder="1" applyAlignment="1" applyProtection="1">
      <alignment horizontal="right" vertical="center"/>
      <protection locked="0"/>
    </xf>
    <xf numFmtId="38" fontId="101" fillId="21" borderId="133" xfId="17" applyFont="1" applyFill="1" applyBorder="1" applyAlignment="1" applyProtection="1">
      <alignment horizontal="right" vertical="center"/>
      <protection locked="0"/>
    </xf>
    <xf numFmtId="0" fontId="101" fillId="0" borderId="0" xfId="16" applyFont="1" applyAlignment="1">
      <alignment horizontal="right" vertical="center"/>
    </xf>
    <xf numFmtId="38" fontId="72" fillId="0" borderId="0" xfId="17" applyFont="1" applyAlignment="1">
      <alignment horizontal="right" vertical="center"/>
    </xf>
    <xf numFmtId="0" fontId="36" fillId="0" borderId="0" xfId="0" applyNumberFormat="1" applyFont="1" applyFill="1" applyBorder="1" applyAlignment="1" applyProtection="1">
      <alignment horizontal="center" vertical="distributed"/>
    </xf>
    <xf numFmtId="0" fontId="118" fillId="0" borderId="0" xfId="16" applyFont="1" applyAlignment="1">
      <alignment vertical="center"/>
    </xf>
    <xf numFmtId="0" fontId="118" fillId="0" borderId="0" xfId="16" applyFont="1" applyAlignment="1">
      <alignment horizontal="center" vertical="center"/>
    </xf>
    <xf numFmtId="38" fontId="118" fillId="26" borderId="6" xfId="17" applyFont="1" applyFill="1" applyBorder="1" applyAlignment="1" applyProtection="1">
      <alignment vertical="center"/>
    </xf>
    <xf numFmtId="180" fontId="118" fillId="19" borderId="131" xfId="18" applyNumberFormat="1" applyFont="1" applyFill="1" applyBorder="1" applyAlignment="1">
      <alignment horizontal="right" vertical="center"/>
    </xf>
    <xf numFmtId="38" fontId="118" fillId="0" borderId="155" xfId="2" applyFont="1" applyFill="1" applyBorder="1" applyAlignment="1" applyProtection="1">
      <alignment horizontal="right" vertical="center"/>
    </xf>
    <xf numFmtId="38" fontId="118" fillId="0" borderId="155" xfId="17" applyFont="1" applyFill="1" applyBorder="1" applyAlignment="1" applyProtection="1">
      <alignment vertical="center"/>
    </xf>
    <xf numFmtId="180" fontId="118" fillId="0" borderId="131" xfId="18" applyNumberFormat="1" applyFont="1" applyFill="1" applyBorder="1" applyAlignment="1">
      <alignment horizontal="right" vertical="center"/>
    </xf>
    <xf numFmtId="38" fontId="118" fillId="0" borderId="134" xfId="17" applyFont="1" applyFill="1" applyBorder="1" applyAlignment="1">
      <alignment vertical="center"/>
    </xf>
    <xf numFmtId="38" fontId="118" fillId="23" borderId="155" xfId="2" applyFont="1" applyFill="1" applyBorder="1" applyAlignment="1" applyProtection="1">
      <alignment horizontal="right" vertical="center"/>
    </xf>
    <xf numFmtId="38" fontId="118" fillId="23" borderId="155" xfId="17" applyFont="1" applyFill="1" applyBorder="1" applyAlignment="1" applyProtection="1">
      <alignment vertical="center"/>
    </xf>
    <xf numFmtId="38" fontId="118" fillId="10" borderId="155" xfId="17" applyFont="1" applyFill="1" applyBorder="1" applyAlignment="1" applyProtection="1">
      <alignment vertical="center"/>
    </xf>
    <xf numFmtId="38" fontId="118" fillId="0" borderId="517" xfId="2" applyFont="1" applyFill="1" applyBorder="1" applyAlignment="1">
      <alignment horizontal="center" vertical="center" textRotation="255" wrapText="1"/>
    </xf>
    <xf numFmtId="38" fontId="118" fillId="0" borderId="518" xfId="2" applyFont="1" applyFill="1" applyBorder="1" applyAlignment="1">
      <alignment horizontal="center" vertical="center" textRotation="255" wrapText="1"/>
    </xf>
    <xf numFmtId="38" fontId="118" fillId="2" borderId="0" xfId="2" applyFont="1" applyFill="1" applyBorder="1" applyAlignment="1">
      <alignment horizontal="center" vertical="center" textRotation="255" wrapText="1"/>
    </xf>
    <xf numFmtId="38" fontId="118" fillId="0" borderId="519" xfId="2" applyFont="1" applyFill="1" applyBorder="1" applyAlignment="1">
      <alignment horizontal="center" vertical="center" textRotation="255" wrapText="1"/>
    </xf>
    <xf numFmtId="38" fontId="118" fillId="2" borderId="520" xfId="2" applyFont="1" applyFill="1" applyBorder="1" applyAlignment="1">
      <alignment horizontal="center" vertical="center" textRotation="255" wrapText="1"/>
    </xf>
    <xf numFmtId="38" fontId="118" fillId="0" borderId="521" xfId="2" applyFont="1" applyFill="1" applyBorder="1" applyAlignment="1">
      <alignment horizontal="center" vertical="center" textRotation="255" wrapText="1"/>
    </xf>
    <xf numFmtId="38" fontId="108" fillId="0" borderId="127" xfId="17" applyFont="1" applyFill="1" applyBorder="1" applyAlignment="1" applyProtection="1">
      <alignment horizontal="right" vertical="center"/>
      <protection locked="0"/>
    </xf>
    <xf numFmtId="38" fontId="108" fillId="0" borderId="228" xfId="17" applyFont="1" applyFill="1" applyBorder="1" applyAlignment="1" applyProtection="1">
      <alignment horizontal="right" vertical="center"/>
      <protection locked="0"/>
    </xf>
    <xf numFmtId="38" fontId="109" fillId="0" borderId="129" xfId="17" applyFont="1" applyFill="1" applyBorder="1" applyAlignment="1" applyProtection="1">
      <alignment horizontal="right" vertical="center"/>
      <protection locked="0"/>
    </xf>
    <xf numFmtId="38" fontId="109" fillId="0" borderId="127" xfId="17" applyFont="1" applyFill="1" applyBorder="1" applyAlignment="1" applyProtection="1">
      <alignment horizontal="right" vertical="center"/>
      <protection locked="0"/>
    </xf>
    <xf numFmtId="38" fontId="109" fillId="0" borderId="228" xfId="17" applyFont="1" applyFill="1" applyBorder="1" applyAlignment="1" applyProtection="1">
      <alignment horizontal="right" vertical="center"/>
      <protection locked="0"/>
    </xf>
    <xf numFmtId="38" fontId="108" fillId="0" borderId="129" xfId="17" applyFont="1" applyFill="1" applyBorder="1" applyAlignment="1" applyProtection="1">
      <alignment horizontal="right" vertical="center"/>
      <protection locked="0"/>
    </xf>
    <xf numFmtId="38" fontId="118" fillId="0" borderId="448" xfId="17" applyFont="1" applyFill="1" applyBorder="1" applyAlignment="1">
      <alignment vertical="center" textRotation="255" wrapText="1"/>
    </xf>
    <xf numFmtId="38" fontId="118" fillId="0" borderId="513" xfId="17" applyFont="1" applyFill="1" applyBorder="1" applyAlignment="1">
      <alignment vertical="center" textRotation="255" wrapText="1"/>
    </xf>
    <xf numFmtId="38" fontId="118" fillId="26" borderId="448" xfId="17" applyFont="1" applyFill="1" applyBorder="1" applyAlignment="1">
      <alignment vertical="center" textRotation="255" wrapText="1"/>
    </xf>
    <xf numFmtId="38" fontId="118" fillId="26" borderId="442" xfId="17" applyFont="1" applyFill="1" applyBorder="1" applyAlignment="1">
      <alignment vertical="center" textRotation="255" wrapText="1"/>
    </xf>
    <xf numFmtId="38" fontId="118" fillId="0" borderId="442" xfId="17" applyFont="1" applyFill="1" applyBorder="1" applyAlignment="1">
      <alignment vertical="center" textRotation="255" wrapText="1"/>
    </xf>
    <xf numFmtId="38" fontId="118" fillId="0" borderId="474" xfId="17" applyFont="1" applyFill="1" applyBorder="1" applyAlignment="1">
      <alignment vertical="center" textRotation="255" wrapText="1"/>
    </xf>
    <xf numFmtId="38" fontId="118" fillId="26" borderId="468" xfId="17" applyFont="1" applyFill="1" applyBorder="1" applyAlignment="1">
      <alignment vertical="center" textRotation="255" wrapText="1"/>
    </xf>
    <xf numFmtId="38" fontId="118" fillId="0" borderId="468" xfId="17" applyFont="1" applyFill="1" applyBorder="1" applyAlignment="1">
      <alignment vertical="center" textRotation="255" wrapText="1"/>
    </xf>
    <xf numFmtId="38" fontId="118" fillId="0" borderId="469" xfId="17" applyFont="1" applyFill="1" applyBorder="1" applyAlignment="1">
      <alignment vertical="center" textRotation="255" wrapText="1"/>
    </xf>
    <xf numFmtId="38" fontId="118" fillId="0" borderId="463" xfId="17" applyFont="1" applyFill="1" applyBorder="1" applyAlignment="1">
      <alignment vertical="center" textRotation="255" wrapText="1"/>
    </xf>
    <xf numFmtId="38" fontId="118" fillId="26" borderId="458" xfId="17" applyFont="1" applyFill="1" applyBorder="1" applyAlignment="1">
      <alignment vertical="center" textRotation="255" wrapText="1"/>
    </xf>
    <xf numFmtId="38" fontId="118" fillId="0" borderId="458" xfId="17" applyFont="1" applyFill="1" applyBorder="1" applyAlignment="1">
      <alignment vertical="center" textRotation="255" wrapText="1"/>
    </xf>
    <xf numFmtId="38" fontId="118" fillId="0" borderId="459" xfId="17" applyFont="1" applyFill="1" applyBorder="1" applyAlignment="1">
      <alignment vertical="center" textRotation="255" wrapText="1"/>
    </xf>
    <xf numFmtId="38" fontId="118" fillId="26" borderId="454" xfId="17" applyFont="1" applyFill="1" applyBorder="1" applyAlignment="1">
      <alignment vertical="center" textRotation="255" wrapText="1"/>
    </xf>
    <xf numFmtId="38" fontId="118" fillId="0" borderId="454" xfId="2" applyFont="1" applyFill="1" applyBorder="1" applyAlignment="1">
      <alignment vertical="center" textRotation="255" wrapText="1"/>
    </xf>
    <xf numFmtId="38" fontId="118" fillId="0" borderId="454" xfId="17" applyFont="1" applyFill="1" applyBorder="1" applyAlignment="1">
      <alignment vertical="center" textRotation="255" wrapText="1"/>
    </xf>
    <xf numFmtId="38" fontId="118" fillId="0" borderId="455" xfId="17" applyFont="1" applyFill="1" applyBorder="1" applyAlignment="1">
      <alignment vertical="center" textRotation="255" wrapText="1"/>
    </xf>
    <xf numFmtId="38" fontId="118" fillId="26" borderId="511" xfId="17" applyFont="1" applyFill="1" applyBorder="1" applyAlignment="1" applyProtection="1">
      <alignment vertical="center" textRotation="255" wrapText="1"/>
    </xf>
    <xf numFmtId="38" fontId="118" fillId="26" borderId="443" xfId="17" applyFont="1" applyFill="1" applyBorder="1" applyAlignment="1" applyProtection="1">
      <alignment vertical="center" textRotation="255" wrapText="1"/>
    </xf>
    <xf numFmtId="38" fontId="118" fillId="0" borderId="443" xfId="17" applyFont="1" applyFill="1" applyBorder="1" applyAlignment="1" applyProtection="1">
      <alignment vertical="center" textRotation="255" wrapText="1"/>
    </xf>
    <xf numFmtId="38" fontId="118" fillId="0" borderId="512" xfId="17" applyFont="1" applyFill="1" applyBorder="1" applyAlignment="1" applyProtection="1">
      <alignment vertical="center" textRotation="255" wrapText="1"/>
    </xf>
    <xf numFmtId="38" fontId="118" fillId="0" borderId="443" xfId="17" applyFont="1" applyFill="1" applyBorder="1" applyAlignment="1">
      <alignment vertical="center" textRotation="255" wrapText="1"/>
    </xf>
    <xf numFmtId="38" fontId="118" fillId="0" borderId="510" xfId="17" applyFont="1" applyFill="1" applyBorder="1" applyAlignment="1">
      <alignment vertical="center" textRotation="255" wrapText="1"/>
    </xf>
    <xf numFmtId="38" fontId="118" fillId="0" borderId="509" xfId="17" applyFont="1" applyFill="1" applyBorder="1" applyAlignment="1">
      <alignment vertical="center" textRotation="255" wrapText="1"/>
    </xf>
    <xf numFmtId="179" fontId="118" fillId="10" borderId="441" xfId="16" applyNumberFormat="1" applyFont="1" applyFill="1" applyBorder="1" applyAlignment="1">
      <alignment vertical="center" textRotation="255" wrapText="1"/>
    </xf>
    <xf numFmtId="38" fontId="118" fillId="10" borderId="442" xfId="17" applyFont="1" applyFill="1" applyBorder="1" applyAlignment="1">
      <alignment vertical="center" textRotation="255" wrapText="1"/>
    </xf>
    <xf numFmtId="38" fontId="118" fillId="23" borderId="448" xfId="17" applyFont="1" applyFill="1" applyBorder="1" applyAlignment="1">
      <alignment vertical="center" textRotation="255" wrapText="1"/>
    </xf>
    <xf numFmtId="38" fontId="118" fillId="23" borderId="442" xfId="17" applyFont="1" applyFill="1" applyBorder="1" applyAlignment="1">
      <alignment vertical="center" textRotation="255" wrapText="1"/>
    </xf>
    <xf numFmtId="38" fontId="118" fillId="23" borderId="468" xfId="17" applyFont="1" applyFill="1" applyBorder="1" applyAlignment="1">
      <alignment vertical="center" textRotation="255" wrapText="1"/>
    </xf>
    <xf numFmtId="38" fontId="118" fillId="23" borderId="458" xfId="17" applyFont="1" applyFill="1" applyBorder="1" applyAlignment="1">
      <alignment vertical="center" textRotation="255" wrapText="1"/>
    </xf>
    <xf numFmtId="38" fontId="118" fillId="23" borderId="454" xfId="17" applyFont="1" applyFill="1" applyBorder="1" applyAlignment="1">
      <alignment vertical="center" textRotation="255" wrapText="1"/>
    </xf>
    <xf numFmtId="38" fontId="118" fillId="23" borderId="555" xfId="17" applyFont="1" applyFill="1" applyBorder="1" applyAlignment="1">
      <alignment vertical="center" textRotation="255" wrapText="1"/>
    </xf>
    <xf numFmtId="38" fontId="118" fillId="23" borderId="442" xfId="2" applyFont="1" applyFill="1" applyBorder="1" applyAlignment="1">
      <alignment vertical="center" textRotation="255" wrapText="1"/>
    </xf>
    <xf numFmtId="38" fontId="118" fillId="23" borderId="558" xfId="17" applyFont="1" applyFill="1" applyBorder="1" applyAlignment="1" applyProtection="1">
      <alignment vertical="center" textRotation="255" wrapText="1"/>
    </xf>
    <xf numFmtId="38" fontId="101" fillId="20" borderId="240" xfId="17" applyFont="1" applyFill="1" applyBorder="1" applyAlignment="1" applyProtection="1">
      <alignment vertical="center"/>
    </xf>
    <xf numFmtId="38" fontId="101" fillId="23" borderId="127" xfId="17" applyFont="1" applyFill="1" applyBorder="1" applyAlignment="1" applyProtection="1">
      <alignment vertical="center"/>
    </xf>
    <xf numFmtId="38" fontId="101" fillId="20" borderId="127" xfId="17" applyFont="1" applyFill="1" applyBorder="1" applyAlignment="1" applyProtection="1">
      <alignment vertical="center"/>
    </xf>
    <xf numFmtId="38" fontId="101" fillId="0" borderId="127" xfId="17" applyFont="1" applyFill="1" applyBorder="1" applyAlignment="1" applyProtection="1">
      <alignment vertical="center"/>
    </xf>
    <xf numFmtId="38" fontId="101" fillId="0" borderId="140" xfId="17" applyFont="1" applyFill="1" applyBorder="1" applyAlignment="1" applyProtection="1">
      <alignment vertical="center"/>
    </xf>
    <xf numFmtId="38" fontId="118" fillId="23" borderId="25" xfId="17" applyFont="1" applyFill="1" applyBorder="1" applyAlignment="1" applyProtection="1">
      <alignment vertical="center" textRotation="255" wrapText="1"/>
    </xf>
    <xf numFmtId="38" fontId="101" fillId="0" borderId="59" xfId="17" applyFont="1" applyFill="1" applyBorder="1" applyAlignment="1" applyProtection="1">
      <alignment horizontal="right" vertical="center"/>
    </xf>
    <xf numFmtId="38" fontId="101" fillId="23" borderId="6" xfId="17" applyFont="1" applyFill="1" applyBorder="1" applyAlignment="1" applyProtection="1">
      <alignment horizontal="right" vertical="center"/>
    </xf>
    <xf numFmtId="38" fontId="101" fillId="20" borderId="6" xfId="17" applyFont="1" applyFill="1" applyBorder="1" applyAlignment="1" applyProtection="1">
      <alignment horizontal="right" vertical="center"/>
    </xf>
    <xf numFmtId="38" fontId="101" fillId="0" borderId="6" xfId="17" applyFont="1" applyFill="1" applyBorder="1" applyAlignment="1" applyProtection="1">
      <alignment horizontal="right" vertical="center"/>
    </xf>
    <xf numFmtId="38" fontId="101" fillId="0" borderId="137" xfId="17" applyFont="1" applyFill="1" applyBorder="1" applyAlignment="1" applyProtection="1">
      <alignment horizontal="right" vertical="center"/>
    </xf>
    <xf numFmtId="0" fontId="118" fillId="11" borderId="562" xfId="16" applyFont="1" applyFill="1" applyBorder="1" applyAlignment="1">
      <alignment vertical="center" textRotation="255" wrapText="1"/>
    </xf>
    <xf numFmtId="38" fontId="118" fillId="11" borderId="563" xfId="17" applyFont="1" applyFill="1" applyBorder="1" applyAlignment="1">
      <alignment vertical="center" textRotation="255" wrapText="1"/>
    </xf>
    <xf numFmtId="38" fontId="118" fillId="23" borderId="570" xfId="17" applyFont="1" applyFill="1" applyBorder="1" applyAlignment="1">
      <alignment vertical="center" textRotation="255" wrapText="1"/>
    </xf>
    <xf numFmtId="0" fontId="118" fillId="12" borderId="571" xfId="16" applyNumberFormat="1" applyFont="1" applyFill="1" applyBorder="1" applyAlignment="1">
      <alignment vertical="center" textRotation="255" wrapText="1"/>
    </xf>
    <xf numFmtId="182" fontId="118" fillId="12" borderId="572" xfId="17" applyNumberFormat="1" applyFont="1" applyFill="1" applyBorder="1" applyAlignment="1">
      <alignment vertical="center" textRotation="255" wrapText="1"/>
    </xf>
    <xf numFmtId="38" fontId="118" fillId="2" borderId="579" xfId="2" applyFont="1" applyFill="1" applyBorder="1" applyAlignment="1">
      <alignment horizontal="center" vertical="center" textRotation="255" wrapText="1"/>
    </xf>
    <xf numFmtId="38" fontId="118" fillId="0" borderId="582" xfId="2" applyFont="1" applyFill="1" applyBorder="1" applyAlignment="1">
      <alignment horizontal="center" vertical="center" textRotation="255" wrapText="1"/>
    </xf>
    <xf numFmtId="38" fontId="118" fillId="0" borderId="444" xfId="17" applyFont="1" applyFill="1" applyBorder="1" applyAlignment="1">
      <alignment vertical="center" textRotation="255" wrapText="1"/>
    </xf>
    <xf numFmtId="38" fontId="118" fillId="2" borderId="26" xfId="2" applyFont="1" applyFill="1" applyBorder="1" applyAlignment="1">
      <alignment horizontal="center" vertical="center" textRotation="255" wrapText="1"/>
    </xf>
    <xf numFmtId="38" fontId="118" fillId="0" borderId="601" xfId="2" applyFont="1" applyFill="1" applyBorder="1" applyAlignment="1">
      <alignment horizontal="center" vertical="center" textRotation="255" wrapText="1"/>
    </xf>
    <xf numFmtId="38" fontId="118" fillId="2" borderId="602" xfId="2" applyFont="1" applyFill="1" applyBorder="1" applyAlignment="1">
      <alignment horizontal="center" vertical="center" textRotation="255" wrapText="1"/>
    </xf>
    <xf numFmtId="38" fontId="118" fillId="2" borderId="25" xfId="2" applyFont="1" applyFill="1" applyBorder="1" applyAlignment="1">
      <alignment horizontal="center" vertical="center" textRotation="255" wrapText="1"/>
    </xf>
    <xf numFmtId="38" fontId="118" fillId="2" borderId="603" xfId="2" applyFont="1" applyFill="1" applyBorder="1" applyAlignment="1">
      <alignment horizontal="center" vertical="center" textRotation="255" wrapText="1"/>
    </xf>
    <xf numFmtId="38" fontId="118" fillId="0" borderId="604" xfId="2" applyFont="1" applyFill="1" applyBorder="1" applyAlignment="1">
      <alignment horizontal="center" vertical="center" textRotation="255" wrapText="1"/>
    </xf>
    <xf numFmtId="38" fontId="150" fillId="20" borderId="79" xfId="2" applyFont="1" applyFill="1" applyBorder="1" applyAlignment="1" applyProtection="1">
      <alignment horizontal="right" vertical="center"/>
    </xf>
    <xf numFmtId="38" fontId="150" fillId="8" borderId="348" xfId="2" applyFont="1" applyFill="1" applyBorder="1" applyAlignment="1" applyProtection="1">
      <alignment horizontal="right" vertical="center"/>
    </xf>
    <xf numFmtId="38" fontId="150" fillId="20" borderId="91" xfId="2" applyFont="1" applyFill="1" applyBorder="1" applyAlignment="1" applyProtection="1">
      <alignment horizontal="right" vertical="center"/>
    </xf>
    <xf numFmtId="38" fontId="150" fillId="8" borderId="91" xfId="2" applyFont="1" applyFill="1" applyBorder="1" applyAlignment="1" applyProtection="1">
      <alignment horizontal="right" vertical="center"/>
    </xf>
    <xf numFmtId="38" fontId="150" fillId="0" borderId="91" xfId="2" applyFont="1" applyFill="1" applyBorder="1" applyAlignment="1" applyProtection="1">
      <alignment horizontal="right" vertical="center"/>
    </xf>
    <xf numFmtId="38" fontId="150" fillId="8" borderId="350" xfId="2" applyFont="1" applyFill="1" applyBorder="1" applyAlignment="1" applyProtection="1">
      <alignment horizontal="right" vertical="center"/>
    </xf>
    <xf numFmtId="38" fontId="150" fillId="0" borderId="125" xfId="2" applyFont="1" applyFill="1" applyBorder="1" applyAlignment="1" applyProtection="1">
      <alignment horizontal="right" vertical="center"/>
    </xf>
    <xf numFmtId="38" fontId="150" fillId="8" borderId="125" xfId="2" applyFont="1" applyFill="1" applyBorder="1" applyAlignment="1" applyProtection="1">
      <alignment horizontal="right" vertical="center"/>
    </xf>
    <xf numFmtId="38" fontId="150" fillId="0" borderId="348" xfId="2" applyFont="1" applyFill="1" applyBorder="1" applyAlignment="1" applyProtection="1">
      <alignment horizontal="right" vertical="center"/>
    </xf>
    <xf numFmtId="38" fontId="150" fillId="0" borderId="350" xfId="2" applyFont="1" applyFill="1" applyBorder="1" applyAlignment="1" applyProtection="1">
      <alignment horizontal="right" vertical="center"/>
    </xf>
    <xf numFmtId="38" fontId="150" fillId="0" borderId="357" xfId="2" applyFont="1" applyFill="1" applyBorder="1" applyAlignment="1" applyProtection="1">
      <alignment horizontal="right" vertical="center"/>
    </xf>
    <xf numFmtId="180" fontId="118" fillId="0" borderId="187" xfId="18" applyNumberFormat="1" applyFont="1" applyFill="1" applyBorder="1" applyAlignment="1" applyProtection="1">
      <alignment horizontal="right" vertical="center"/>
      <protection locked="0"/>
    </xf>
    <xf numFmtId="183" fontId="118" fillId="0" borderId="152" xfId="17" applyNumberFormat="1" applyFont="1" applyFill="1" applyBorder="1" applyAlignment="1" applyProtection="1">
      <alignment horizontal="right" vertical="center"/>
      <protection locked="0"/>
    </xf>
    <xf numFmtId="180" fontId="118" fillId="10" borderId="264" xfId="18" applyNumberFormat="1" applyFont="1" applyFill="1" applyBorder="1" applyAlignment="1">
      <alignment horizontal="right" vertical="center"/>
    </xf>
    <xf numFmtId="183" fontId="118" fillId="10" borderId="265" xfId="17" applyNumberFormat="1" applyFont="1" applyFill="1" applyBorder="1" applyAlignment="1" applyProtection="1">
      <alignment horizontal="right" vertical="center"/>
      <protection locked="0"/>
    </xf>
    <xf numFmtId="180" fontId="118" fillId="20" borderId="291" xfId="18" applyNumberFormat="1" applyFont="1" applyFill="1" applyBorder="1" applyAlignment="1">
      <alignment horizontal="right" vertical="center"/>
    </xf>
    <xf numFmtId="183" fontId="118" fillId="20" borderId="292" xfId="17" applyNumberFormat="1" applyFont="1" applyFill="1" applyBorder="1" applyAlignment="1">
      <alignment horizontal="right" vertical="center"/>
    </xf>
    <xf numFmtId="180" fontId="118" fillId="10" borderId="291" xfId="18" applyNumberFormat="1" applyFont="1" applyFill="1" applyBorder="1" applyAlignment="1">
      <alignment horizontal="right" vertical="center"/>
    </xf>
    <xf numFmtId="183" fontId="118" fillId="10" borderId="292" xfId="17" applyNumberFormat="1" applyFont="1" applyFill="1" applyBorder="1" applyAlignment="1">
      <alignment horizontal="right" vertical="center"/>
    </xf>
    <xf numFmtId="180" fontId="118" fillId="0" borderId="291" xfId="18" applyNumberFormat="1" applyFont="1" applyFill="1" applyBorder="1" applyAlignment="1">
      <alignment horizontal="right" vertical="center"/>
    </xf>
    <xf numFmtId="183" fontId="118" fillId="0" borderId="292" xfId="17" applyNumberFormat="1" applyFont="1" applyFill="1" applyBorder="1" applyAlignment="1">
      <alignment horizontal="right" vertical="center"/>
    </xf>
    <xf numFmtId="180" fontId="118" fillId="10" borderId="317" xfId="18" applyNumberFormat="1" applyFont="1" applyFill="1" applyBorder="1" applyAlignment="1">
      <alignment horizontal="right" vertical="center"/>
    </xf>
    <xf numFmtId="183" fontId="118" fillId="10" borderId="318" xfId="17" applyNumberFormat="1" applyFont="1" applyFill="1" applyBorder="1" applyAlignment="1">
      <alignment horizontal="right" vertical="center"/>
    </xf>
    <xf numFmtId="180" fontId="118" fillId="0" borderId="188" xfId="18" applyNumberFormat="1" applyFont="1" applyFill="1" applyBorder="1" applyAlignment="1">
      <alignment horizontal="right" vertical="center"/>
    </xf>
    <xf numFmtId="183" fontId="118" fillId="0" borderId="155" xfId="17" applyNumberFormat="1" applyFont="1" applyFill="1" applyBorder="1" applyAlignment="1">
      <alignment horizontal="right" vertical="center"/>
    </xf>
    <xf numFmtId="183" fontId="118" fillId="10" borderId="265" xfId="17" applyNumberFormat="1" applyFont="1" applyFill="1" applyBorder="1" applyAlignment="1">
      <alignment horizontal="right" vertical="center"/>
    </xf>
    <xf numFmtId="183" fontId="118" fillId="10" borderId="292" xfId="17" applyNumberFormat="1" applyFont="1" applyFill="1" applyBorder="1" applyAlignment="1" applyProtection="1">
      <alignment horizontal="right" vertical="center"/>
      <protection locked="0"/>
    </xf>
    <xf numFmtId="180" fontId="118" fillId="10" borderId="188" xfId="18" applyNumberFormat="1" applyFont="1" applyFill="1" applyBorder="1" applyAlignment="1">
      <alignment horizontal="right" vertical="center"/>
    </xf>
    <xf numFmtId="183" fontId="118" fillId="10" borderId="155" xfId="17" applyNumberFormat="1" applyFont="1" applyFill="1" applyBorder="1" applyAlignment="1">
      <alignment horizontal="right" vertical="center"/>
    </xf>
    <xf numFmtId="180" fontId="118" fillId="0" borderId="264" xfId="18" applyNumberFormat="1" applyFont="1" applyFill="1" applyBorder="1" applyAlignment="1">
      <alignment horizontal="right" vertical="center"/>
    </xf>
    <xf numFmtId="183" fontId="118" fillId="0" borderId="265" xfId="17" applyNumberFormat="1" applyFont="1" applyFill="1" applyBorder="1" applyAlignment="1">
      <alignment horizontal="right" vertical="center"/>
    </xf>
    <xf numFmtId="180" fontId="118" fillId="0" borderId="317" xfId="18" applyNumberFormat="1" applyFont="1" applyFill="1" applyBorder="1" applyAlignment="1">
      <alignment horizontal="right" vertical="center"/>
    </xf>
    <xf numFmtId="183" fontId="118" fillId="0" borderId="318" xfId="17" applyNumberFormat="1" applyFont="1" applyFill="1" applyBorder="1" applyAlignment="1">
      <alignment horizontal="right" vertical="center"/>
    </xf>
    <xf numFmtId="180" fontId="118" fillId="0" borderId="358" xfId="18" applyNumberFormat="1" applyFont="1" applyFill="1" applyBorder="1" applyAlignment="1">
      <alignment horizontal="right" vertical="center"/>
    </xf>
    <xf numFmtId="183" fontId="118" fillId="0" borderId="359" xfId="17" applyNumberFormat="1" applyFont="1" applyFill="1" applyBorder="1" applyAlignment="1">
      <alignment horizontal="right" vertical="center"/>
    </xf>
    <xf numFmtId="38" fontId="118" fillId="20" borderId="152" xfId="2" applyFont="1" applyFill="1" applyBorder="1" applyAlignment="1" applyProtection="1">
      <alignment horizontal="right" vertical="center"/>
    </xf>
    <xf numFmtId="38" fontId="118" fillId="20" borderId="152" xfId="17" applyFont="1" applyFill="1" applyBorder="1" applyAlignment="1" applyProtection="1">
      <alignment vertical="center"/>
    </xf>
    <xf numFmtId="38" fontId="118" fillId="23" borderId="265" xfId="2" applyFont="1" applyFill="1" applyBorder="1" applyAlignment="1" applyProtection="1">
      <alignment horizontal="right" vertical="center"/>
    </xf>
    <xf numFmtId="38" fontId="118" fillId="23" borderId="265" xfId="17" applyFont="1" applyFill="1" applyBorder="1" applyAlignment="1" applyProtection="1">
      <alignment vertical="center"/>
    </xf>
    <xf numFmtId="38" fontId="118" fillId="20" borderId="292" xfId="2" applyFont="1" applyFill="1" applyBorder="1" applyAlignment="1" applyProtection="1">
      <alignment horizontal="right" vertical="center"/>
    </xf>
    <xf numFmtId="38" fontId="118" fillId="20" borderId="292" xfId="17" applyFont="1" applyFill="1" applyBorder="1" applyAlignment="1" applyProtection="1">
      <alignment vertical="center"/>
    </xf>
    <xf numFmtId="38" fontId="118" fillId="23" borderId="292" xfId="2" applyFont="1" applyFill="1" applyBorder="1" applyAlignment="1" applyProtection="1">
      <alignment horizontal="right" vertical="center"/>
    </xf>
    <xf numFmtId="38" fontId="118" fillId="23" borderId="292" xfId="17" applyFont="1" applyFill="1" applyBorder="1" applyAlignment="1" applyProtection="1">
      <alignment vertical="center"/>
    </xf>
    <xf numFmtId="38" fontId="118" fillId="0" borderId="292" xfId="2" applyFont="1" applyFill="1" applyBorder="1" applyAlignment="1" applyProtection="1">
      <alignment horizontal="right" vertical="center"/>
    </xf>
    <xf numFmtId="38" fontId="118" fillId="0" borderId="292" xfId="17" applyFont="1" applyFill="1" applyBorder="1" applyAlignment="1" applyProtection="1">
      <alignment vertical="center"/>
    </xf>
    <xf numFmtId="38" fontId="118" fillId="23" borderId="318" xfId="2" applyFont="1" applyFill="1" applyBorder="1" applyAlignment="1" applyProtection="1">
      <alignment horizontal="right" vertical="center"/>
    </xf>
    <xf numFmtId="38" fontId="118" fillId="23" borderId="318" xfId="17" applyFont="1" applyFill="1" applyBorder="1" applyAlignment="1" applyProtection="1">
      <alignment vertical="center"/>
    </xf>
    <xf numFmtId="38" fontId="118" fillId="0" borderId="318" xfId="2" applyFont="1" applyFill="1" applyBorder="1" applyAlignment="1" applyProtection="1">
      <alignment horizontal="right" vertical="center"/>
    </xf>
    <xf numFmtId="38" fontId="118" fillId="0" borderId="318" xfId="17" applyFont="1" applyFill="1" applyBorder="1" applyAlignment="1" applyProtection="1">
      <alignment vertical="center"/>
    </xf>
    <xf numFmtId="38" fontId="118" fillId="0" borderId="265" xfId="2" applyFont="1" applyFill="1" applyBorder="1" applyAlignment="1" applyProtection="1">
      <alignment horizontal="right" vertical="center"/>
    </xf>
    <xf numFmtId="38" fontId="118" fillId="0" borderId="265" xfId="17" applyFont="1" applyFill="1" applyBorder="1" applyAlignment="1" applyProtection="1">
      <alignment vertical="center"/>
    </xf>
    <xf numFmtId="38" fontId="118" fillId="0" borderId="359" xfId="2" applyFont="1" applyFill="1" applyBorder="1" applyAlignment="1" applyProtection="1">
      <alignment horizontal="right" vertical="center"/>
    </xf>
    <xf numFmtId="38" fontId="118" fillId="0" borderId="359" xfId="17" applyFont="1" applyFill="1" applyBorder="1" applyAlignment="1" applyProtection="1">
      <alignment vertical="center"/>
    </xf>
    <xf numFmtId="38" fontId="118" fillId="10" borderId="265" xfId="17" applyFont="1" applyFill="1" applyBorder="1" applyAlignment="1" applyProtection="1">
      <alignment vertical="center"/>
    </xf>
    <xf numFmtId="38" fontId="118" fillId="10" borderId="292" xfId="17" applyFont="1" applyFill="1" applyBorder="1" applyAlignment="1" applyProtection="1">
      <alignment vertical="center"/>
    </xf>
    <xf numFmtId="38" fontId="118" fillId="0" borderId="349" xfId="17" applyFont="1" applyFill="1" applyBorder="1" applyAlignment="1" applyProtection="1">
      <alignment vertical="center"/>
    </xf>
    <xf numFmtId="38" fontId="168" fillId="20" borderId="152" xfId="17" applyFont="1" applyFill="1" applyBorder="1" applyAlignment="1" applyProtection="1">
      <alignment vertical="center"/>
    </xf>
    <xf numFmtId="38" fontId="168" fillId="20" borderId="113" xfId="17" applyFont="1" applyFill="1" applyBorder="1" applyAlignment="1" applyProtection="1">
      <alignment vertical="center"/>
    </xf>
    <xf numFmtId="38" fontId="168" fillId="20" borderId="54" xfId="17" applyFont="1" applyFill="1" applyBorder="1" applyAlignment="1" applyProtection="1">
      <alignment vertical="center"/>
    </xf>
    <xf numFmtId="38" fontId="168" fillId="10" borderId="265" xfId="17" applyFont="1" applyFill="1" applyBorder="1" applyAlignment="1" applyProtection="1">
      <alignment vertical="center"/>
    </xf>
    <xf numFmtId="38" fontId="168" fillId="26" borderId="263" xfId="17" applyFont="1" applyFill="1" applyBorder="1" applyAlignment="1" applyProtection="1">
      <alignment vertical="center"/>
    </xf>
    <xf numFmtId="38" fontId="168" fillId="10" borderId="349" xfId="17" applyFont="1" applyFill="1" applyBorder="1" applyAlignment="1" applyProtection="1">
      <alignment vertical="center"/>
    </xf>
    <xf numFmtId="38" fontId="168" fillId="20" borderId="292" xfId="17" applyFont="1" applyFill="1" applyBorder="1" applyAlignment="1" applyProtection="1">
      <alignment vertical="center"/>
    </xf>
    <xf numFmtId="38" fontId="168" fillId="20" borderId="94" xfId="17" applyFont="1" applyFill="1" applyBorder="1" applyAlignment="1" applyProtection="1">
      <alignment vertical="center"/>
    </xf>
    <xf numFmtId="38" fontId="168" fillId="20" borderId="95" xfId="17" applyFont="1" applyFill="1" applyBorder="1" applyAlignment="1" applyProtection="1">
      <alignment vertical="center"/>
    </xf>
    <xf numFmtId="38" fontId="168" fillId="10" borderId="292" xfId="17" applyFont="1" applyFill="1" applyBorder="1" applyAlignment="1" applyProtection="1">
      <alignment vertical="center"/>
    </xf>
    <xf numFmtId="38" fontId="168" fillId="26" borderId="94" xfId="17" applyFont="1" applyFill="1" applyBorder="1" applyAlignment="1" applyProtection="1">
      <alignment vertical="center"/>
    </xf>
    <xf numFmtId="38" fontId="168" fillId="10" borderId="95" xfId="17" applyFont="1" applyFill="1" applyBorder="1" applyAlignment="1" applyProtection="1">
      <alignment vertical="center"/>
    </xf>
    <xf numFmtId="38" fontId="168" fillId="0" borderId="292" xfId="17" applyFont="1" applyFill="1" applyBorder="1" applyAlignment="1" applyProtection="1">
      <alignment vertical="center"/>
    </xf>
    <xf numFmtId="38" fontId="168" fillId="0" borderId="94" xfId="17" applyFont="1" applyFill="1" applyBorder="1" applyAlignment="1" applyProtection="1">
      <alignment vertical="center"/>
    </xf>
    <xf numFmtId="38" fontId="168" fillId="0" borderId="95" xfId="17" applyFont="1" applyFill="1" applyBorder="1" applyAlignment="1" applyProtection="1">
      <alignment vertical="center"/>
    </xf>
    <xf numFmtId="38" fontId="168" fillId="10" borderId="318" xfId="17" applyFont="1" applyFill="1" applyBorder="1" applyAlignment="1" applyProtection="1">
      <alignment vertical="center"/>
    </xf>
    <xf numFmtId="38" fontId="168" fillId="26" borderId="316" xfId="17" applyFont="1" applyFill="1" applyBorder="1" applyAlignment="1" applyProtection="1">
      <alignment vertical="center"/>
    </xf>
    <xf numFmtId="38" fontId="168" fillId="10" borderId="351" xfId="17" applyFont="1" applyFill="1" applyBorder="1" applyAlignment="1" applyProtection="1">
      <alignment vertical="center"/>
    </xf>
    <xf numFmtId="38" fontId="168" fillId="0" borderId="155" xfId="17" applyFont="1" applyFill="1" applyBorder="1" applyAlignment="1" applyProtection="1">
      <alignment vertical="center"/>
    </xf>
    <xf numFmtId="38" fontId="168" fillId="0" borderId="6" xfId="17" applyFont="1" applyFill="1" applyBorder="1" applyAlignment="1" applyProtection="1">
      <alignment vertical="center"/>
    </xf>
    <xf numFmtId="38" fontId="168" fillId="0" borderId="109" xfId="17" applyFont="1" applyFill="1" applyBorder="1" applyAlignment="1" applyProtection="1">
      <alignment vertical="center"/>
    </xf>
    <xf numFmtId="38" fontId="168" fillId="10" borderId="155" xfId="17" applyFont="1" applyFill="1" applyBorder="1" applyAlignment="1" applyProtection="1">
      <alignment vertical="center"/>
    </xf>
    <xf numFmtId="38" fontId="168" fillId="26" borderId="6" xfId="17" applyFont="1" applyFill="1" applyBorder="1" applyAlignment="1" applyProtection="1">
      <alignment vertical="center"/>
    </xf>
    <xf numFmtId="38" fontId="168" fillId="0" borderId="265" xfId="17" applyFont="1" applyFill="1" applyBorder="1" applyAlignment="1" applyProtection="1">
      <alignment vertical="center"/>
    </xf>
    <xf numFmtId="38" fontId="168" fillId="0" borderId="263" xfId="17" applyFont="1" applyFill="1" applyBorder="1" applyAlignment="1" applyProtection="1">
      <alignment vertical="center"/>
    </xf>
    <xf numFmtId="38" fontId="168" fillId="0" borderId="349" xfId="17" applyFont="1" applyFill="1" applyBorder="1" applyAlignment="1" applyProtection="1">
      <alignment vertical="center"/>
    </xf>
    <xf numFmtId="38" fontId="168" fillId="0" borderId="318" xfId="17" applyFont="1" applyFill="1" applyBorder="1" applyAlignment="1" applyProtection="1">
      <alignment vertical="center"/>
    </xf>
    <xf numFmtId="38" fontId="168" fillId="0" borderId="316" xfId="17" applyFont="1" applyFill="1" applyBorder="1" applyAlignment="1" applyProtection="1">
      <alignment vertical="center"/>
    </xf>
    <xf numFmtId="38" fontId="168" fillId="0" borderId="351" xfId="17" applyFont="1" applyFill="1" applyBorder="1" applyAlignment="1" applyProtection="1">
      <alignment vertical="center"/>
    </xf>
    <xf numFmtId="38" fontId="168" fillId="0" borderId="359" xfId="17" applyFont="1" applyFill="1" applyBorder="1" applyAlignment="1" applyProtection="1">
      <alignment vertical="center"/>
    </xf>
    <xf numFmtId="38" fontId="168" fillId="0" borderId="356" xfId="17" applyFont="1" applyFill="1" applyBorder="1" applyAlignment="1" applyProtection="1">
      <alignment vertical="center"/>
    </xf>
    <xf numFmtId="38" fontId="168" fillId="0" borderId="360" xfId="17" applyFont="1" applyFill="1" applyBorder="1" applyAlignment="1" applyProtection="1">
      <alignment vertical="center"/>
    </xf>
    <xf numFmtId="38" fontId="118" fillId="10" borderId="109" xfId="17" applyFont="1" applyFill="1" applyBorder="1" applyAlignment="1" applyProtection="1">
      <alignment vertical="center"/>
    </xf>
    <xf numFmtId="180" fontId="118" fillId="19" borderId="271" xfId="18" applyNumberFormat="1" applyFont="1" applyFill="1" applyBorder="1" applyAlignment="1">
      <alignment horizontal="right" vertical="center"/>
    </xf>
    <xf numFmtId="180" fontId="118" fillId="19" borderId="101" xfId="18" applyNumberFormat="1" applyFont="1" applyFill="1" applyBorder="1" applyAlignment="1">
      <alignment horizontal="right" vertical="center"/>
    </xf>
    <xf numFmtId="180" fontId="118" fillId="0" borderId="101" xfId="18" applyNumberFormat="1" applyFont="1" applyFill="1" applyBorder="1" applyAlignment="1">
      <alignment horizontal="right" vertical="center"/>
    </xf>
    <xf numFmtId="180" fontId="168" fillId="0" borderId="120" xfId="18" applyNumberFormat="1" applyFont="1" applyFill="1" applyBorder="1" applyAlignment="1" applyProtection="1">
      <alignment horizontal="right" vertical="center"/>
      <protection locked="0"/>
    </xf>
    <xf numFmtId="183" fontId="168" fillId="0" borderId="120" xfId="17" applyNumberFormat="1" applyFont="1" applyFill="1" applyBorder="1" applyAlignment="1" applyProtection="1">
      <alignment horizontal="right" vertical="center"/>
      <protection locked="0"/>
    </xf>
    <xf numFmtId="180" fontId="168" fillId="19" borderId="271" xfId="18" applyNumberFormat="1" applyFont="1" applyFill="1" applyBorder="1" applyAlignment="1">
      <alignment horizontal="right" vertical="center"/>
    </xf>
    <xf numFmtId="183" fontId="168" fillId="19" borderId="271" xfId="17" applyNumberFormat="1" applyFont="1" applyFill="1" applyBorder="1" applyAlignment="1">
      <alignment horizontal="right" vertical="center"/>
    </xf>
    <xf numFmtId="180" fontId="168" fillId="20" borderId="101" xfId="18" applyNumberFormat="1" applyFont="1" applyFill="1" applyBorder="1" applyAlignment="1">
      <alignment horizontal="right" vertical="center"/>
    </xf>
    <xf numFmtId="183" fontId="168" fillId="20" borderId="101" xfId="17" applyNumberFormat="1" applyFont="1" applyFill="1" applyBorder="1" applyAlignment="1">
      <alignment horizontal="right" vertical="center"/>
    </xf>
    <xf numFmtId="180" fontId="168" fillId="19" borderId="101" xfId="18" applyNumberFormat="1" applyFont="1" applyFill="1" applyBorder="1" applyAlignment="1">
      <alignment horizontal="right" vertical="center"/>
    </xf>
    <xf numFmtId="183" fontId="168" fillId="19" borderId="101" xfId="17" applyNumberFormat="1" applyFont="1" applyFill="1" applyBorder="1" applyAlignment="1">
      <alignment horizontal="right" vertical="center"/>
    </xf>
    <xf numFmtId="180" fontId="168" fillId="0" borderId="101" xfId="18" applyNumberFormat="1" applyFont="1" applyFill="1" applyBorder="1" applyAlignment="1">
      <alignment horizontal="right" vertical="center"/>
    </xf>
    <xf numFmtId="183" fontId="168" fillId="0" borderId="101" xfId="17" applyNumberFormat="1" applyFont="1" applyFill="1" applyBorder="1" applyAlignment="1">
      <alignment horizontal="right" vertical="center"/>
    </xf>
    <xf numFmtId="180" fontId="168" fillId="19" borderId="324" xfId="18" applyNumberFormat="1" applyFont="1" applyFill="1" applyBorder="1" applyAlignment="1">
      <alignment horizontal="right" vertical="center"/>
    </xf>
    <xf numFmtId="183" fontId="168" fillId="19" borderId="324" xfId="17" applyNumberFormat="1" applyFont="1" applyFill="1" applyBorder="1" applyAlignment="1">
      <alignment horizontal="right" vertical="center"/>
    </xf>
    <xf numFmtId="180" fontId="168" fillId="0" borderId="131" xfId="18" applyNumberFormat="1" applyFont="1" applyFill="1" applyBorder="1" applyAlignment="1">
      <alignment horizontal="right" vertical="center"/>
    </xf>
    <xf numFmtId="183" fontId="168" fillId="0" borderId="131" xfId="17" applyNumberFormat="1" applyFont="1" applyFill="1" applyBorder="1" applyAlignment="1">
      <alignment horizontal="right" vertical="center"/>
    </xf>
    <xf numFmtId="180" fontId="168" fillId="19" borderId="131" xfId="18" applyNumberFormat="1" applyFont="1" applyFill="1" applyBorder="1" applyAlignment="1">
      <alignment horizontal="right" vertical="center"/>
    </xf>
    <xf numFmtId="180" fontId="168" fillId="0" borderId="271" xfId="18" applyNumberFormat="1" applyFont="1" applyFill="1" applyBorder="1" applyAlignment="1">
      <alignment horizontal="right" vertical="center"/>
    </xf>
    <xf numFmtId="180" fontId="168" fillId="0" borderId="324" xfId="18" applyNumberFormat="1" applyFont="1" applyFill="1" applyBorder="1" applyAlignment="1">
      <alignment horizontal="right" vertical="center"/>
    </xf>
    <xf numFmtId="183" fontId="168" fillId="0" borderId="324" xfId="17" applyNumberFormat="1" applyFont="1" applyFill="1" applyBorder="1" applyAlignment="1">
      <alignment horizontal="right" vertical="center"/>
    </xf>
    <xf numFmtId="180" fontId="168" fillId="0" borderId="367" xfId="18" applyNumberFormat="1" applyFont="1" applyFill="1" applyBorder="1" applyAlignment="1">
      <alignment horizontal="right" vertical="center"/>
    </xf>
    <xf numFmtId="3" fontId="168" fillId="20" borderId="117" xfId="16" applyNumberFormat="1" applyFont="1" applyFill="1" applyBorder="1" applyAlignment="1">
      <alignment horizontal="right" vertical="center"/>
    </xf>
    <xf numFmtId="3" fontId="168" fillId="8" borderId="266" xfId="16" applyNumberFormat="1" applyFont="1" applyFill="1" applyBorder="1" applyAlignment="1">
      <alignment horizontal="right" vertical="center"/>
    </xf>
    <xf numFmtId="3" fontId="168" fillId="20" borderId="293" xfId="16" applyNumberFormat="1" applyFont="1" applyFill="1" applyBorder="1" applyAlignment="1">
      <alignment horizontal="right" vertical="center"/>
    </xf>
    <xf numFmtId="3" fontId="168" fillId="8" borderId="293" xfId="16" applyNumberFormat="1" applyFont="1" applyFill="1" applyBorder="1" applyAlignment="1">
      <alignment horizontal="right" vertical="center"/>
    </xf>
    <xf numFmtId="3" fontId="168" fillId="0" borderId="293" xfId="16" applyNumberFormat="1" applyFont="1" applyFill="1" applyBorder="1" applyAlignment="1">
      <alignment horizontal="right" vertical="center"/>
    </xf>
    <xf numFmtId="3" fontId="168" fillId="8" borderId="319" xfId="16" applyNumberFormat="1" applyFont="1" applyFill="1" applyBorder="1" applyAlignment="1">
      <alignment horizontal="right" vertical="center"/>
    </xf>
    <xf numFmtId="3" fontId="168" fillId="0" borderId="129" xfId="16" applyNumberFormat="1" applyFont="1" applyFill="1" applyBorder="1" applyAlignment="1">
      <alignment horizontal="right" vertical="center"/>
    </xf>
    <xf numFmtId="3" fontId="168" fillId="8" borderId="129" xfId="16" applyNumberFormat="1" applyFont="1" applyFill="1" applyBorder="1" applyAlignment="1">
      <alignment horizontal="right" vertical="center"/>
    </xf>
    <xf numFmtId="3" fontId="168" fillId="0" borderId="266" xfId="16" applyNumberFormat="1" applyFont="1" applyFill="1" applyBorder="1" applyAlignment="1">
      <alignment horizontal="right" vertical="center"/>
    </xf>
    <xf numFmtId="3" fontId="168" fillId="0" borderId="319" xfId="16" applyNumberFormat="1" applyFont="1" applyFill="1" applyBorder="1" applyAlignment="1">
      <alignment horizontal="right" vertical="center"/>
    </xf>
    <xf numFmtId="3" fontId="168" fillId="0" borderId="362" xfId="16" applyNumberFormat="1" applyFont="1" applyFill="1" applyBorder="1" applyAlignment="1">
      <alignment horizontal="right" vertical="center"/>
    </xf>
    <xf numFmtId="38" fontId="150" fillId="20" borderId="119" xfId="17" applyFont="1" applyFill="1" applyBorder="1" applyAlignment="1">
      <alignment horizontal="right" vertical="center"/>
    </xf>
    <xf numFmtId="38" fontId="150" fillId="8" borderId="270" xfId="17" applyFont="1" applyFill="1" applyBorder="1" applyAlignment="1">
      <alignment horizontal="right" vertical="center"/>
    </xf>
    <xf numFmtId="38" fontId="150" fillId="20" borderId="297" xfId="17" applyFont="1" applyFill="1" applyBorder="1" applyAlignment="1">
      <alignment horizontal="right" vertical="center"/>
    </xf>
    <xf numFmtId="38" fontId="150" fillId="8" borderId="297" xfId="17" applyFont="1" applyFill="1" applyBorder="1" applyAlignment="1">
      <alignment horizontal="right" vertical="center"/>
    </xf>
    <xf numFmtId="38" fontId="150" fillId="0" borderId="297" xfId="17" applyFont="1" applyFill="1" applyBorder="1" applyAlignment="1">
      <alignment horizontal="right" vertical="center"/>
    </xf>
    <xf numFmtId="38" fontId="150" fillId="8" borderId="323" xfId="17" applyFont="1" applyFill="1" applyBorder="1" applyAlignment="1">
      <alignment horizontal="right" vertical="center"/>
    </xf>
    <xf numFmtId="38" fontId="118" fillId="0" borderId="130" xfId="17" applyFont="1" applyFill="1" applyBorder="1" applyAlignment="1">
      <alignment horizontal="right" vertical="center"/>
    </xf>
    <xf numFmtId="38" fontId="118" fillId="8" borderId="270" xfId="17" applyFont="1" applyFill="1" applyBorder="1" applyAlignment="1">
      <alignment horizontal="right" vertical="center"/>
    </xf>
    <xf numFmtId="38" fontId="150" fillId="0" borderId="130" xfId="17" applyFont="1" applyFill="1" applyBorder="1" applyAlignment="1">
      <alignment horizontal="right" vertical="center"/>
    </xf>
    <xf numFmtId="38" fontId="118" fillId="8" borderId="130" xfId="17" applyFont="1" applyFill="1" applyBorder="1" applyAlignment="1">
      <alignment horizontal="right" vertical="center"/>
    </xf>
    <xf numFmtId="38" fontId="118" fillId="0" borderId="270" xfId="17" applyFont="1" applyFill="1" applyBorder="1" applyAlignment="1">
      <alignment horizontal="right" vertical="center"/>
    </xf>
    <xf numFmtId="38" fontId="150" fillId="0" borderId="323" xfId="17" applyFont="1" applyFill="1" applyBorder="1" applyAlignment="1">
      <alignment horizontal="right" vertical="center"/>
    </xf>
    <xf numFmtId="38" fontId="118" fillId="8" borderId="297" xfId="17" applyFont="1" applyFill="1" applyBorder="1" applyAlignment="1">
      <alignment horizontal="right" vertical="center"/>
    </xf>
    <xf numFmtId="38" fontId="118" fillId="0" borderId="366" xfId="17" applyFont="1" applyFill="1" applyBorder="1" applyAlignment="1">
      <alignment horizontal="right" vertical="center"/>
    </xf>
    <xf numFmtId="38" fontId="118" fillId="8" borderId="272" xfId="17" applyFont="1" applyFill="1" applyBorder="1" applyAlignment="1">
      <alignment vertical="center"/>
    </xf>
    <xf numFmtId="38" fontId="168" fillId="20" borderId="123" xfId="17" applyFont="1" applyFill="1" applyBorder="1" applyAlignment="1">
      <alignment vertical="center"/>
    </xf>
    <xf numFmtId="38" fontId="168" fillId="8" borderId="272" xfId="17" applyFont="1" applyFill="1" applyBorder="1" applyAlignment="1">
      <alignment vertical="center"/>
    </xf>
    <xf numFmtId="38" fontId="168" fillId="20" borderId="102" xfId="17" applyFont="1" applyFill="1" applyBorder="1" applyAlignment="1">
      <alignment vertical="center"/>
    </xf>
    <xf numFmtId="38" fontId="168" fillId="8" borderId="102" xfId="17" applyFont="1" applyFill="1" applyBorder="1" applyAlignment="1">
      <alignment vertical="center"/>
    </xf>
    <xf numFmtId="38" fontId="168" fillId="0" borderId="102" xfId="17" applyFont="1" applyFill="1" applyBorder="1" applyAlignment="1">
      <alignment vertical="center"/>
    </xf>
    <xf numFmtId="38" fontId="168" fillId="8" borderId="325" xfId="17" applyFont="1" applyFill="1" applyBorder="1" applyAlignment="1">
      <alignment vertical="center"/>
    </xf>
    <xf numFmtId="38" fontId="168" fillId="0" borderId="134" xfId="17" applyFont="1" applyFill="1" applyBorder="1" applyAlignment="1">
      <alignment vertical="center"/>
    </xf>
    <xf numFmtId="38" fontId="168" fillId="8" borderId="134" xfId="17" applyFont="1" applyFill="1" applyBorder="1" applyAlignment="1">
      <alignment vertical="center"/>
    </xf>
    <xf numFmtId="38" fontId="168" fillId="0" borderId="272" xfId="17" applyFont="1" applyFill="1" applyBorder="1" applyAlignment="1">
      <alignment vertical="center"/>
    </xf>
    <xf numFmtId="38" fontId="168" fillId="0" borderId="325" xfId="17" applyFont="1" applyFill="1" applyBorder="1" applyAlignment="1">
      <alignment vertical="center"/>
    </xf>
    <xf numFmtId="38" fontId="168" fillId="0" borderId="368" xfId="17" applyFont="1" applyFill="1" applyBorder="1" applyAlignment="1">
      <alignment vertical="center"/>
    </xf>
    <xf numFmtId="38" fontId="168" fillId="20" borderId="151" xfId="17" applyFont="1" applyFill="1" applyBorder="1" applyAlignment="1">
      <alignment vertical="center"/>
    </xf>
    <xf numFmtId="38" fontId="168" fillId="8" borderId="284" xfId="17" applyFont="1" applyFill="1" applyBorder="1" applyAlignment="1">
      <alignment vertical="center"/>
    </xf>
    <xf numFmtId="38" fontId="168" fillId="20" borderId="309" xfId="17" applyFont="1" applyFill="1" applyBorder="1" applyAlignment="1">
      <alignment vertical="center"/>
    </xf>
    <xf numFmtId="38" fontId="168" fillId="8" borderId="309" xfId="17" applyFont="1" applyFill="1" applyBorder="1" applyAlignment="1">
      <alignment vertical="center"/>
    </xf>
    <xf numFmtId="38" fontId="168" fillId="0" borderId="309" xfId="17" applyFont="1" applyFill="1" applyBorder="1" applyAlignment="1">
      <alignment vertical="center"/>
    </xf>
    <xf numFmtId="38" fontId="168" fillId="8" borderId="337" xfId="17" applyFont="1" applyFill="1" applyBorder="1" applyAlignment="1">
      <alignment vertical="center"/>
    </xf>
    <xf numFmtId="38" fontId="168" fillId="0" borderId="154" xfId="17" applyFont="1" applyFill="1" applyBorder="1" applyAlignment="1">
      <alignment vertical="center"/>
    </xf>
    <xf numFmtId="38" fontId="168" fillId="8" borderId="154" xfId="17" applyFont="1" applyFill="1" applyBorder="1" applyAlignment="1">
      <alignment vertical="center"/>
    </xf>
    <xf numFmtId="38" fontId="168" fillId="0" borderId="284" xfId="17" applyFont="1" applyFill="1" applyBorder="1" applyAlignment="1">
      <alignment vertical="center"/>
    </xf>
    <xf numFmtId="38" fontId="168" fillId="0" borderId="337" xfId="17" applyFont="1" applyFill="1" applyBorder="1" applyAlignment="1">
      <alignment vertical="center"/>
    </xf>
    <xf numFmtId="38" fontId="168" fillId="0" borderId="380" xfId="17" applyFont="1" applyFill="1" applyBorder="1" applyAlignment="1">
      <alignment vertical="center"/>
    </xf>
    <xf numFmtId="38" fontId="168" fillId="20" borderId="160" xfId="17" applyFont="1" applyFill="1" applyBorder="1" applyAlignment="1">
      <alignment vertical="center"/>
    </xf>
    <xf numFmtId="38" fontId="168" fillId="8" borderId="281" xfId="17" applyFont="1" applyFill="1" applyBorder="1" applyAlignment="1">
      <alignment vertical="center"/>
    </xf>
    <xf numFmtId="38" fontId="168" fillId="20" borderId="306" xfId="17" applyFont="1" applyFill="1" applyBorder="1" applyAlignment="1">
      <alignment vertical="center"/>
    </xf>
    <xf numFmtId="38" fontId="168" fillId="8" borderId="306" xfId="17" applyFont="1" applyFill="1" applyBorder="1" applyAlignment="1">
      <alignment vertical="center"/>
    </xf>
    <xf numFmtId="38" fontId="168" fillId="0" borderId="306" xfId="17" applyFont="1" applyFill="1" applyBorder="1" applyAlignment="1">
      <alignment vertical="center"/>
    </xf>
    <xf numFmtId="38" fontId="168" fillId="8" borderId="334" xfId="17" applyFont="1" applyFill="1" applyBorder="1" applyAlignment="1">
      <alignment vertical="center"/>
    </xf>
    <xf numFmtId="38" fontId="168" fillId="0" borderId="163" xfId="17" applyFont="1" applyFill="1" applyBorder="1" applyAlignment="1">
      <alignment vertical="center"/>
    </xf>
    <xf numFmtId="38" fontId="168" fillId="8" borderId="163" xfId="17" applyFont="1" applyFill="1" applyBorder="1" applyAlignment="1">
      <alignment vertical="center"/>
    </xf>
    <xf numFmtId="38" fontId="168" fillId="0" borderId="281" xfId="17" applyFont="1" applyFill="1" applyBorder="1" applyAlignment="1">
      <alignment vertical="center"/>
    </xf>
    <xf numFmtId="38" fontId="168" fillId="0" borderId="334" xfId="17" applyFont="1" applyFill="1" applyBorder="1" applyAlignment="1">
      <alignment vertical="center"/>
    </xf>
    <xf numFmtId="38" fontId="168" fillId="0" borderId="377" xfId="17" applyFont="1" applyFill="1" applyBorder="1" applyAlignment="1">
      <alignment vertical="center"/>
    </xf>
    <xf numFmtId="38" fontId="168" fillId="0" borderId="172" xfId="17" applyFont="1" applyFill="1" applyBorder="1" applyAlignment="1">
      <alignment vertical="center"/>
    </xf>
    <xf numFmtId="38" fontId="168" fillId="8" borderId="172" xfId="17" applyFont="1" applyFill="1" applyBorder="1" applyAlignment="1">
      <alignment vertical="center"/>
    </xf>
    <xf numFmtId="0" fontId="168" fillId="20" borderId="112" xfId="0" applyFont="1" applyFill="1" applyBorder="1" applyAlignment="1">
      <alignment vertical="center"/>
    </xf>
    <xf numFmtId="0" fontId="168" fillId="20" borderId="113" xfId="0" applyFont="1" applyFill="1" applyBorder="1" applyAlignment="1">
      <alignment vertical="center" wrapText="1"/>
    </xf>
    <xf numFmtId="0" fontId="168" fillId="17" borderId="262" xfId="0" applyFont="1" applyFill="1" applyBorder="1" applyAlignment="1">
      <alignment vertical="center" wrapText="1"/>
    </xf>
    <xf numFmtId="0" fontId="168" fillId="17" borderId="263" xfId="0" applyFont="1" applyFill="1" applyBorder="1" applyAlignment="1">
      <alignment vertical="center"/>
    </xf>
    <xf numFmtId="0" fontId="168" fillId="17" borderId="263" xfId="0" applyFont="1" applyFill="1" applyBorder="1" applyAlignment="1">
      <alignment vertical="center" wrapText="1"/>
    </xf>
    <xf numFmtId="0" fontId="168" fillId="20" borderId="93" xfId="0" applyFont="1" applyFill="1" applyBorder="1" applyAlignment="1">
      <alignment vertical="center" wrapText="1"/>
    </xf>
    <xf numFmtId="0" fontId="168" fillId="20" borderId="94" xfId="0" applyFont="1" applyFill="1" applyBorder="1" applyAlignment="1">
      <alignment vertical="center" wrapText="1"/>
    </xf>
    <xf numFmtId="0" fontId="168" fillId="17" borderId="93" xfId="0" applyFont="1" applyFill="1" applyBorder="1" applyAlignment="1">
      <alignment vertical="center" wrapText="1"/>
    </xf>
    <xf numFmtId="0" fontId="168" fillId="17" borderId="94" xfId="0" applyFont="1" applyFill="1" applyBorder="1" applyAlignment="1">
      <alignment vertical="center"/>
    </xf>
    <xf numFmtId="0" fontId="168" fillId="17" borderId="94" xfId="0" applyFont="1" applyFill="1" applyBorder="1" applyAlignment="1">
      <alignment vertical="center" wrapText="1"/>
    </xf>
    <xf numFmtId="0" fontId="168" fillId="0" borderId="93" xfId="0" applyFont="1" applyFill="1" applyBorder="1" applyAlignment="1">
      <alignment vertical="center" wrapText="1"/>
    </xf>
    <xf numFmtId="0" fontId="168" fillId="0" borderId="94" xfId="0" applyFont="1" applyFill="1" applyBorder="1" applyAlignment="1">
      <alignment vertical="center"/>
    </xf>
    <xf numFmtId="0" fontId="168" fillId="0" borderId="94" xfId="0" applyFont="1" applyFill="1" applyBorder="1" applyAlignment="1">
      <alignment vertical="center" wrapText="1"/>
    </xf>
    <xf numFmtId="0" fontId="168" fillId="17" borderId="315" xfId="0" applyFont="1" applyFill="1" applyBorder="1" applyAlignment="1">
      <alignment vertical="center" wrapText="1"/>
    </xf>
    <xf numFmtId="0" fontId="168" fillId="17" borderId="316" xfId="0" applyFont="1" applyFill="1" applyBorder="1" applyAlignment="1">
      <alignment vertical="center"/>
    </xf>
    <xf numFmtId="0" fontId="168" fillId="17" borderId="316" xfId="0" applyFont="1" applyFill="1" applyBorder="1" applyAlignment="1">
      <alignment vertical="center" wrapText="1"/>
    </xf>
    <xf numFmtId="0" fontId="168" fillId="0" borderId="124" xfId="0" applyFont="1" applyFill="1" applyBorder="1" applyAlignment="1">
      <alignment vertical="center"/>
    </xf>
    <xf numFmtId="0" fontId="168" fillId="0" borderId="6" xfId="0" applyFont="1" applyFill="1" applyBorder="1" applyAlignment="1">
      <alignment vertical="center" wrapText="1"/>
    </xf>
    <xf numFmtId="0" fontId="168" fillId="17" borderId="124" xfId="0" applyFont="1" applyFill="1" applyBorder="1" applyAlignment="1">
      <alignment vertical="center"/>
    </xf>
    <xf numFmtId="0" fontId="168" fillId="17" borderId="6" xfId="0" applyFont="1" applyFill="1" applyBorder="1" applyAlignment="1">
      <alignment vertical="center" wrapText="1"/>
    </xf>
    <xf numFmtId="0" fontId="168" fillId="0" borderId="262" xfId="0" applyFont="1" applyFill="1" applyBorder="1" applyAlignment="1">
      <alignment vertical="center" wrapText="1"/>
    </xf>
    <xf numFmtId="0" fontId="168" fillId="0" borderId="263" xfId="0" applyFont="1" applyFill="1" applyBorder="1" applyAlignment="1">
      <alignment vertical="center"/>
    </xf>
    <xf numFmtId="0" fontId="168" fillId="0" borderId="263" xfId="0" applyFont="1" applyFill="1" applyBorder="1" applyAlignment="1">
      <alignment vertical="center" wrapText="1"/>
    </xf>
    <xf numFmtId="0" fontId="168" fillId="0" borderId="315" xfId="0" applyFont="1" applyFill="1" applyBorder="1" applyAlignment="1">
      <alignment vertical="center" wrapText="1"/>
    </xf>
    <xf numFmtId="0" fontId="168" fillId="0" borderId="316" xfId="0" applyFont="1" applyFill="1" applyBorder="1" applyAlignment="1">
      <alignment vertical="center"/>
    </xf>
    <xf numFmtId="0" fontId="168" fillId="0" borderId="316" xfId="0" applyFont="1" applyFill="1" applyBorder="1" applyAlignment="1">
      <alignment vertical="center" wrapText="1"/>
    </xf>
    <xf numFmtId="0" fontId="168" fillId="0" borderId="103" xfId="0" applyFont="1" applyFill="1" applyBorder="1" applyAlignment="1">
      <alignment vertical="center" wrapText="1"/>
    </xf>
    <xf numFmtId="0" fontId="168" fillId="0" borderId="356" xfId="0" applyFont="1" applyFill="1" applyBorder="1" applyAlignment="1">
      <alignment vertical="center"/>
    </xf>
    <xf numFmtId="0" fontId="168" fillId="0" borderId="356" xfId="0" applyFont="1" applyFill="1" applyBorder="1" applyAlignment="1">
      <alignment vertical="center" wrapText="1"/>
    </xf>
    <xf numFmtId="180" fontId="154" fillId="10" borderId="264" xfId="18" applyNumberFormat="1" applyFont="1" applyFill="1" applyBorder="1" applyAlignment="1">
      <alignment horizontal="right" vertical="center"/>
    </xf>
    <xf numFmtId="180" fontId="154" fillId="10" borderId="291" xfId="18" applyNumberFormat="1" applyFont="1" applyFill="1" applyBorder="1" applyAlignment="1">
      <alignment horizontal="right" vertical="center"/>
    </xf>
    <xf numFmtId="180" fontId="154" fillId="0" borderId="188" xfId="18" applyNumberFormat="1" applyFont="1" applyFill="1" applyBorder="1" applyAlignment="1">
      <alignment horizontal="right" vertical="center"/>
    </xf>
    <xf numFmtId="180" fontId="154" fillId="10" borderId="188" xfId="18" applyNumberFormat="1" applyFont="1" applyFill="1" applyBorder="1" applyAlignment="1">
      <alignment horizontal="right" vertical="center"/>
    </xf>
    <xf numFmtId="38" fontId="154" fillId="8" borderId="130" xfId="17" applyFont="1" applyFill="1" applyBorder="1" applyAlignment="1">
      <alignment horizontal="right" vertical="center"/>
    </xf>
    <xf numFmtId="183" fontId="154" fillId="0" borderId="131" xfId="17" applyNumberFormat="1" applyFont="1" applyFill="1" applyBorder="1" applyAlignment="1">
      <alignment horizontal="right" vertical="center"/>
    </xf>
    <xf numFmtId="183" fontId="154" fillId="19" borderId="271" xfId="17" applyNumberFormat="1" applyFont="1" applyFill="1" applyBorder="1" applyAlignment="1">
      <alignment horizontal="right" vertical="center"/>
    </xf>
    <xf numFmtId="183" fontId="154" fillId="19" borderId="131" xfId="17" applyNumberFormat="1" applyFont="1" applyFill="1" applyBorder="1" applyAlignment="1">
      <alignment horizontal="right" vertical="center"/>
    </xf>
    <xf numFmtId="183" fontId="154" fillId="0" borderId="271" xfId="17" applyNumberFormat="1" applyFont="1" applyFill="1" applyBorder="1" applyAlignment="1">
      <alignment horizontal="right" vertical="center"/>
    </xf>
    <xf numFmtId="183" fontId="154" fillId="0" borderId="367" xfId="17" applyNumberFormat="1" applyFont="1" applyFill="1" applyBorder="1" applyAlignment="1">
      <alignment horizontal="right" vertical="center"/>
    </xf>
    <xf numFmtId="38" fontId="154" fillId="8" borderId="154" xfId="17" applyFont="1" applyFill="1" applyBorder="1" applyAlignment="1">
      <alignment vertical="center"/>
    </xf>
    <xf numFmtId="0" fontId="168" fillId="17" borderId="391" xfId="0" applyFont="1" applyFill="1" applyBorder="1" applyAlignment="1">
      <alignment vertical="center" wrapText="1"/>
    </xf>
    <xf numFmtId="0" fontId="168" fillId="17" borderId="80" xfId="0" applyFont="1" applyFill="1" applyBorder="1" applyAlignment="1">
      <alignment vertical="center"/>
    </xf>
    <xf numFmtId="0" fontId="168" fillId="17" borderId="80" xfId="0" applyFont="1" applyFill="1" applyBorder="1" applyAlignment="1">
      <alignment vertical="center" wrapText="1"/>
    </xf>
    <xf numFmtId="0" fontId="168" fillId="17" borderId="136" xfId="0" applyFont="1" applyFill="1" applyBorder="1" applyAlignment="1">
      <alignment vertical="center"/>
    </xf>
    <xf numFmtId="0" fontId="168" fillId="17" borderId="137" xfId="0" applyFont="1" applyFill="1" applyBorder="1" applyAlignment="1">
      <alignment vertical="center" wrapText="1"/>
    </xf>
    <xf numFmtId="0" fontId="168" fillId="0" borderId="112" xfId="0" applyFont="1" applyFill="1" applyBorder="1" applyAlignment="1">
      <alignment vertical="center"/>
    </xf>
    <xf numFmtId="0" fontId="168" fillId="0" borderId="113" xfId="0" applyFont="1" applyFill="1" applyBorder="1" applyAlignment="1">
      <alignment vertical="center" wrapText="1"/>
    </xf>
    <xf numFmtId="0" fontId="168" fillId="0" borderId="136" xfId="0" applyFont="1" applyFill="1" applyBorder="1" applyAlignment="1">
      <alignment vertical="center"/>
    </xf>
    <xf numFmtId="0" fontId="168" fillId="17" borderId="112" xfId="0" applyFont="1" applyFill="1" applyBorder="1" applyAlignment="1">
      <alignment vertical="center"/>
    </xf>
    <xf numFmtId="0" fontId="168" fillId="17" borderId="113" xfId="0" applyFont="1" applyFill="1" applyBorder="1" applyAlignment="1">
      <alignment vertical="center" wrapText="1"/>
    </xf>
    <xf numFmtId="0" fontId="168" fillId="0" borderId="93" xfId="0" applyFont="1" applyFill="1" applyBorder="1" applyAlignment="1">
      <alignment vertical="center"/>
    </xf>
    <xf numFmtId="0" fontId="168" fillId="17" borderId="93" xfId="0" applyFont="1" applyFill="1" applyBorder="1" applyAlignment="1">
      <alignment vertical="center"/>
    </xf>
    <xf numFmtId="0" fontId="168" fillId="17" borderId="315" xfId="0" applyFont="1" applyFill="1" applyBorder="1" applyAlignment="1">
      <alignment vertical="center"/>
    </xf>
    <xf numFmtId="0" fontId="168" fillId="0" borderId="6" xfId="0" applyFont="1" applyFill="1" applyBorder="1" applyAlignment="1">
      <alignment vertical="center"/>
    </xf>
    <xf numFmtId="0" fontId="168" fillId="17" borderId="262" xfId="0" applyFont="1" applyFill="1" applyBorder="1" applyAlignment="1">
      <alignment vertical="center"/>
    </xf>
    <xf numFmtId="0" fontId="168" fillId="17" borderId="113" xfId="0" applyFont="1" applyFill="1" applyBorder="1" applyAlignment="1">
      <alignment vertical="center"/>
    </xf>
    <xf numFmtId="0" fontId="168" fillId="17" borderId="6" xfId="0" applyFont="1" applyFill="1" applyBorder="1" applyAlignment="1">
      <alignment vertical="center"/>
    </xf>
    <xf numFmtId="0" fontId="168" fillId="17" borderId="137" xfId="0" applyFont="1" applyFill="1" applyBorder="1" applyAlignment="1">
      <alignment vertical="center"/>
    </xf>
    <xf numFmtId="0" fontId="168" fillId="0" borderId="113" xfId="0" applyFont="1" applyFill="1" applyBorder="1" applyAlignment="1">
      <alignment vertical="center"/>
    </xf>
    <xf numFmtId="0" fontId="168" fillId="0" borderId="315" xfId="0" applyFont="1" applyFill="1" applyBorder="1" applyAlignment="1">
      <alignment vertical="center"/>
    </xf>
    <xf numFmtId="0" fontId="168" fillId="0" borderId="262" xfId="0" applyFont="1" applyFill="1" applyBorder="1" applyAlignment="1">
      <alignment vertical="center"/>
    </xf>
    <xf numFmtId="0" fontId="168" fillId="0" borderId="103" xfId="0" applyFont="1" applyFill="1" applyBorder="1" applyAlignment="1">
      <alignment vertical="center"/>
    </xf>
    <xf numFmtId="0" fontId="168" fillId="0" borderId="137" xfId="0" applyFont="1" applyFill="1" applyBorder="1" applyAlignment="1">
      <alignment vertical="center"/>
    </xf>
    <xf numFmtId="0" fontId="168" fillId="17" borderId="124" xfId="0" applyFont="1" applyFill="1" applyBorder="1" applyAlignment="1">
      <alignment horizontal="left" vertical="center"/>
    </xf>
    <xf numFmtId="0" fontId="168" fillId="17" borderId="6" xfId="0" applyFont="1" applyFill="1" applyBorder="1" applyAlignment="1">
      <alignment horizontal="right" vertical="center"/>
    </xf>
    <xf numFmtId="38" fontId="150" fillId="8" borderId="392" xfId="2" applyFont="1" applyFill="1" applyBorder="1" applyAlignment="1" applyProtection="1">
      <alignment horizontal="right" vertical="center"/>
    </xf>
    <xf numFmtId="38" fontId="150" fillId="8" borderId="138" xfId="2" applyFont="1" applyFill="1" applyBorder="1" applyAlignment="1" applyProtection="1">
      <alignment horizontal="right" vertical="center"/>
    </xf>
    <xf numFmtId="38" fontId="150" fillId="0" borderId="79" xfId="2" applyFont="1" applyFill="1" applyBorder="1" applyAlignment="1" applyProtection="1">
      <alignment horizontal="right" vertical="center"/>
    </xf>
    <xf numFmtId="38" fontId="150" fillId="0" borderId="138" xfId="2" applyFont="1" applyFill="1" applyBorder="1" applyAlignment="1" applyProtection="1">
      <alignment horizontal="right" vertical="center"/>
    </xf>
    <xf numFmtId="38" fontId="150" fillId="8" borderId="79" xfId="2" applyFont="1" applyFill="1" applyBorder="1" applyAlignment="1" applyProtection="1">
      <alignment horizontal="right" vertical="center"/>
    </xf>
    <xf numFmtId="38" fontId="101" fillId="0" borderId="152" xfId="17" applyFont="1" applyFill="1" applyBorder="1" applyAlignment="1" applyProtection="1">
      <alignment horizontal="right" vertical="center"/>
    </xf>
    <xf numFmtId="38" fontId="101" fillId="0" borderId="123" xfId="17" applyFont="1" applyFill="1" applyBorder="1" applyAlignment="1">
      <alignment horizontal="right" vertical="center"/>
    </xf>
    <xf numFmtId="38" fontId="101" fillId="0" borderId="179" xfId="2" applyFont="1" applyFill="1" applyBorder="1" applyAlignment="1" applyProtection="1">
      <alignment horizontal="right" vertical="center"/>
      <protection locked="0"/>
    </xf>
    <xf numFmtId="38" fontId="101" fillId="0" borderId="179" xfId="17" applyFont="1" applyFill="1" applyBorder="1" applyAlignment="1" applyProtection="1">
      <alignment horizontal="right" vertical="center"/>
      <protection locked="0"/>
    </xf>
    <xf numFmtId="38" fontId="101" fillId="0" borderId="180" xfId="17" applyFont="1" applyFill="1" applyBorder="1" applyAlignment="1" applyProtection="1">
      <alignment horizontal="right" vertical="center"/>
      <protection locked="0"/>
    </xf>
    <xf numFmtId="38" fontId="101" fillId="0" borderId="120" xfId="17" applyFont="1" applyFill="1" applyBorder="1" applyAlignment="1">
      <alignment horizontal="right" vertical="center"/>
    </xf>
    <xf numFmtId="38" fontId="101" fillId="0" borderId="120" xfId="17" applyFont="1" applyFill="1" applyBorder="1" applyAlignment="1" applyProtection="1">
      <alignment horizontal="right" vertical="center"/>
      <protection locked="0"/>
    </xf>
    <xf numFmtId="38" fontId="101" fillId="0" borderId="121" xfId="17" applyFont="1" applyFill="1" applyBorder="1" applyAlignment="1" applyProtection="1">
      <alignment horizontal="right" vertical="center"/>
      <protection locked="0"/>
    </xf>
    <xf numFmtId="38" fontId="101" fillId="0" borderId="161" xfId="17" applyFont="1" applyFill="1" applyBorder="1" applyAlignment="1">
      <alignment horizontal="right" vertical="center"/>
    </xf>
    <xf numFmtId="38" fontId="101" fillId="0" borderId="161" xfId="17" applyFont="1" applyFill="1" applyBorder="1" applyAlignment="1" applyProtection="1">
      <alignment horizontal="right" vertical="center"/>
      <protection locked="0"/>
    </xf>
    <xf numFmtId="38" fontId="101" fillId="0" borderId="162" xfId="17" applyFont="1" applyFill="1" applyBorder="1" applyAlignment="1" applyProtection="1">
      <alignment horizontal="right" vertical="center"/>
      <protection locked="0"/>
    </xf>
    <xf numFmtId="38" fontId="101" fillId="0" borderId="151" xfId="17" applyFont="1" applyFill="1" applyBorder="1" applyAlignment="1">
      <alignment horizontal="right" vertical="center"/>
    </xf>
    <xf numFmtId="38" fontId="101" fillId="0" borderId="152" xfId="17" applyFont="1" applyFill="1" applyBorder="1" applyAlignment="1">
      <alignment horizontal="right" vertical="center"/>
    </xf>
    <xf numFmtId="38" fontId="101" fillId="0" borderId="152" xfId="17" applyFont="1" applyFill="1" applyBorder="1" applyAlignment="1" applyProtection="1">
      <alignment horizontal="right" vertical="center"/>
      <protection locked="0"/>
    </xf>
    <xf numFmtId="38" fontId="101" fillId="0" borderId="153" xfId="17" applyFont="1" applyFill="1" applyBorder="1" applyAlignment="1" applyProtection="1">
      <alignment horizontal="right" vertical="center"/>
      <protection locked="0"/>
    </xf>
    <xf numFmtId="38" fontId="101" fillId="0" borderId="122" xfId="17" applyFont="1" applyFill="1" applyBorder="1" applyAlignment="1" applyProtection="1">
      <alignment horizontal="right" vertical="center"/>
      <protection locked="0"/>
    </xf>
    <xf numFmtId="183" fontId="118" fillId="10" borderId="394" xfId="17" applyNumberFormat="1" applyFont="1" applyFill="1" applyBorder="1" applyAlignment="1">
      <alignment horizontal="right" vertical="center"/>
    </xf>
    <xf numFmtId="180" fontId="118" fillId="10" borderId="189" xfId="18" applyNumberFormat="1" applyFont="1" applyFill="1" applyBorder="1" applyAlignment="1">
      <alignment horizontal="right" vertical="center"/>
    </xf>
    <xf numFmtId="183" fontId="118" fillId="10" borderId="158" xfId="17" applyNumberFormat="1" applyFont="1" applyFill="1" applyBorder="1" applyAlignment="1">
      <alignment horizontal="right" vertical="center"/>
    </xf>
    <xf numFmtId="180" fontId="118" fillId="0" borderId="187" xfId="18" applyNumberFormat="1" applyFont="1" applyFill="1" applyBorder="1" applyAlignment="1">
      <alignment horizontal="right" vertical="center"/>
    </xf>
    <xf numFmtId="183" fontId="118" fillId="0" borderId="152" xfId="17" applyNumberFormat="1" applyFont="1" applyFill="1" applyBorder="1" applyAlignment="1">
      <alignment horizontal="right" vertical="center"/>
    </xf>
    <xf numFmtId="180" fontId="118" fillId="0" borderId="189" xfId="18" applyNumberFormat="1" applyFont="1" applyFill="1" applyBorder="1" applyAlignment="1">
      <alignment horizontal="right" vertical="center"/>
    </xf>
    <xf numFmtId="183" fontId="118" fillId="0" borderId="158" xfId="17" applyNumberFormat="1" applyFont="1" applyFill="1" applyBorder="1" applyAlignment="1">
      <alignment horizontal="right" vertical="center"/>
    </xf>
    <xf numFmtId="180" fontId="118" fillId="10" borderId="187" xfId="18" applyNumberFormat="1" applyFont="1" applyFill="1" applyBorder="1" applyAlignment="1">
      <alignment horizontal="right" vertical="center"/>
    </xf>
    <xf numFmtId="183" fontId="118" fillId="10" borderId="152" xfId="17" applyNumberFormat="1" applyFont="1" applyFill="1" applyBorder="1" applyAlignment="1">
      <alignment horizontal="right" vertical="center"/>
    </xf>
    <xf numFmtId="180" fontId="154" fillId="0" borderId="291" xfId="18" applyNumberFormat="1" applyFont="1" applyFill="1" applyBorder="1" applyAlignment="1">
      <alignment horizontal="right" vertical="center"/>
    </xf>
    <xf numFmtId="180" fontId="154" fillId="0" borderId="264" xfId="18" applyNumberFormat="1" applyFont="1" applyFill="1" applyBorder="1" applyAlignment="1">
      <alignment horizontal="right" vertical="center"/>
    </xf>
    <xf numFmtId="180" fontId="154" fillId="0" borderId="317" xfId="18" applyNumberFormat="1" applyFont="1" applyFill="1" applyBorder="1" applyAlignment="1">
      <alignment horizontal="right" vertical="center"/>
    </xf>
    <xf numFmtId="180" fontId="154" fillId="10" borderId="189" xfId="18" applyNumberFormat="1" applyFont="1" applyFill="1" applyBorder="1" applyAlignment="1">
      <alignment horizontal="right" vertical="center"/>
    </xf>
    <xf numFmtId="180" fontId="154" fillId="10" borderId="317" xfId="18" applyNumberFormat="1" applyFont="1" applyFill="1" applyBorder="1" applyAlignment="1">
      <alignment horizontal="right" vertical="center"/>
    </xf>
    <xf numFmtId="180" fontId="140" fillId="0" borderId="188" xfId="18" applyNumberFormat="1" applyFont="1" applyFill="1" applyBorder="1" applyAlignment="1">
      <alignment horizontal="right" vertical="center"/>
    </xf>
    <xf numFmtId="38" fontId="118" fillId="23" borderId="394" xfId="2" applyFont="1" applyFill="1" applyBorder="1" applyAlignment="1" applyProtection="1">
      <alignment horizontal="right" vertical="center"/>
    </xf>
    <xf numFmtId="38" fontId="118" fillId="23" borderId="394" xfId="17" applyFont="1" applyFill="1" applyBorder="1" applyAlignment="1" applyProtection="1">
      <alignment vertical="center"/>
    </xf>
    <xf numFmtId="38" fontId="124" fillId="23" borderId="318" xfId="2" applyFont="1" applyFill="1" applyBorder="1" applyAlignment="1" applyProtection="1">
      <alignment horizontal="right" vertical="center"/>
    </xf>
    <xf numFmtId="38" fontId="124" fillId="23" borderId="318" xfId="17" applyFont="1" applyFill="1" applyBorder="1" applyAlignment="1" applyProtection="1">
      <alignment vertical="center"/>
    </xf>
    <xf numFmtId="38" fontId="124" fillId="0" borderId="155" xfId="2" applyFont="1" applyFill="1" applyBorder="1" applyAlignment="1" applyProtection="1">
      <alignment horizontal="right" vertical="center"/>
    </xf>
    <xf numFmtId="38" fontId="124" fillId="23" borderId="155" xfId="2" applyFont="1" applyFill="1" applyBorder="1" applyAlignment="1" applyProtection="1">
      <alignment horizontal="right" vertical="center"/>
    </xf>
    <xf numFmtId="38" fontId="118" fillId="23" borderId="158" xfId="2" applyFont="1" applyFill="1" applyBorder="1" applyAlignment="1" applyProtection="1">
      <alignment horizontal="right" vertical="center"/>
    </xf>
    <xf numFmtId="38" fontId="118" fillId="23" borderId="158" xfId="17" applyFont="1" applyFill="1" applyBorder="1" applyAlignment="1" applyProtection="1">
      <alignment vertical="center"/>
    </xf>
    <xf numFmtId="38" fontId="118" fillId="0" borderId="158" xfId="2" applyFont="1" applyFill="1" applyBorder="1" applyAlignment="1" applyProtection="1">
      <alignment horizontal="right" vertical="center"/>
    </xf>
    <xf numFmtId="38" fontId="118" fillId="0" borderId="158" xfId="17" applyFont="1" applyFill="1" applyBorder="1" applyAlignment="1" applyProtection="1">
      <alignment vertical="center"/>
    </xf>
    <xf numFmtId="38" fontId="118" fillId="0" borderId="152" xfId="2" applyFont="1" applyFill="1" applyBorder="1" applyAlignment="1" applyProtection="1">
      <alignment horizontal="right" vertical="center"/>
    </xf>
    <xf numFmtId="38" fontId="118" fillId="0" borderId="152" xfId="17" applyFont="1" applyFill="1" applyBorder="1" applyAlignment="1" applyProtection="1">
      <alignment vertical="center"/>
    </xf>
    <xf numFmtId="38" fontId="118" fillId="23" borderId="152" xfId="2" applyFont="1" applyFill="1" applyBorder="1" applyAlignment="1" applyProtection="1">
      <alignment horizontal="right" vertical="center"/>
    </xf>
    <xf numFmtId="38" fontId="118" fillId="23" borderId="152" xfId="17" applyFont="1" applyFill="1" applyBorder="1" applyAlignment="1" applyProtection="1">
      <alignment vertical="center"/>
    </xf>
    <xf numFmtId="38" fontId="118" fillId="0" borderId="152" xfId="17" applyFont="1" applyFill="1" applyBorder="1" applyAlignment="1" applyProtection="1">
      <alignment horizontal="right" vertical="center"/>
    </xf>
    <xf numFmtId="38" fontId="118" fillId="23" borderId="155" xfId="17" applyFont="1" applyFill="1" applyBorder="1" applyAlignment="1" applyProtection="1">
      <alignment horizontal="right" vertical="center"/>
    </xf>
    <xf numFmtId="38" fontId="140" fillId="23" borderId="152" xfId="2" applyFont="1" applyFill="1" applyBorder="1" applyAlignment="1" applyProtection="1">
      <alignment horizontal="right" vertical="center"/>
    </xf>
    <xf numFmtId="38" fontId="140" fillId="23" borderId="152" xfId="17" applyFont="1" applyFill="1" applyBorder="1" applyAlignment="1" applyProtection="1">
      <alignment vertical="center"/>
    </xf>
    <xf numFmtId="38" fontId="118" fillId="0" borderId="360" xfId="17" applyFont="1" applyFill="1" applyBorder="1" applyAlignment="1" applyProtection="1">
      <alignment vertical="center"/>
    </xf>
    <xf numFmtId="38" fontId="118" fillId="0" borderId="94" xfId="17" applyFont="1" applyFill="1" applyBorder="1" applyAlignment="1" applyProtection="1">
      <alignment vertical="center"/>
    </xf>
    <xf numFmtId="38" fontId="118" fillId="0" borderId="95" xfId="17" applyFont="1" applyFill="1" applyBorder="1" applyAlignment="1" applyProtection="1">
      <alignment vertical="center"/>
    </xf>
    <xf numFmtId="38" fontId="118" fillId="10" borderId="95" xfId="17" applyFont="1" applyFill="1" applyBorder="1" applyAlignment="1" applyProtection="1">
      <alignment vertical="center"/>
    </xf>
    <xf numFmtId="38" fontId="118" fillId="0" borderId="6" xfId="17" applyFont="1" applyFill="1" applyBorder="1" applyAlignment="1" applyProtection="1">
      <alignment vertical="center"/>
    </xf>
    <xf numFmtId="38" fontId="118" fillId="0" borderId="109" xfId="17" applyFont="1" applyFill="1" applyBorder="1" applyAlignment="1" applyProtection="1">
      <alignment vertical="center"/>
    </xf>
    <xf numFmtId="38" fontId="118" fillId="10" borderId="318" xfId="17" applyFont="1" applyFill="1" applyBorder="1" applyAlignment="1" applyProtection="1">
      <alignment vertical="center"/>
    </xf>
    <xf numFmtId="38" fontId="118" fillId="26" borderId="316" xfId="17" applyFont="1" applyFill="1" applyBorder="1" applyAlignment="1" applyProtection="1">
      <alignment vertical="center"/>
    </xf>
    <xf numFmtId="38" fontId="118" fillId="10" borderId="351" xfId="17" applyFont="1" applyFill="1" applyBorder="1" applyAlignment="1" applyProtection="1">
      <alignment vertical="center"/>
    </xf>
    <xf numFmtId="38" fontId="140" fillId="0" borderId="155" xfId="17" applyFont="1" applyFill="1" applyBorder="1" applyAlignment="1" applyProtection="1">
      <alignment vertical="center"/>
    </xf>
    <xf numFmtId="38" fontId="168" fillId="10" borderId="394" xfId="17" applyFont="1" applyFill="1" applyBorder="1" applyAlignment="1" applyProtection="1">
      <alignment vertical="center"/>
    </xf>
    <xf numFmtId="38" fontId="168" fillId="26" borderId="80" xfId="17" applyFont="1" applyFill="1" applyBorder="1" applyAlignment="1" applyProtection="1">
      <alignment vertical="center"/>
    </xf>
    <xf numFmtId="38" fontId="168" fillId="10" borderId="395" xfId="17" applyFont="1" applyFill="1" applyBorder="1" applyAlignment="1" applyProtection="1">
      <alignment vertical="center"/>
    </xf>
    <xf numFmtId="38" fontId="168" fillId="10" borderId="109" xfId="17" applyFont="1" applyFill="1" applyBorder="1" applyAlignment="1" applyProtection="1">
      <alignment vertical="center"/>
    </xf>
    <xf numFmtId="38" fontId="168" fillId="10" borderId="158" xfId="17" applyFont="1" applyFill="1" applyBorder="1" applyAlignment="1" applyProtection="1">
      <alignment vertical="center"/>
    </xf>
    <xf numFmtId="38" fontId="168" fillId="26" borderId="137" xfId="17" applyFont="1" applyFill="1" applyBorder="1" applyAlignment="1" applyProtection="1">
      <alignment vertical="center"/>
    </xf>
    <xf numFmtId="38" fontId="168" fillId="10" borderId="225" xfId="17" applyFont="1" applyFill="1" applyBorder="1" applyAlignment="1" applyProtection="1">
      <alignment vertical="center"/>
    </xf>
    <xf numFmtId="38" fontId="168" fillId="0" borderId="152" xfId="17" applyFont="1" applyFill="1" applyBorder="1" applyAlignment="1" applyProtection="1">
      <alignment vertical="center"/>
    </xf>
    <xf numFmtId="38" fontId="168" fillId="0" borderId="113" xfId="17" applyFont="1" applyFill="1" applyBorder="1" applyAlignment="1" applyProtection="1">
      <alignment vertical="center"/>
    </xf>
    <xf numFmtId="38" fontId="168" fillId="0" borderId="54" xfId="17" applyFont="1" applyFill="1" applyBorder="1" applyAlignment="1" applyProtection="1">
      <alignment vertical="center"/>
    </xf>
    <xf numFmtId="38" fontId="168" fillId="0" borderId="158" xfId="17" applyFont="1" applyFill="1" applyBorder="1" applyAlignment="1" applyProtection="1">
      <alignment vertical="center"/>
    </xf>
    <xf numFmtId="38" fontId="168" fillId="0" borderId="137" xfId="17" applyFont="1" applyFill="1" applyBorder="1" applyAlignment="1" applyProtection="1">
      <alignment vertical="center"/>
    </xf>
    <xf numFmtId="38" fontId="168" fillId="0" borderId="225" xfId="17" applyFont="1" applyFill="1" applyBorder="1" applyAlignment="1" applyProtection="1">
      <alignment vertical="center"/>
    </xf>
    <xf numFmtId="38" fontId="168" fillId="10" borderId="152" xfId="17" applyFont="1" applyFill="1" applyBorder="1" applyAlignment="1" applyProtection="1">
      <alignment vertical="center"/>
    </xf>
    <xf numFmtId="38" fontId="168" fillId="26" borderId="113" xfId="17" applyFont="1" applyFill="1" applyBorder="1" applyAlignment="1" applyProtection="1">
      <alignment vertical="center"/>
    </xf>
    <xf numFmtId="38" fontId="168" fillId="10" borderId="54" xfId="17" applyFont="1" applyFill="1" applyBorder="1" applyAlignment="1" applyProtection="1">
      <alignment vertical="center"/>
    </xf>
    <xf numFmtId="38" fontId="168" fillId="0" borderId="152" xfId="17" applyFont="1" applyFill="1" applyBorder="1" applyAlignment="1" applyProtection="1">
      <alignment horizontal="right" vertical="center"/>
    </xf>
    <xf numFmtId="38" fontId="168" fillId="0" borderId="113" xfId="17" applyFont="1" applyFill="1" applyBorder="1" applyAlignment="1" applyProtection="1">
      <alignment horizontal="right" vertical="center"/>
    </xf>
    <xf numFmtId="38" fontId="168" fillId="0" borderId="54" xfId="17" applyFont="1" applyFill="1" applyBorder="1" applyAlignment="1" applyProtection="1">
      <alignment horizontal="right" vertical="center"/>
    </xf>
    <xf numFmtId="38" fontId="168" fillId="10" borderId="155" xfId="17" applyFont="1" applyFill="1" applyBorder="1" applyAlignment="1" applyProtection="1">
      <alignment horizontal="right" vertical="center"/>
    </xf>
    <xf numFmtId="38" fontId="168" fillId="26" borderId="6" xfId="17" applyFont="1" applyFill="1" applyBorder="1" applyAlignment="1" applyProtection="1">
      <alignment horizontal="right" vertical="center"/>
    </xf>
    <xf numFmtId="38" fontId="168" fillId="10" borderId="109" xfId="17" applyFont="1" applyFill="1" applyBorder="1" applyAlignment="1" applyProtection="1">
      <alignment horizontal="right" vertical="center"/>
    </xf>
    <xf numFmtId="38" fontId="118" fillId="0" borderId="113" xfId="17" applyFont="1" applyFill="1" applyBorder="1" applyAlignment="1" applyProtection="1">
      <alignment vertical="center"/>
    </xf>
    <xf numFmtId="38" fontId="118" fillId="0" borderId="54" xfId="17" applyFont="1" applyFill="1" applyBorder="1" applyAlignment="1" applyProtection="1">
      <alignment vertical="center"/>
    </xf>
    <xf numFmtId="38" fontId="118" fillId="10" borderId="152" xfId="17" applyFont="1" applyFill="1" applyBorder="1" applyAlignment="1" applyProtection="1">
      <alignment vertical="center"/>
    </xf>
    <xf numFmtId="38" fontId="140" fillId="10" borderId="152" xfId="17" applyFont="1" applyFill="1" applyBorder="1" applyAlignment="1" applyProtection="1">
      <alignment vertical="center"/>
    </xf>
    <xf numFmtId="38" fontId="140" fillId="10" borderId="54" xfId="17" applyFont="1" applyFill="1" applyBorder="1" applyAlignment="1" applyProtection="1">
      <alignment vertical="center"/>
    </xf>
    <xf numFmtId="38" fontId="118" fillId="10" borderId="54" xfId="17" applyFont="1" applyFill="1" applyBorder="1" applyAlignment="1" applyProtection="1">
      <alignment vertical="center"/>
    </xf>
    <xf numFmtId="177" fontId="140" fillId="25" borderId="347" xfId="16" applyNumberFormat="1" applyFont="1" applyFill="1" applyBorder="1" applyAlignment="1">
      <alignment horizontal="center" vertical="center"/>
    </xf>
    <xf numFmtId="49" fontId="140" fillId="0" borderId="107" xfId="16" applyNumberFormat="1" applyFont="1" applyFill="1" applyBorder="1" applyAlignment="1">
      <alignment horizontal="center" vertical="center"/>
    </xf>
    <xf numFmtId="177" fontId="140" fillId="25" borderId="107" xfId="16" applyNumberFormat="1" applyFont="1" applyFill="1" applyBorder="1" applyAlignment="1">
      <alignment horizontal="center" vertical="center"/>
    </xf>
    <xf numFmtId="49" fontId="140" fillId="0" borderId="346" xfId="16" applyNumberFormat="1" applyFont="1" applyFill="1" applyBorder="1" applyAlignment="1">
      <alignment horizontal="center" vertical="center"/>
    </xf>
    <xf numFmtId="49" fontId="140" fillId="0" borderId="347" xfId="16" applyNumberFormat="1" applyFont="1" applyFill="1" applyBorder="1" applyAlignment="1" applyProtection="1">
      <alignment horizontal="center" vertical="center"/>
      <protection locked="0"/>
    </xf>
    <xf numFmtId="177" fontId="140" fillId="0" borderId="347" xfId="16" applyNumberFormat="1" applyFont="1" applyFill="1" applyBorder="1" applyAlignment="1">
      <alignment horizontal="center" vertical="center"/>
    </xf>
    <xf numFmtId="177" fontId="140" fillId="25" borderId="345" xfId="16" applyNumberFormat="1" applyFont="1" applyFill="1" applyBorder="1" applyAlignment="1">
      <alignment horizontal="center" vertical="center"/>
    </xf>
    <xf numFmtId="177" fontId="140" fillId="25" borderId="346" xfId="16" applyNumberFormat="1" applyFont="1" applyFill="1" applyBorder="1" applyAlignment="1">
      <alignment horizontal="center" vertical="center"/>
    </xf>
    <xf numFmtId="49" fontId="140" fillId="0" borderId="352" xfId="16" applyNumberFormat="1" applyFont="1" applyFill="1" applyBorder="1" applyAlignment="1" applyProtection="1">
      <alignment horizontal="center" vertical="center"/>
      <protection locked="0"/>
    </xf>
    <xf numFmtId="177" fontId="140" fillId="25" borderId="388" xfId="16" applyNumberFormat="1" applyFont="1" applyFill="1" applyBorder="1" applyAlignment="1">
      <alignment horizontal="center" vertical="center"/>
    </xf>
    <xf numFmtId="49" fontId="140" fillId="0" borderId="345" xfId="16" applyNumberFormat="1" applyFont="1" applyFill="1" applyBorder="1" applyAlignment="1">
      <alignment horizontal="center" vertical="center"/>
    </xf>
    <xf numFmtId="177" fontId="140" fillId="25" borderId="352" xfId="16" applyNumberFormat="1" applyFont="1" applyFill="1" applyBorder="1" applyAlignment="1">
      <alignment horizontal="center" vertical="center"/>
    </xf>
    <xf numFmtId="49" fontId="140" fillId="0" borderId="388" xfId="16" applyNumberFormat="1" applyFont="1" applyFill="1" applyBorder="1" applyAlignment="1" applyProtection="1">
      <alignment horizontal="center" vertical="center"/>
      <protection locked="0"/>
    </xf>
    <xf numFmtId="49" fontId="140" fillId="0" borderId="361" xfId="16" applyNumberFormat="1" applyFont="1" applyFill="1" applyBorder="1" applyAlignment="1">
      <alignment horizontal="center" vertical="center"/>
    </xf>
    <xf numFmtId="49" fontId="140" fillId="0" borderId="347" xfId="16" applyNumberFormat="1" applyFont="1" applyFill="1" applyBorder="1" applyAlignment="1">
      <alignment horizontal="center" vertical="center"/>
    </xf>
    <xf numFmtId="49" fontId="140" fillId="0" borderId="346" xfId="16" applyNumberFormat="1" applyFont="1" applyFill="1" applyBorder="1" applyAlignment="1" applyProtection="1">
      <alignment horizontal="center" vertical="center"/>
      <protection locked="0"/>
    </xf>
    <xf numFmtId="177" fontId="140" fillId="0" borderId="107" xfId="16" applyNumberFormat="1" applyFont="1" applyFill="1" applyBorder="1" applyAlignment="1">
      <alignment horizontal="center" vertical="center"/>
    </xf>
    <xf numFmtId="177" fontId="140" fillId="0" borderId="388" xfId="16" applyNumberFormat="1" applyFont="1" applyFill="1" applyBorder="1" applyAlignment="1">
      <alignment horizontal="center" vertical="center"/>
    </xf>
    <xf numFmtId="177" fontId="140" fillId="0" borderId="345" xfId="16" applyNumberFormat="1" applyFont="1" applyFill="1" applyBorder="1" applyAlignment="1">
      <alignment horizontal="center" vertical="center"/>
    </xf>
    <xf numFmtId="177" fontId="140" fillId="0" borderId="346" xfId="16" applyNumberFormat="1" applyFont="1" applyFill="1" applyBorder="1" applyAlignment="1">
      <alignment horizontal="center" vertical="center"/>
    </xf>
    <xf numFmtId="177" fontId="140" fillId="25" borderId="347" xfId="16" applyNumberFormat="1" applyFont="1" applyFill="1" applyBorder="1" applyAlignment="1">
      <alignment horizontal="right" vertical="center"/>
    </xf>
    <xf numFmtId="177" fontId="140" fillId="0" borderId="352" xfId="16" applyNumberFormat="1" applyFont="1" applyFill="1" applyBorder="1" applyAlignment="1">
      <alignment horizontal="center" vertical="center"/>
    </xf>
    <xf numFmtId="3" fontId="118" fillId="0" borderId="293" xfId="16" applyNumberFormat="1" applyFont="1" applyFill="1" applyBorder="1" applyAlignment="1">
      <alignment horizontal="right" vertical="center"/>
    </xf>
    <xf numFmtId="3" fontId="118" fillId="8" borderId="293" xfId="16" applyNumberFormat="1" applyFont="1" applyFill="1" applyBorder="1" applyAlignment="1">
      <alignment horizontal="right" vertical="center"/>
    </xf>
    <xf numFmtId="3" fontId="118" fillId="8" borderId="319" xfId="16" applyNumberFormat="1" applyFont="1" applyFill="1" applyBorder="1" applyAlignment="1">
      <alignment horizontal="right" vertical="center"/>
    </xf>
    <xf numFmtId="3" fontId="118" fillId="0" borderId="129" xfId="16" applyNumberFormat="1" applyFont="1" applyFill="1" applyBorder="1" applyAlignment="1">
      <alignment horizontal="right" vertical="center"/>
    </xf>
    <xf numFmtId="3" fontId="118" fillId="8" borderId="129" xfId="16" applyNumberFormat="1" applyFont="1" applyFill="1" applyBorder="1" applyAlignment="1">
      <alignment horizontal="right" vertical="center"/>
    </xf>
    <xf numFmtId="3" fontId="118" fillId="0" borderId="266" xfId="16" applyNumberFormat="1" applyFont="1" applyFill="1" applyBorder="1" applyAlignment="1">
      <alignment horizontal="right" vertical="center"/>
    </xf>
    <xf numFmtId="3" fontId="118" fillId="0" borderId="319" xfId="16" applyNumberFormat="1" applyFont="1" applyFill="1" applyBorder="1" applyAlignment="1">
      <alignment horizontal="right" vertical="center"/>
    </xf>
    <xf numFmtId="3" fontId="168" fillId="8" borderId="397" xfId="16" applyNumberFormat="1" applyFont="1" applyFill="1" applyBorder="1" applyAlignment="1">
      <alignment horizontal="right" vertical="center"/>
    </xf>
    <xf numFmtId="3" fontId="168" fillId="8" borderId="142" xfId="16" applyNumberFormat="1" applyFont="1" applyFill="1" applyBorder="1" applyAlignment="1">
      <alignment horizontal="right" vertical="center"/>
    </xf>
    <xf numFmtId="3" fontId="168" fillId="0" borderId="117" xfId="16" applyNumberFormat="1" applyFont="1" applyFill="1" applyBorder="1" applyAlignment="1">
      <alignment horizontal="right" vertical="center"/>
    </xf>
    <xf numFmtId="3" fontId="168" fillId="0" borderId="142" xfId="16" applyNumberFormat="1" applyFont="1" applyFill="1" applyBorder="1" applyAlignment="1">
      <alignment horizontal="right" vertical="center"/>
    </xf>
    <xf numFmtId="3" fontId="140" fillId="8" borderId="117" xfId="16" applyNumberFormat="1" applyFont="1" applyFill="1" applyBorder="1" applyAlignment="1">
      <alignment horizontal="right" vertical="center"/>
    </xf>
    <xf numFmtId="3" fontId="168" fillId="8" borderId="117" xfId="16" applyNumberFormat="1" applyFont="1" applyFill="1" applyBorder="1" applyAlignment="1">
      <alignment horizontal="right" vertical="center"/>
    </xf>
    <xf numFmtId="3" fontId="118" fillId="0" borderId="117" xfId="16" applyNumberFormat="1" applyFont="1" applyFill="1" applyBorder="1" applyAlignment="1">
      <alignment horizontal="right" vertical="center"/>
    </xf>
    <xf numFmtId="3" fontId="118" fillId="8" borderId="117" xfId="16" applyNumberFormat="1" applyFont="1" applyFill="1" applyBorder="1" applyAlignment="1">
      <alignment horizontal="right" vertical="center"/>
    </xf>
    <xf numFmtId="38" fontId="118" fillId="0" borderId="297" xfId="17" applyFont="1" applyFill="1" applyBorder="1" applyAlignment="1">
      <alignment horizontal="right" vertical="center"/>
    </xf>
    <xf numFmtId="38" fontId="118" fillId="8" borderId="323" xfId="17" applyFont="1" applyFill="1" applyBorder="1" applyAlignment="1">
      <alignment horizontal="right" vertical="center"/>
    </xf>
    <xf numFmtId="38" fontId="150" fillId="8" borderId="401" xfId="17" applyFont="1" applyFill="1" applyBorder="1" applyAlignment="1">
      <alignment horizontal="right" vertical="center"/>
    </xf>
    <xf numFmtId="38" fontId="150" fillId="8" borderId="130" xfId="17" applyFont="1" applyFill="1" applyBorder="1" applyAlignment="1">
      <alignment horizontal="right" vertical="center"/>
    </xf>
    <xf numFmtId="38" fontId="150" fillId="0" borderId="270" xfId="17" applyFont="1" applyFill="1" applyBorder="1" applyAlignment="1">
      <alignment horizontal="right" vertical="center"/>
    </xf>
    <xf numFmtId="38" fontId="150" fillId="8" borderId="143" xfId="17" applyFont="1" applyFill="1" applyBorder="1" applyAlignment="1">
      <alignment horizontal="right" vertical="center"/>
    </xf>
    <xf numFmtId="38" fontId="150" fillId="0" borderId="119" xfId="17" applyFont="1" applyFill="1" applyBorder="1" applyAlignment="1">
      <alignment horizontal="right" vertical="center"/>
    </xf>
    <xf numFmtId="38" fontId="150" fillId="0" borderId="143" xfId="17" applyFont="1" applyFill="1" applyBorder="1" applyAlignment="1">
      <alignment horizontal="right" vertical="center"/>
    </xf>
    <xf numFmtId="38" fontId="150" fillId="8" borderId="119" xfId="17" applyFont="1" applyFill="1" applyBorder="1" applyAlignment="1">
      <alignment horizontal="right" vertical="center"/>
    </xf>
    <xf numFmtId="38" fontId="150" fillId="0" borderId="366" xfId="17" applyFont="1" applyFill="1" applyBorder="1" applyAlignment="1">
      <alignment horizontal="right" vertical="center"/>
    </xf>
    <xf numFmtId="38" fontId="118" fillId="0" borderId="119" xfId="17" applyFont="1" applyFill="1" applyBorder="1" applyAlignment="1">
      <alignment horizontal="right" vertical="center"/>
    </xf>
    <xf numFmtId="38" fontId="118" fillId="8" borderId="119" xfId="17" applyFont="1" applyFill="1" applyBorder="1" applyAlignment="1">
      <alignment horizontal="right" vertical="center"/>
    </xf>
    <xf numFmtId="38" fontId="154" fillId="8" borderId="119" xfId="17" applyFont="1" applyFill="1" applyBorder="1" applyAlignment="1">
      <alignment horizontal="right" vertical="center"/>
    </xf>
    <xf numFmtId="180" fontId="118" fillId="19" borderId="324" xfId="18" applyNumberFormat="1" applyFont="1" applyFill="1" applyBorder="1" applyAlignment="1">
      <alignment horizontal="right" vertical="center"/>
    </xf>
    <xf numFmtId="180" fontId="118" fillId="0" borderId="271" xfId="18" applyNumberFormat="1" applyFont="1" applyFill="1" applyBorder="1" applyAlignment="1">
      <alignment horizontal="right" vertical="center"/>
    </xf>
    <xf numFmtId="180" fontId="118" fillId="0" borderId="324" xfId="18" applyNumberFormat="1" applyFont="1" applyFill="1" applyBorder="1" applyAlignment="1">
      <alignment horizontal="right" vertical="center"/>
    </xf>
    <xf numFmtId="180" fontId="118" fillId="19" borderId="144" xfId="18" applyNumberFormat="1" applyFont="1" applyFill="1" applyBorder="1" applyAlignment="1">
      <alignment horizontal="right" vertical="center"/>
    </xf>
    <xf numFmtId="180" fontId="168" fillId="19" borderId="402" xfId="18" applyNumberFormat="1" applyFont="1" applyFill="1" applyBorder="1" applyAlignment="1">
      <alignment horizontal="right" vertical="center"/>
    </xf>
    <xf numFmtId="183" fontId="168" fillId="19" borderId="402" xfId="17" applyNumberFormat="1" applyFont="1" applyFill="1" applyBorder="1" applyAlignment="1">
      <alignment horizontal="right" vertical="center"/>
    </xf>
    <xf numFmtId="183" fontId="168" fillId="19" borderId="131" xfId="17" applyNumberFormat="1" applyFont="1" applyFill="1" applyBorder="1" applyAlignment="1">
      <alignment horizontal="right" vertical="center"/>
    </xf>
    <xf numFmtId="183" fontId="168" fillId="0" borderId="271" xfId="17" applyNumberFormat="1" applyFont="1" applyFill="1" applyBorder="1" applyAlignment="1">
      <alignment horizontal="right" vertical="center"/>
    </xf>
    <xf numFmtId="180" fontId="168" fillId="19" borderId="144" xfId="18" applyNumberFormat="1" applyFont="1" applyFill="1" applyBorder="1" applyAlignment="1">
      <alignment horizontal="right" vertical="center"/>
    </xf>
    <xf numFmtId="183" fontId="168" fillId="19" borderId="144" xfId="17" applyNumberFormat="1" applyFont="1" applyFill="1" applyBorder="1" applyAlignment="1">
      <alignment horizontal="right" vertical="center"/>
    </xf>
    <xf numFmtId="180" fontId="168" fillId="0" borderId="120" xfId="18" applyNumberFormat="1" applyFont="1" applyFill="1" applyBorder="1" applyAlignment="1">
      <alignment horizontal="right" vertical="center"/>
    </xf>
    <xf numFmtId="183" fontId="168" fillId="0" borderId="120" xfId="17" applyNumberFormat="1" applyFont="1" applyFill="1" applyBorder="1" applyAlignment="1">
      <alignment horizontal="right" vertical="center"/>
    </xf>
    <xf numFmtId="180" fontId="168" fillId="0" borderId="144" xfId="18" applyNumberFormat="1" applyFont="1" applyFill="1" applyBorder="1" applyAlignment="1">
      <alignment horizontal="right" vertical="center"/>
    </xf>
    <xf numFmtId="183" fontId="168" fillId="0" borderId="144" xfId="17" applyNumberFormat="1" applyFont="1" applyFill="1" applyBorder="1" applyAlignment="1">
      <alignment horizontal="right" vertical="center"/>
    </xf>
    <xf numFmtId="180" fontId="168" fillId="19" borderId="120" xfId="18" applyNumberFormat="1" applyFont="1" applyFill="1" applyBorder="1" applyAlignment="1">
      <alignment horizontal="right" vertical="center"/>
    </xf>
    <xf numFmtId="183" fontId="168" fillId="19" borderId="120" xfId="17" applyNumberFormat="1" applyFont="1" applyFill="1" applyBorder="1" applyAlignment="1">
      <alignment horizontal="right" vertical="center"/>
    </xf>
    <xf numFmtId="183" fontId="168" fillId="0" borderId="367" xfId="17" applyNumberFormat="1" applyFont="1" applyFill="1" applyBorder="1" applyAlignment="1">
      <alignment horizontal="right" vertical="center"/>
    </xf>
    <xf numFmtId="180" fontId="140" fillId="0" borderId="131" xfId="18" applyNumberFormat="1" applyFont="1" applyFill="1" applyBorder="1" applyAlignment="1">
      <alignment horizontal="right" vertical="center"/>
    </xf>
    <xf numFmtId="180" fontId="118" fillId="0" borderId="120" xfId="18" applyNumberFormat="1" applyFont="1" applyFill="1" applyBorder="1" applyAlignment="1">
      <alignment horizontal="right" vertical="center"/>
    </xf>
    <xf numFmtId="180" fontId="118" fillId="0" borderId="367" xfId="18" applyNumberFormat="1" applyFont="1" applyFill="1" applyBorder="1" applyAlignment="1">
      <alignment horizontal="right" vertical="center"/>
    </xf>
    <xf numFmtId="180" fontId="118" fillId="19" borderId="120" xfId="18" applyNumberFormat="1" applyFont="1" applyFill="1" applyBorder="1" applyAlignment="1">
      <alignment horizontal="right" vertical="center"/>
    </xf>
    <xf numFmtId="180" fontId="140" fillId="19" borderId="131" xfId="18" applyNumberFormat="1" applyFont="1" applyFill="1" applyBorder="1" applyAlignment="1">
      <alignment horizontal="right" vertical="center"/>
    </xf>
    <xf numFmtId="180" fontId="118" fillId="0" borderId="144" xfId="18" applyNumberFormat="1" applyFont="1" applyFill="1" applyBorder="1" applyAlignment="1">
      <alignment horizontal="right" vertical="center"/>
    </xf>
    <xf numFmtId="183" fontId="154" fillId="19" borderId="324" xfId="17" applyNumberFormat="1" applyFont="1" applyFill="1" applyBorder="1" applyAlignment="1">
      <alignment horizontal="right" vertical="center"/>
    </xf>
    <xf numFmtId="183" fontId="154" fillId="19" borderId="120" xfId="17" applyNumberFormat="1" applyFont="1" applyFill="1" applyBorder="1" applyAlignment="1">
      <alignment horizontal="right" vertical="center"/>
    </xf>
    <xf numFmtId="183" fontId="154" fillId="19" borderId="101" xfId="17" applyNumberFormat="1" applyFont="1" applyFill="1" applyBorder="1" applyAlignment="1">
      <alignment horizontal="right" vertical="center"/>
    </xf>
    <xf numFmtId="183" fontId="154" fillId="0" borderId="101" xfId="17" applyNumberFormat="1" applyFont="1" applyFill="1" applyBorder="1" applyAlignment="1">
      <alignment horizontal="right" vertical="center"/>
    </xf>
    <xf numFmtId="183" fontId="154" fillId="0" borderId="324" xfId="17" applyNumberFormat="1" applyFont="1" applyFill="1" applyBorder="1" applyAlignment="1">
      <alignment horizontal="right" vertical="center"/>
    </xf>
    <xf numFmtId="38" fontId="118" fillId="0" borderId="181" xfId="17" applyFont="1" applyFill="1" applyBorder="1" applyAlignment="1">
      <alignment horizontal="right" vertical="center"/>
    </xf>
    <xf numFmtId="38" fontId="150" fillId="8" borderId="405" xfId="17" applyFont="1" applyFill="1" applyBorder="1" applyAlignment="1">
      <alignment horizontal="right" vertical="center"/>
    </xf>
    <xf numFmtId="38" fontId="150" fillId="0" borderId="299" xfId="17" applyFont="1" applyFill="1" applyBorder="1" applyAlignment="1">
      <alignment horizontal="right" vertical="center"/>
    </xf>
    <xf numFmtId="38" fontId="150" fillId="8" borderId="299" xfId="17" applyFont="1" applyFill="1" applyBorder="1" applyAlignment="1">
      <alignment horizontal="right" vertical="center"/>
    </xf>
    <xf numFmtId="38" fontId="150" fillId="8" borderId="327" xfId="17" applyFont="1" applyFill="1" applyBorder="1" applyAlignment="1">
      <alignment horizontal="right" vertical="center"/>
    </xf>
    <xf numFmtId="38" fontId="150" fillId="0" borderId="181" xfId="17" applyFont="1" applyFill="1" applyBorder="1" applyAlignment="1">
      <alignment horizontal="right" vertical="center"/>
    </xf>
    <xf numFmtId="38" fontId="150" fillId="8" borderId="181" xfId="17" applyFont="1" applyFill="1" applyBorder="1" applyAlignment="1">
      <alignment horizontal="right" vertical="center"/>
    </xf>
    <xf numFmtId="38" fontId="150" fillId="0" borderId="274" xfId="17" applyFont="1" applyFill="1" applyBorder="1" applyAlignment="1">
      <alignment horizontal="right" vertical="center"/>
    </xf>
    <xf numFmtId="38" fontId="150" fillId="8" borderId="274" xfId="17" applyFont="1" applyFill="1" applyBorder="1" applyAlignment="1">
      <alignment horizontal="right" vertical="center"/>
    </xf>
    <xf numFmtId="38" fontId="150" fillId="0" borderId="327" xfId="17" applyFont="1" applyFill="1" applyBorder="1" applyAlignment="1">
      <alignment horizontal="right" vertical="center"/>
    </xf>
    <xf numFmtId="38" fontId="150" fillId="8" borderId="184" xfId="17" applyFont="1" applyFill="1" applyBorder="1" applyAlignment="1">
      <alignment horizontal="right" vertical="center"/>
    </xf>
    <xf numFmtId="38" fontId="150" fillId="0" borderId="178" xfId="17" applyFont="1" applyFill="1" applyBorder="1" applyAlignment="1">
      <alignment horizontal="right" vertical="center"/>
    </xf>
    <xf numFmtId="38" fontId="150" fillId="0" borderId="184" xfId="17" applyFont="1" applyFill="1" applyBorder="1" applyAlignment="1">
      <alignment horizontal="right" vertical="center"/>
    </xf>
    <xf numFmtId="38" fontId="150" fillId="8" borderId="178" xfId="17" applyFont="1" applyFill="1" applyBorder="1" applyAlignment="1">
      <alignment horizontal="right" vertical="center"/>
    </xf>
    <xf numFmtId="38" fontId="150" fillId="0" borderId="370" xfId="17" applyFont="1" applyFill="1" applyBorder="1" applyAlignment="1">
      <alignment horizontal="right" vertical="center"/>
    </xf>
    <xf numFmtId="38" fontId="140" fillId="8" borderId="181" xfId="17" applyFont="1" applyFill="1" applyBorder="1" applyAlignment="1">
      <alignment horizontal="right" vertical="center"/>
    </xf>
    <xf numFmtId="38" fontId="150" fillId="20" borderId="178" xfId="17" applyFont="1" applyFill="1" applyBorder="1" applyAlignment="1">
      <alignment horizontal="right" vertical="center"/>
    </xf>
    <xf numFmtId="38" fontId="150" fillId="20" borderId="299" xfId="17" applyFont="1" applyFill="1" applyBorder="1" applyAlignment="1">
      <alignment horizontal="right" vertical="center"/>
    </xf>
    <xf numFmtId="38" fontId="124" fillId="8" borderId="181" xfId="17" applyFont="1" applyFill="1" applyBorder="1" applyAlignment="1">
      <alignment horizontal="right" vertical="center"/>
    </xf>
    <xf numFmtId="38" fontId="124" fillId="8" borderId="178" xfId="17" applyFont="1" applyFill="1" applyBorder="1" applyAlignment="1">
      <alignment horizontal="right" vertical="center"/>
    </xf>
    <xf numFmtId="38" fontId="150" fillId="20" borderId="169" xfId="17" applyFont="1" applyFill="1" applyBorder="1" applyAlignment="1" applyProtection="1">
      <alignment vertical="center"/>
    </xf>
    <xf numFmtId="38" fontId="150" fillId="20" borderId="170" xfId="17" applyFont="1" applyFill="1" applyBorder="1" applyAlignment="1" applyProtection="1">
      <alignment vertical="center"/>
    </xf>
    <xf numFmtId="38" fontId="150" fillId="20" borderId="171" xfId="17" applyFont="1" applyFill="1" applyBorder="1" applyAlignment="1" applyProtection="1">
      <alignment vertical="center"/>
    </xf>
    <xf numFmtId="38" fontId="150" fillId="8" borderId="277" xfId="17" applyFont="1" applyFill="1" applyBorder="1" applyAlignment="1">
      <alignment vertical="center"/>
    </xf>
    <xf numFmtId="38" fontId="150" fillId="20" borderId="302" xfId="17" applyFont="1" applyFill="1" applyBorder="1" applyAlignment="1">
      <alignment vertical="center"/>
    </xf>
    <xf numFmtId="38" fontId="150" fillId="8" borderId="302" xfId="17" applyFont="1" applyFill="1" applyBorder="1" applyAlignment="1">
      <alignment vertical="center"/>
    </xf>
    <xf numFmtId="38" fontId="150" fillId="0" borderId="302" xfId="17" applyFont="1" applyFill="1" applyBorder="1" applyAlignment="1">
      <alignment vertical="center"/>
    </xf>
    <xf numFmtId="38" fontId="150" fillId="8" borderId="330" xfId="17" applyFont="1" applyFill="1" applyBorder="1" applyAlignment="1">
      <alignment vertical="center"/>
    </xf>
    <xf numFmtId="38" fontId="150" fillId="0" borderId="172" xfId="17" applyFont="1" applyFill="1" applyBorder="1" applyAlignment="1">
      <alignment vertical="center"/>
    </xf>
    <xf numFmtId="38" fontId="150" fillId="8" borderId="172" xfId="17" applyFont="1" applyFill="1" applyBorder="1" applyAlignment="1">
      <alignment vertical="center"/>
    </xf>
    <xf numFmtId="38" fontId="150" fillId="0" borderId="277" xfId="17" applyFont="1" applyFill="1" applyBorder="1" applyAlignment="1">
      <alignment vertical="center"/>
    </xf>
    <xf numFmtId="38" fontId="150" fillId="0" borderId="330" xfId="17" applyFont="1" applyFill="1" applyBorder="1" applyAlignment="1">
      <alignment vertical="center"/>
    </xf>
    <xf numFmtId="38" fontId="150" fillId="0" borderId="373" xfId="17" applyFont="1" applyFill="1" applyBorder="1" applyAlignment="1">
      <alignment vertical="center"/>
    </xf>
    <xf numFmtId="38" fontId="150" fillId="23" borderId="278" xfId="17" applyFont="1" applyFill="1" applyBorder="1" applyAlignment="1">
      <alignment vertical="center"/>
    </xf>
    <xf numFmtId="38" fontId="150" fillId="26" borderId="278" xfId="17" applyFont="1" applyFill="1" applyBorder="1" applyAlignment="1">
      <alignment vertical="center"/>
    </xf>
    <xf numFmtId="38" fontId="150" fillId="14" borderId="278" xfId="17" applyFont="1" applyFill="1" applyBorder="1" applyAlignment="1" applyProtection="1">
      <alignment vertical="center"/>
      <protection locked="0"/>
    </xf>
    <xf numFmtId="38" fontId="150" fillId="14" borderId="279" xfId="17" applyFont="1" applyFill="1" applyBorder="1" applyAlignment="1" applyProtection="1">
      <alignment vertical="center"/>
      <protection locked="0"/>
    </xf>
    <xf numFmtId="38" fontId="150" fillId="20" borderId="303" xfId="17" applyFont="1" applyFill="1" applyBorder="1" applyAlignment="1">
      <alignment vertical="center"/>
    </xf>
    <xf numFmtId="38" fontId="150" fillId="20" borderId="303" xfId="17" applyFont="1" applyFill="1" applyBorder="1" applyAlignment="1" applyProtection="1">
      <alignment vertical="center"/>
      <protection locked="0"/>
    </xf>
    <xf numFmtId="38" fontId="150" fillId="20" borderId="304" xfId="17" applyFont="1" applyFill="1" applyBorder="1" applyAlignment="1" applyProtection="1">
      <alignment vertical="center"/>
      <protection locked="0"/>
    </xf>
    <xf numFmtId="38" fontId="150" fillId="23" borderId="303" xfId="17" applyFont="1" applyFill="1" applyBorder="1" applyAlignment="1">
      <alignment vertical="center"/>
    </xf>
    <xf numFmtId="38" fontId="150" fillId="26" borderId="303" xfId="17" applyFont="1" applyFill="1" applyBorder="1" applyAlignment="1">
      <alignment vertical="center"/>
    </xf>
    <xf numFmtId="38" fontId="150" fillId="14" borderId="303" xfId="17" applyFont="1" applyFill="1" applyBorder="1" applyAlignment="1" applyProtection="1">
      <alignment vertical="center"/>
      <protection locked="0"/>
    </xf>
    <xf numFmtId="38" fontId="150" fillId="14" borderId="304" xfId="17" applyFont="1" applyFill="1" applyBorder="1" applyAlignment="1" applyProtection="1">
      <alignment vertical="center"/>
      <protection locked="0"/>
    </xf>
    <xf numFmtId="38" fontId="150" fillId="0" borderId="303" xfId="17" applyFont="1" applyFill="1" applyBorder="1" applyAlignment="1">
      <alignment vertical="center"/>
    </xf>
    <xf numFmtId="38" fontId="150" fillId="0" borderId="303" xfId="17" applyFont="1" applyFill="1" applyBorder="1" applyAlignment="1" applyProtection="1">
      <alignment vertical="center"/>
      <protection locked="0"/>
    </xf>
    <xf numFmtId="38" fontId="150" fillId="0" borderId="304" xfId="17" applyFont="1" applyFill="1" applyBorder="1" applyAlignment="1" applyProtection="1">
      <alignment vertical="center"/>
      <protection locked="0"/>
    </xf>
    <xf numFmtId="38" fontId="150" fillId="23" borderId="331" xfId="17" applyFont="1" applyFill="1" applyBorder="1" applyAlignment="1">
      <alignment vertical="center"/>
    </xf>
    <xf numFmtId="38" fontId="150" fillId="26" borderId="331" xfId="17" applyFont="1" applyFill="1" applyBorder="1" applyAlignment="1">
      <alignment vertical="center"/>
    </xf>
    <xf numFmtId="38" fontId="150" fillId="14" borderId="331" xfId="17" applyFont="1" applyFill="1" applyBorder="1" applyAlignment="1" applyProtection="1">
      <alignment vertical="center"/>
      <protection locked="0"/>
    </xf>
    <xf numFmtId="38" fontId="150" fillId="14" borderId="332" xfId="17" applyFont="1" applyFill="1" applyBorder="1" applyAlignment="1" applyProtection="1">
      <alignment vertical="center"/>
      <protection locked="0"/>
    </xf>
    <xf numFmtId="38" fontId="150" fillId="0" borderId="173" xfId="17" applyFont="1" applyFill="1" applyBorder="1" applyAlignment="1">
      <alignment vertical="center"/>
    </xf>
    <xf numFmtId="38" fontId="150" fillId="0" borderId="173" xfId="17" applyFont="1" applyFill="1" applyBorder="1" applyAlignment="1" applyProtection="1">
      <alignment vertical="center"/>
    </xf>
    <xf numFmtId="38" fontId="150" fillId="0" borderId="174" xfId="17" applyFont="1" applyFill="1" applyBorder="1" applyAlignment="1" applyProtection="1">
      <alignment vertical="center"/>
    </xf>
    <xf numFmtId="38" fontId="150" fillId="0" borderId="173" xfId="17" applyFont="1" applyFill="1" applyBorder="1" applyAlignment="1" applyProtection="1">
      <alignment vertical="center"/>
      <protection locked="0"/>
    </xf>
    <xf numFmtId="38" fontId="150" fillId="0" borderId="174" xfId="17" applyFont="1" applyFill="1" applyBorder="1" applyAlignment="1" applyProtection="1">
      <alignment vertical="center"/>
      <protection locked="0"/>
    </xf>
    <xf numFmtId="38" fontId="150" fillId="23" borderId="173" xfId="17" applyFont="1" applyFill="1" applyBorder="1" applyAlignment="1">
      <alignment vertical="center"/>
    </xf>
    <xf numFmtId="38" fontId="150" fillId="26" borderId="173" xfId="17" applyFont="1" applyFill="1" applyBorder="1" applyAlignment="1">
      <alignment vertical="center"/>
    </xf>
    <xf numFmtId="38" fontId="150" fillId="14" borderId="173" xfId="17" applyFont="1" applyFill="1" applyBorder="1" applyAlignment="1" applyProtection="1">
      <alignment vertical="center"/>
      <protection locked="0"/>
    </xf>
    <xf numFmtId="38" fontId="150" fillId="14" borderId="174" xfId="17" applyFont="1" applyFill="1" applyBorder="1" applyAlignment="1" applyProtection="1">
      <alignment vertical="center"/>
      <protection locked="0"/>
    </xf>
    <xf numFmtId="38" fontId="150" fillId="0" borderId="278" xfId="17" applyFont="1" applyFill="1" applyBorder="1" applyAlignment="1">
      <alignment vertical="center"/>
    </xf>
    <xf numFmtId="38" fontId="150" fillId="0" borderId="278" xfId="17" applyFont="1" applyFill="1" applyBorder="1" applyAlignment="1" applyProtection="1">
      <alignment vertical="center"/>
      <protection locked="0"/>
    </xf>
    <xf numFmtId="38" fontId="150" fillId="0" borderId="279" xfId="17" applyFont="1" applyFill="1" applyBorder="1" applyAlignment="1" applyProtection="1">
      <alignment vertical="center"/>
      <protection locked="0"/>
    </xf>
    <xf numFmtId="38" fontId="150" fillId="0" borderId="331" xfId="17" applyFont="1" applyFill="1" applyBorder="1" applyAlignment="1">
      <alignment vertical="center"/>
    </xf>
    <xf numFmtId="38" fontId="150" fillId="0" borderId="331" xfId="17" applyFont="1" applyFill="1" applyBorder="1" applyAlignment="1" applyProtection="1">
      <alignment vertical="center"/>
      <protection locked="0"/>
    </xf>
    <xf numFmtId="38" fontId="150" fillId="0" borderId="332" xfId="17" applyFont="1" applyFill="1" applyBorder="1" applyAlignment="1" applyProtection="1">
      <alignment vertical="center"/>
      <protection locked="0"/>
    </xf>
    <xf numFmtId="38" fontId="150" fillId="0" borderId="374" xfId="17" applyFont="1" applyFill="1" applyBorder="1" applyAlignment="1">
      <alignment vertical="center"/>
    </xf>
    <xf numFmtId="38" fontId="150" fillId="0" borderId="374" xfId="17" applyFont="1" applyFill="1" applyBorder="1" applyAlignment="1" applyProtection="1">
      <alignment vertical="center"/>
      <protection locked="0"/>
    </xf>
    <xf numFmtId="38" fontId="150" fillId="0" borderId="375" xfId="17" applyFont="1" applyFill="1" applyBorder="1" applyAlignment="1" applyProtection="1">
      <alignment vertical="center"/>
      <protection locked="0"/>
    </xf>
    <xf numFmtId="38" fontId="150" fillId="8" borderId="408" xfId="17" applyFont="1" applyFill="1" applyBorder="1" applyAlignment="1">
      <alignment vertical="center"/>
    </xf>
    <xf numFmtId="38" fontId="150" fillId="23" borderId="409" xfId="17" applyFont="1" applyFill="1" applyBorder="1" applyAlignment="1">
      <alignment vertical="center"/>
    </xf>
    <xf numFmtId="38" fontId="150" fillId="26" borderId="409" xfId="17" applyFont="1" applyFill="1" applyBorder="1" applyAlignment="1">
      <alignment vertical="center"/>
    </xf>
    <xf numFmtId="38" fontId="150" fillId="14" borderId="409" xfId="17" applyFont="1" applyFill="1" applyBorder="1" applyAlignment="1" applyProtection="1">
      <alignment vertical="center"/>
      <protection locked="0"/>
    </xf>
    <xf numFmtId="38" fontId="150" fillId="14" borderId="410" xfId="17" applyFont="1" applyFill="1" applyBorder="1" applyAlignment="1" applyProtection="1">
      <alignment vertical="center"/>
      <protection locked="0"/>
    </xf>
    <xf numFmtId="38" fontId="150" fillId="8" borderId="175" xfId="17" applyFont="1" applyFill="1" applyBorder="1" applyAlignment="1">
      <alignment vertical="center"/>
    </xf>
    <xf numFmtId="38" fontId="150" fillId="23" borderId="176" xfId="17" applyFont="1" applyFill="1" applyBorder="1" applyAlignment="1">
      <alignment vertical="center"/>
    </xf>
    <xf numFmtId="38" fontId="150" fillId="26" borderId="176" xfId="17" applyFont="1" applyFill="1" applyBorder="1" applyAlignment="1">
      <alignment vertical="center"/>
    </xf>
    <xf numFmtId="38" fontId="150" fillId="14" borderId="176" xfId="17" applyFont="1" applyFill="1" applyBorder="1" applyAlignment="1" applyProtection="1">
      <alignment vertical="center"/>
      <protection locked="0"/>
    </xf>
    <xf numFmtId="38" fontId="150" fillId="14" borderId="177" xfId="17" applyFont="1" applyFill="1" applyBorder="1" applyAlignment="1" applyProtection="1">
      <alignment vertical="center"/>
      <protection locked="0"/>
    </xf>
    <xf numFmtId="38" fontId="150" fillId="0" borderId="169" xfId="17" applyFont="1" applyFill="1" applyBorder="1" applyAlignment="1">
      <alignment vertical="center"/>
    </xf>
    <xf numFmtId="38" fontId="150" fillId="0" borderId="170" xfId="17" applyFont="1" applyFill="1" applyBorder="1" applyAlignment="1">
      <alignment vertical="center"/>
    </xf>
    <xf numFmtId="38" fontId="150" fillId="0" borderId="170" xfId="17" applyFont="1" applyFill="1" applyBorder="1" applyAlignment="1" applyProtection="1">
      <alignment vertical="center"/>
    </xf>
    <xf numFmtId="38" fontId="150" fillId="0" borderId="171" xfId="17" applyFont="1" applyFill="1" applyBorder="1" applyAlignment="1" applyProtection="1">
      <alignment vertical="center"/>
    </xf>
    <xf numFmtId="38" fontId="150" fillId="0" borderId="175" xfId="17" applyFont="1" applyFill="1" applyBorder="1" applyAlignment="1">
      <alignment vertical="center"/>
    </xf>
    <xf numFmtId="38" fontId="150" fillId="0" borderId="176" xfId="17" applyFont="1" applyFill="1" applyBorder="1" applyAlignment="1">
      <alignment vertical="center"/>
    </xf>
    <xf numFmtId="38" fontId="150" fillId="0" borderId="176" xfId="17" applyFont="1" applyFill="1" applyBorder="1" applyAlignment="1" applyProtection="1">
      <alignment vertical="center"/>
      <protection locked="0"/>
    </xf>
    <xf numFmtId="38" fontId="150" fillId="0" borderId="177" xfId="17" applyFont="1" applyFill="1" applyBorder="1" applyAlignment="1" applyProtection="1">
      <alignment vertical="center"/>
      <protection locked="0"/>
    </xf>
    <xf numFmtId="38" fontId="150" fillId="8" borderId="169" xfId="17" applyFont="1" applyFill="1" applyBorder="1" applyAlignment="1">
      <alignment vertical="center"/>
    </xf>
    <xf numFmtId="38" fontId="150" fillId="23" borderId="170" xfId="17" applyFont="1" applyFill="1" applyBorder="1" applyAlignment="1">
      <alignment vertical="center"/>
    </xf>
    <xf numFmtId="38" fontId="150" fillId="26" borderId="170" xfId="17" applyFont="1" applyFill="1" applyBorder="1" applyAlignment="1">
      <alignment vertical="center"/>
    </xf>
    <xf numFmtId="38" fontId="150" fillId="14" borderId="170" xfId="17" applyFont="1" applyFill="1" applyBorder="1" applyAlignment="1" applyProtection="1">
      <alignment vertical="center"/>
      <protection locked="0"/>
    </xf>
    <xf numFmtId="38" fontId="150" fillId="14" borderId="171" xfId="17" applyFont="1" applyFill="1" applyBorder="1" applyAlignment="1" applyProtection="1">
      <alignment vertical="center"/>
      <protection locked="0"/>
    </xf>
    <xf numFmtId="38" fontId="150" fillId="0" borderId="170" xfId="17" applyFont="1" applyFill="1" applyBorder="1" applyAlignment="1" applyProtection="1">
      <alignment vertical="center"/>
      <protection locked="0"/>
    </xf>
    <xf numFmtId="38" fontId="150" fillId="0" borderId="171" xfId="17" applyFont="1" applyFill="1" applyBorder="1" applyAlignment="1" applyProtection="1">
      <alignment vertical="center"/>
      <protection locked="0"/>
    </xf>
    <xf numFmtId="38" fontId="150" fillId="0" borderId="169" xfId="17" applyFont="1" applyFill="1" applyBorder="1" applyAlignment="1">
      <alignment horizontal="right" vertical="center"/>
    </xf>
    <xf numFmtId="38" fontId="150" fillId="0" borderId="170" xfId="17" applyFont="1" applyFill="1" applyBorder="1" applyAlignment="1">
      <alignment horizontal="right" vertical="center"/>
    </xf>
    <xf numFmtId="38" fontId="150" fillId="0" borderId="170" xfId="17" applyFont="1" applyFill="1" applyBorder="1" applyAlignment="1" applyProtection="1">
      <alignment horizontal="right" vertical="center"/>
      <protection locked="0"/>
    </xf>
    <xf numFmtId="38" fontId="150" fillId="0" borderId="171" xfId="17" applyFont="1" applyFill="1" applyBorder="1" applyAlignment="1" applyProtection="1">
      <alignment horizontal="right" vertical="center"/>
      <protection locked="0"/>
    </xf>
    <xf numFmtId="38" fontId="150" fillId="8" borderId="172" xfId="17" applyFont="1" applyFill="1" applyBorder="1" applyAlignment="1">
      <alignment horizontal="right" vertical="center"/>
    </xf>
    <xf numFmtId="38" fontId="150" fillId="23" borderId="173" xfId="17" applyFont="1" applyFill="1" applyBorder="1" applyAlignment="1">
      <alignment horizontal="right" vertical="center"/>
    </xf>
    <xf numFmtId="38" fontId="150" fillId="26" borderId="173" xfId="17" applyFont="1" applyFill="1" applyBorder="1" applyAlignment="1">
      <alignment horizontal="right" vertical="center"/>
    </xf>
    <xf numFmtId="38" fontId="150" fillId="14" borderId="173" xfId="17" applyFont="1" applyFill="1" applyBorder="1" applyAlignment="1" applyProtection="1">
      <alignment horizontal="right" vertical="center"/>
      <protection locked="0"/>
    </xf>
    <xf numFmtId="38" fontId="150" fillId="14" borderId="174" xfId="17" applyFont="1" applyFill="1" applyBorder="1" applyAlignment="1" applyProtection="1">
      <alignment horizontal="right" vertical="center"/>
      <protection locked="0"/>
    </xf>
    <xf numFmtId="38" fontId="118" fillId="8" borderId="134" xfId="17" applyFont="1" applyFill="1" applyBorder="1" applyAlignment="1">
      <alignment vertical="center"/>
    </xf>
    <xf numFmtId="38" fontId="168" fillId="8" borderId="403" xfId="17" applyFont="1" applyFill="1" applyBorder="1" applyAlignment="1">
      <alignment vertical="center"/>
    </xf>
    <xf numFmtId="38" fontId="168" fillId="8" borderId="147" xfId="17" applyFont="1" applyFill="1" applyBorder="1" applyAlignment="1">
      <alignment vertical="center"/>
    </xf>
    <xf numFmtId="38" fontId="168" fillId="0" borderId="123" xfId="17" applyFont="1" applyFill="1" applyBorder="1" applyAlignment="1">
      <alignment vertical="center"/>
    </xf>
    <xf numFmtId="38" fontId="168" fillId="0" borderId="147" xfId="17" applyFont="1" applyFill="1" applyBorder="1" applyAlignment="1">
      <alignment vertical="center"/>
    </xf>
    <xf numFmtId="38" fontId="168" fillId="8" borderId="123" xfId="17" applyFont="1" applyFill="1" applyBorder="1" applyAlignment="1">
      <alignment vertical="center"/>
    </xf>
    <xf numFmtId="38" fontId="168" fillId="0" borderId="123" xfId="17" applyFont="1" applyFill="1" applyBorder="1" applyAlignment="1">
      <alignment horizontal="right" vertical="center"/>
    </xf>
    <xf numFmtId="38" fontId="168" fillId="8" borderId="134" xfId="17" applyFont="1" applyFill="1" applyBorder="1" applyAlignment="1">
      <alignment horizontal="right" vertical="center"/>
    </xf>
    <xf numFmtId="38" fontId="118" fillId="8" borderId="123" xfId="17" applyFont="1" applyFill="1" applyBorder="1" applyAlignment="1">
      <alignment vertical="center"/>
    </xf>
    <xf numFmtId="38" fontId="154" fillId="8" borderId="123" xfId="17" applyFont="1" applyFill="1" applyBorder="1" applyAlignment="1">
      <alignment vertical="center"/>
    </xf>
    <xf numFmtId="38" fontId="168" fillId="8" borderId="412" xfId="17" applyFont="1" applyFill="1" applyBorder="1" applyAlignment="1">
      <alignment vertical="center"/>
    </xf>
    <xf numFmtId="38" fontId="168" fillId="8" borderId="166" xfId="17" applyFont="1" applyFill="1" applyBorder="1" applyAlignment="1">
      <alignment vertical="center"/>
    </xf>
    <xf numFmtId="38" fontId="168" fillId="0" borderId="160" xfId="17" applyFont="1" applyFill="1" applyBorder="1" applyAlignment="1">
      <alignment vertical="center"/>
    </xf>
    <xf numFmtId="38" fontId="168" fillId="0" borderId="166" xfId="17" applyFont="1" applyFill="1" applyBorder="1" applyAlignment="1">
      <alignment vertical="center"/>
    </xf>
    <xf numFmtId="38" fontId="168" fillId="8" borderId="160" xfId="17" applyFont="1" applyFill="1" applyBorder="1" applyAlignment="1">
      <alignment vertical="center"/>
    </xf>
    <xf numFmtId="38" fontId="168" fillId="0" borderId="160" xfId="17" applyFont="1" applyFill="1" applyBorder="1" applyAlignment="1">
      <alignment horizontal="right" vertical="center"/>
    </xf>
    <xf numFmtId="38" fontId="168" fillId="8" borderId="163" xfId="17" applyFont="1" applyFill="1" applyBorder="1" applyAlignment="1">
      <alignment horizontal="right" vertical="center"/>
    </xf>
    <xf numFmtId="38" fontId="124" fillId="0" borderId="160" xfId="17" applyFont="1" applyFill="1" applyBorder="1" applyAlignment="1">
      <alignment vertical="center"/>
    </xf>
    <xf numFmtId="38" fontId="124" fillId="8" borderId="160" xfId="17" applyFont="1" applyFill="1" applyBorder="1" applyAlignment="1">
      <alignment vertical="center"/>
    </xf>
    <xf numFmtId="38" fontId="124" fillId="0" borderId="306" xfId="17" applyFont="1" applyFill="1" applyBorder="1" applyAlignment="1">
      <alignment vertical="center"/>
    </xf>
    <xf numFmtId="38" fontId="124" fillId="8" borderId="334" xfId="17" applyFont="1" applyFill="1" applyBorder="1" applyAlignment="1">
      <alignment vertical="center"/>
    </xf>
    <xf numFmtId="38" fontId="124" fillId="8" borderId="163" xfId="17" applyFont="1" applyFill="1" applyBorder="1" applyAlignment="1">
      <alignment vertical="center"/>
    </xf>
    <xf numFmtId="38" fontId="124" fillId="0" borderId="281" xfId="17" applyFont="1" applyFill="1" applyBorder="1" applyAlignment="1">
      <alignment vertical="center"/>
    </xf>
    <xf numFmtId="38" fontId="124" fillId="0" borderId="134" xfId="17" applyFont="1" applyFill="1" applyBorder="1" applyAlignment="1">
      <alignment vertical="center"/>
    </xf>
    <xf numFmtId="38" fontId="124" fillId="8" borderId="134" xfId="17" applyFont="1" applyFill="1" applyBorder="1" applyAlignment="1">
      <alignment vertical="center"/>
    </xf>
    <xf numFmtId="38" fontId="118" fillId="0" borderId="123" xfId="17" applyFont="1" applyFill="1" applyBorder="1" applyAlignment="1">
      <alignment vertical="center"/>
    </xf>
    <xf numFmtId="38" fontId="169" fillId="20" borderId="6" xfId="17" applyFont="1" applyFill="1" applyBorder="1" applyAlignment="1" applyProtection="1">
      <alignment horizontal="right" vertical="center"/>
    </xf>
    <xf numFmtId="38" fontId="169" fillId="20" borderId="1" xfId="17" applyFont="1" applyFill="1" applyBorder="1" applyAlignment="1" applyProtection="1">
      <alignment horizontal="right" vertical="center"/>
    </xf>
    <xf numFmtId="38" fontId="169" fillId="2" borderId="6" xfId="17" applyFont="1" applyFill="1" applyBorder="1" applyAlignment="1" applyProtection="1">
      <alignment horizontal="right" vertical="center"/>
    </xf>
    <xf numFmtId="38" fontId="169" fillId="2" borderId="1" xfId="17" applyFont="1" applyFill="1" applyBorder="1" applyAlignment="1" applyProtection="1">
      <alignment horizontal="right" vertical="center"/>
    </xf>
    <xf numFmtId="38" fontId="169" fillId="2" borderId="137" xfId="17" applyFont="1" applyFill="1" applyBorder="1" applyAlignment="1" applyProtection="1">
      <alignment horizontal="right" vertical="center"/>
    </xf>
    <xf numFmtId="38" fontId="169" fillId="2" borderId="75" xfId="17" applyFont="1" applyFill="1" applyBorder="1" applyAlignment="1" applyProtection="1">
      <alignment horizontal="right" vertical="center"/>
    </xf>
    <xf numFmtId="38" fontId="171" fillId="21" borderId="84" xfId="17" applyFont="1" applyFill="1" applyBorder="1" applyAlignment="1">
      <alignment horizontal="center" vertical="center"/>
    </xf>
    <xf numFmtId="38" fontId="171" fillId="21" borderId="92" xfId="17" applyFont="1" applyFill="1" applyBorder="1" applyAlignment="1">
      <alignment horizontal="center" vertical="center"/>
    </xf>
    <xf numFmtId="0" fontId="169" fillId="20" borderId="221" xfId="0" applyFont="1" applyFill="1" applyBorder="1" applyAlignment="1" applyProtection="1">
      <alignment horizontal="left" vertical="center"/>
    </xf>
    <xf numFmtId="0" fontId="169" fillId="17" borderId="221" xfId="0" applyFont="1" applyFill="1" applyBorder="1" applyAlignment="1" applyProtection="1">
      <alignment horizontal="left" vertical="center"/>
    </xf>
    <xf numFmtId="0" fontId="169" fillId="17" borderId="222" xfId="0" applyFont="1" applyFill="1" applyBorder="1" applyAlignment="1" applyProtection="1">
      <alignment horizontal="left" vertical="center"/>
    </xf>
    <xf numFmtId="38" fontId="127" fillId="20" borderId="52" xfId="2" applyFont="1" applyFill="1" applyBorder="1" applyAlignment="1" applyProtection="1">
      <alignment horizontal="right" vertical="center"/>
    </xf>
    <xf numFmtId="38" fontId="101" fillId="20" borderId="125" xfId="2" applyFont="1" applyFill="1" applyBorder="1" applyAlignment="1" applyProtection="1">
      <alignment horizontal="right" vertical="center"/>
    </xf>
    <xf numFmtId="38" fontId="118" fillId="2" borderId="23" xfId="2" applyFont="1" applyFill="1" applyBorder="1" applyAlignment="1">
      <alignment horizontal="center" vertical="center" textRotation="255" wrapText="1"/>
    </xf>
    <xf numFmtId="38" fontId="101" fillId="2" borderId="125" xfId="2" applyFont="1" applyFill="1" applyBorder="1" applyAlignment="1" applyProtection="1">
      <alignment horizontal="right" vertical="center"/>
      <protection locked="0"/>
    </xf>
    <xf numFmtId="38" fontId="101" fillId="20" borderId="125" xfId="2" applyFont="1" applyFill="1" applyBorder="1" applyAlignment="1" applyProtection="1">
      <alignment horizontal="right" vertical="center"/>
      <protection locked="0"/>
    </xf>
    <xf numFmtId="38" fontId="101" fillId="0" borderId="125" xfId="2" applyFont="1" applyFill="1" applyBorder="1" applyAlignment="1" applyProtection="1">
      <alignment horizontal="right" vertical="center"/>
      <protection locked="0"/>
    </xf>
    <xf numFmtId="38" fontId="118" fillId="0" borderId="611" xfId="17" applyFont="1" applyFill="1" applyBorder="1" applyAlignment="1">
      <alignment vertical="center" textRotation="255" wrapText="1"/>
    </xf>
    <xf numFmtId="38" fontId="118" fillId="0" borderId="607" xfId="2" applyFont="1" applyFill="1" applyBorder="1" applyAlignment="1" applyProtection="1">
      <alignment horizontal="right" vertical="center"/>
      <protection locked="0"/>
    </xf>
    <xf numFmtId="38" fontId="118" fillId="0" borderId="199" xfId="2" applyFont="1" applyFill="1" applyBorder="1" applyAlignment="1" applyProtection="1">
      <alignment horizontal="right" vertical="center"/>
      <protection locked="0"/>
    </xf>
    <xf numFmtId="38" fontId="118" fillId="0" borderId="204" xfId="2" applyFont="1" applyFill="1" applyBorder="1" applyAlignment="1" applyProtection="1">
      <alignment horizontal="right" vertical="center"/>
      <protection locked="0"/>
    </xf>
    <xf numFmtId="38" fontId="118" fillId="0" borderId="203" xfId="2" applyFont="1" applyFill="1" applyBorder="1" applyAlignment="1" applyProtection="1">
      <alignment horizontal="right" vertical="center"/>
      <protection locked="0"/>
    </xf>
    <xf numFmtId="38" fontId="118" fillId="20" borderId="261" xfId="2" applyFont="1" applyFill="1" applyBorder="1" applyAlignment="1" applyProtection="1">
      <alignment horizontal="right" vertical="center"/>
    </xf>
    <xf numFmtId="38" fontId="118" fillId="20" borderId="260" xfId="2" applyFont="1" applyFill="1" applyBorder="1" applyAlignment="1" applyProtection="1">
      <alignment horizontal="right" vertical="center"/>
    </xf>
    <xf numFmtId="38" fontId="118" fillId="0" borderId="204" xfId="2" applyFont="1" applyFill="1" applyBorder="1" applyAlignment="1" applyProtection="1">
      <alignment horizontal="right" vertical="center"/>
    </xf>
    <xf numFmtId="38" fontId="118" fillId="0" borderId="6" xfId="2" applyFont="1" applyFill="1" applyBorder="1" applyAlignment="1" applyProtection="1">
      <alignment horizontal="right" vertical="center"/>
    </xf>
    <xf numFmtId="38" fontId="118" fillId="0" borderId="203" xfId="2" applyFont="1" applyFill="1" applyBorder="1" applyAlignment="1" applyProtection="1">
      <alignment horizontal="right" vertical="center"/>
    </xf>
    <xf numFmtId="38" fontId="150" fillId="0" borderId="607" xfId="2" applyFont="1" applyFill="1" applyBorder="1" applyAlignment="1" applyProtection="1">
      <alignment horizontal="right" vertical="center"/>
      <protection locked="0"/>
    </xf>
    <xf numFmtId="38" fontId="150" fillId="0" borderId="584" xfId="2" applyFont="1" applyFill="1" applyBorder="1" applyAlignment="1" applyProtection="1">
      <alignment horizontal="right" vertical="center"/>
      <protection locked="0"/>
    </xf>
    <xf numFmtId="38" fontId="150" fillId="2" borderId="580" xfId="2" applyFont="1" applyFill="1" applyBorder="1" applyAlignment="1" applyProtection="1">
      <alignment horizontal="right" vertical="center"/>
      <protection locked="0"/>
    </xf>
    <xf numFmtId="38" fontId="150" fillId="0" borderId="199" xfId="2" applyFont="1" applyFill="1" applyBorder="1" applyAlignment="1" applyProtection="1">
      <alignment horizontal="right" vertical="center"/>
      <protection locked="0"/>
    </xf>
    <xf numFmtId="38" fontId="150" fillId="0" borderId="204" xfId="2" applyFont="1" applyFill="1" applyBorder="1" applyAlignment="1" applyProtection="1">
      <alignment horizontal="right" vertical="center"/>
      <protection locked="0"/>
    </xf>
    <xf numFmtId="38" fontId="150" fillId="2" borderId="6" xfId="2" applyFont="1" applyFill="1" applyBorder="1" applyAlignment="1" applyProtection="1">
      <alignment horizontal="right" vertical="center"/>
      <protection locked="0"/>
    </xf>
    <xf numFmtId="38" fontId="150" fillId="0" borderId="203" xfId="2" applyFont="1" applyFill="1" applyBorder="1" applyAlignment="1" applyProtection="1">
      <alignment horizontal="right" vertical="center"/>
      <protection locked="0"/>
    </xf>
    <xf numFmtId="38" fontId="150" fillId="2" borderId="515" xfId="2" applyFont="1" applyFill="1" applyBorder="1" applyAlignment="1" applyProtection="1">
      <alignment horizontal="right" vertical="center"/>
      <protection locked="0"/>
    </xf>
    <xf numFmtId="38" fontId="150" fillId="0" borderId="505" xfId="2" applyFont="1" applyFill="1" applyBorder="1" applyAlignment="1" applyProtection="1">
      <alignment horizontal="right" vertical="center"/>
      <protection locked="0"/>
    </xf>
    <xf numFmtId="38" fontId="150" fillId="20" borderId="580" xfId="2" applyFont="1" applyFill="1" applyBorder="1" applyAlignment="1" applyProtection="1">
      <alignment horizontal="right" vertical="center"/>
      <protection locked="0"/>
    </xf>
    <xf numFmtId="38" fontId="150" fillId="20" borderId="6" xfId="2" applyFont="1" applyFill="1" applyBorder="1" applyAlignment="1" applyProtection="1">
      <alignment horizontal="right" vertical="center"/>
      <protection locked="0"/>
    </xf>
    <xf numFmtId="38" fontId="150" fillId="0" borderId="580" xfId="2" applyFont="1" applyFill="1" applyBorder="1" applyAlignment="1" applyProtection="1">
      <alignment horizontal="right" vertical="center"/>
      <protection locked="0"/>
    </xf>
    <xf numFmtId="38" fontId="150" fillId="0" borderId="6" xfId="2" applyFont="1" applyFill="1" applyBorder="1" applyAlignment="1" applyProtection="1">
      <alignment horizontal="right" vertical="center"/>
      <protection locked="0"/>
    </xf>
    <xf numFmtId="38" fontId="150" fillId="0" borderId="515" xfId="2" applyFont="1" applyFill="1" applyBorder="1" applyAlignment="1" applyProtection="1">
      <alignment horizontal="right" vertical="center"/>
      <protection locked="0"/>
    </xf>
    <xf numFmtId="38" fontId="150" fillId="0" borderId="607" xfId="2" applyFont="1" applyFill="1" applyBorder="1" applyAlignment="1" applyProtection="1">
      <alignment horizontal="right" vertical="center"/>
    </xf>
    <xf numFmtId="38" fontId="150" fillId="0" borderId="580" xfId="2" applyFont="1" applyFill="1" applyBorder="1" applyAlignment="1" applyProtection="1">
      <alignment horizontal="right" vertical="center"/>
    </xf>
    <xf numFmtId="38" fontId="150" fillId="0" borderId="199" xfId="2" applyFont="1" applyFill="1" applyBorder="1" applyAlignment="1" applyProtection="1">
      <alignment horizontal="right" vertical="center"/>
    </xf>
    <xf numFmtId="38" fontId="150" fillId="0" borderId="6" xfId="2" applyFont="1" applyFill="1" applyBorder="1" applyAlignment="1" applyProtection="1">
      <alignment horizontal="right" vertical="center"/>
    </xf>
    <xf numFmtId="38" fontId="150" fillId="0" borderId="515" xfId="2" applyFont="1" applyFill="1" applyBorder="1" applyAlignment="1" applyProtection="1">
      <alignment horizontal="right" vertical="center"/>
    </xf>
    <xf numFmtId="38" fontId="150" fillId="0" borderId="608" xfId="2" applyFont="1" applyFill="1" applyBorder="1" applyAlignment="1" applyProtection="1">
      <alignment horizontal="right" vertical="center"/>
      <protection locked="0"/>
    </xf>
    <xf numFmtId="38" fontId="150" fillId="0" borderId="585" xfId="2" applyFont="1" applyFill="1" applyBorder="1" applyAlignment="1" applyProtection="1">
      <alignment horizontal="right" vertical="center"/>
      <protection locked="0"/>
    </xf>
    <xf numFmtId="38" fontId="150" fillId="0" borderId="581" xfId="2" applyFont="1" applyFill="1" applyBorder="1" applyAlignment="1" applyProtection="1">
      <alignment horizontal="right" vertical="center"/>
      <protection locked="0"/>
    </xf>
    <xf numFmtId="38" fontId="150" fillId="0" borderId="200" xfId="2" applyFont="1" applyFill="1" applyBorder="1" applyAlignment="1" applyProtection="1">
      <alignment horizontal="right" vertical="center"/>
      <protection locked="0"/>
    </xf>
    <xf numFmtId="38" fontId="150" fillId="0" borderId="206" xfId="2" applyFont="1" applyFill="1" applyBorder="1" applyAlignment="1" applyProtection="1">
      <alignment horizontal="right" vertical="center"/>
      <protection locked="0"/>
    </xf>
    <xf numFmtId="38" fontId="150" fillId="0" borderId="137" xfId="2" applyFont="1" applyFill="1" applyBorder="1" applyAlignment="1" applyProtection="1">
      <alignment horizontal="right" vertical="center"/>
      <protection locked="0"/>
    </xf>
    <xf numFmtId="38" fontId="150" fillId="0" borderId="205" xfId="2" applyFont="1" applyFill="1" applyBorder="1" applyAlignment="1" applyProtection="1">
      <alignment horizontal="right" vertical="center"/>
      <protection locked="0"/>
    </xf>
    <xf numFmtId="38" fontId="150" fillId="0" borderId="516" xfId="2" applyFont="1" applyFill="1" applyBorder="1" applyAlignment="1" applyProtection="1">
      <alignment horizontal="right" vertical="center"/>
      <protection locked="0"/>
    </xf>
    <xf numFmtId="38" fontId="150" fillId="0" borderId="506" xfId="2" applyFont="1" applyFill="1" applyBorder="1" applyAlignment="1" applyProtection="1">
      <alignment horizontal="right" vertical="center"/>
      <protection locked="0"/>
    </xf>
    <xf numFmtId="38" fontId="153" fillId="20" borderId="606" xfId="2" applyFont="1" applyFill="1" applyBorder="1" applyAlignment="1" applyProtection="1">
      <alignment horizontal="right" vertical="center"/>
    </xf>
    <xf numFmtId="38" fontId="154" fillId="20" borderId="583" xfId="2" applyFont="1" applyFill="1" applyBorder="1" applyAlignment="1" applyProtection="1">
      <alignment horizontal="right" vertical="center"/>
    </xf>
    <xf numFmtId="38" fontId="154" fillId="20" borderId="259" xfId="2" applyFont="1" applyFill="1" applyBorder="1" applyAlignment="1" applyProtection="1">
      <alignment horizontal="right" vertical="center"/>
    </xf>
    <xf numFmtId="38" fontId="154" fillId="20" borderId="261" xfId="2" applyFont="1" applyFill="1" applyBorder="1" applyAlignment="1" applyProtection="1">
      <alignment horizontal="right" vertical="center"/>
    </xf>
    <xf numFmtId="38" fontId="153" fillId="20" borderId="259" xfId="2" applyFont="1" applyFill="1" applyBorder="1" applyAlignment="1" applyProtection="1">
      <alignment horizontal="right" vertical="center"/>
    </xf>
    <xf numFmtId="38" fontId="153" fillId="20" borderId="504" xfId="2" applyFont="1" applyFill="1" applyBorder="1" applyAlignment="1" applyProtection="1">
      <alignment horizontal="right" vertical="center"/>
    </xf>
    <xf numFmtId="38" fontId="168" fillId="0" borderId="199" xfId="2" applyFont="1" applyFill="1" applyBorder="1" applyAlignment="1" applyProtection="1">
      <alignment horizontal="right" vertical="center"/>
      <protection locked="0"/>
    </xf>
    <xf numFmtId="38" fontId="168" fillId="0" borderId="204" xfId="2" applyFont="1" applyFill="1" applyBorder="1" applyAlignment="1" applyProtection="1">
      <alignment horizontal="right" vertical="center"/>
      <protection locked="0"/>
    </xf>
    <xf numFmtId="38" fontId="168" fillId="0" borderId="203" xfId="2" applyFont="1" applyFill="1" applyBorder="1" applyAlignment="1" applyProtection="1">
      <alignment horizontal="right" vertical="center"/>
      <protection locked="0"/>
    </xf>
    <xf numFmtId="38" fontId="168" fillId="0" borderId="505" xfId="2" applyFont="1" applyFill="1" applyBorder="1" applyAlignment="1" applyProtection="1">
      <alignment horizontal="right" vertical="center"/>
      <protection locked="0"/>
    </xf>
    <xf numFmtId="38" fontId="168" fillId="0" borderId="584" xfId="2" applyFont="1" applyFill="1" applyBorder="1" applyAlignment="1" applyProtection="1">
      <alignment horizontal="right" vertical="center"/>
      <protection locked="0"/>
    </xf>
    <xf numFmtId="38" fontId="168" fillId="20" borderId="515" xfId="2" applyFont="1" applyFill="1" applyBorder="1" applyAlignment="1" applyProtection="1">
      <alignment horizontal="right" vertical="center"/>
      <protection locked="0"/>
    </xf>
    <xf numFmtId="38" fontId="168" fillId="0" borderId="607" xfId="2" applyFont="1" applyFill="1" applyBorder="1" applyAlignment="1" applyProtection="1">
      <alignment horizontal="right" vertical="center"/>
      <protection locked="0"/>
    </xf>
    <xf numFmtId="38" fontId="168" fillId="0" borderId="203" xfId="2" applyFont="1" applyFill="1" applyBorder="1" applyAlignment="1" applyProtection="1">
      <alignment horizontal="right" vertical="center"/>
    </xf>
    <xf numFmtId="38" fontId="168" fillId="0" borderId="204" xfId="2" applyFont="1" applyFill="1" applyBorder="1" applyAlignment="1" applyProtection="1">
      <alignment horizontal="right" vertical="center"/>
    </xf>
    <xf numFmtId="38" fontId="168" fillId="0" borderId="199" xfId="2" applyFont="1" applyFill="1" applyBorder="1" applyAlignment="1" applyProtection="1">
      <alignment horizontal="right" vertical="center"/>
    </xf>
    <xf numFmtId="38" fontId="168" fillId="0" borderId="505" xfId="2" applyFont="1" applyFill="1" applyBorder="1" applyAlignment="1" applyProtection="1">
      <alignment horizontal="right" vertical="center"/>
    </xf>
    <xf numFmtId="38" fontId="153" fillId="20" borderId="244" xfId="17" applyFont="1" applyFill="1" applyBorder="1" applyAlignment="1">
      <alignment vertical="center"/>
    </xf>
    <xf numFmtId="38" fontId="118" fillId="20" borderId="243" xfId="17" applyFont="1" applyFill="1" applyBorder="1" applyAlignment="1">
      <alignment vertical="center"/>
    </xf>
    <xf numFmtId="38" fontId="118" fillId="23" borderId="131" xfId="17" applyFont="1" applyFill="1" applyBorder="1" applyAlignment="1">
      <alignment vertical="center"/>
    </xf>
    <xf numFmtId="38" fontId="118" fillId="26" borderId="131" xfId="17" applyFont="1" applyFill="1" applyBorder="1" applyAlignment="1">
      <alignment vertical="center"/>
    </xf>
    <xf numFmtId="38" fontId="140" fillId="0" borderId="131" xfId="17" applyFont="1" applyFill="1" applyBorder="1" applyAlignment="1" applyProtection="1">
      <alignment vertical="center"/>
      <protection locked="0"/>
    </xf>
    <xf numFmtId="38" fontId="124" fillId="20" borderId="134" xfId="17" applyFont="1" applyFill="1" applyBorder="1" applyAlignment="1">
      <alignment vertical="center"/>
    </xf>
    <xf numFmtId="38" fontId="118" fillId="20" borderId="131" xfId="17" applyFont="1" applyFill="1" applyBorder="1" applyAlignment="1">
      <alignment vertical="center"/>
    </xf>
    <xf numFmtId="38" fontId="118" fillId="0" borderId="131" xfId="17" applyFont="1" applyFill="1" applyBorder="1" applyAlignment="1" applyProtection="1">
      <alignment vertical="center"/>
      <protection locked="0"/>
    </xf>
    <xf numFmtId="38" fontId="118" fillId="0" borderId="133" xfId="17" applyFont="1" applyFill="1" applyBorder="1" applyAlignment="1" applyProtection="1">
      <alignment vertical="center"/>
      <protection locked="0"/>
    </xf>
    <xf numFmtId="38" fontId="118" fillId="0" borderId="131" xfId="17" applyFont="1" applyFill="1" applyBorder="1" applyAlignment="1">
      <alignment vertical="center"/>
    </xf>
    <xf numFmtId="38" fontId="124" fillId="0" borderId="131" xfId="17" applyFont="1" applyFill="1" applyBorder="1" applyAlignment="1" applyProtection="1">
      <alignment vertical="center"/>
    </xf>
    <xf numFmtId="38" fontId="118" fillId="0" borderId="147" xfId="17" applyFont="1" applyFill="1" applyBorder="1" applyAlignment="1">
      <alignment vertical="center"/>
    </xf>
    <xf numFmtId="38" fontId="118" fillId="0" borderId="144" xfId="17" applyFont="1" applyFill="1" applyBorder="1" applyAlignment="1">
      <alignment vertical="center"/>
    </xf>
    <xf numFmtId="38" fontId="118" fillId="0" borderId="144" xfId="17" applyFont="1" applyFill="1" applyBorder="1" applyAlignment="1" applyProtection="1">
      <alignment vertical="center"/>
      <protection locked="0"/>
    </xf>
    <xf numFmtId="38" fontId="118" fillId="0" borderId="146" xfId="17" applyFont="1" applyFill="1" applyBorder="1" applyAlignment="1" applyProtection="1">
      <alignment vertical="center"/>
      <protection locked="0"/>
    </xf>
    <xf numFmtId="38" fontId="168" fillId="20" borderId="244" xfId="17" applyFont="1" applyFill="1" applyBorder="1" applyAlignment="1">
      <alignment vertical="center"/>
    </xf>
    <xf numFmtId="38" fontId="168" fillId="20" borderId="243" xfId="17" applyFont="1" applyFill="1" applyBorder="1" applyAlignment="1">
      <alignment vertical="center"/>
    </xf>
    <xf numFmtId="38" fontId="168" fillId="20" borderId="243" xfId="17" applyFont="1" applyFill="1" applyBorder="1" applyAlignment="1" applyProtection="1">
      <alignment vertical="center"/>
    </xf>
    <xf numFmtId="38" fontId="168" fillId="26" borderId="131" xfId="17" applyFont="1" applyFill="1" applyBorder="1" applyAlignment="1">
      <alignment vertical="center"/>
    </xf>
    <xf numFmtId="38" fontId="168" fillId="0" borderId="131" xfId="17" applyFont="1" applyFill="1" applyBorder="1" applyAlignment="1" applyProtection="1">
      <alignment vertical="center"/>
      <protection locked="0"/>
    </xf>
    <xf numFmtId="38" fontId="168" fillId="20" borderId="134" xfId="17" applyFont="1" applyFill="1" applyBorder="1" applyAlignment="1">
      <alignment vertical="center"/>
    </xf>
    <xf numFmtId="38" fontId="168" fillId="20" borderId="131" xfId="17" applyFont="1" applyFill="1" applyBorder="1" applyAlignment="1">
      <alignment vertical="center"/>
    </xf>
    <xf numFmtId="38" fontId="168" fillId="0" borderId="131" xfId="17" applyFont="1" applyFill="1" applyBorder="1" applyAlignment="1">
      <alignment vertical="center"/>
    </xf>
    <xf numFmtId="38" fontId="168" fillId="0" borderId="131" xfId="17" applyFont="1" applyFill="1" applyBorder="1" applyAlignment="1" applyProtection="1">
      <alignment vertical="center"/>
    </xf>
    <xf numFmtId="38" fontId="168" fillId="0" borderId="144" xfId="17" applyFont="1" applyFill="1" applyBorder="1" applyAlignment="1">
      <alignment vertical="center"/>
    </xf>
    <xf numFmtId="38" fontId="168" fillId="0" borderId="144" xfId="17" applyFont="1" applyFill="1" applyBorder="1" applyAlignment="1" applyProtection="1">
      <alignment vertical="center"/>
      <protection locked="0"/>
    </xf>
    <xf numFmtId="38" fontId="153" fillId="20" borderId="243" xfId="17" applyFont="1" applyFill="1" applyBorder="1" applyAlignment="1" applyProtection="1">
      <alignment vertical="center"/>
    </xf>
    <xf numFmtId="38" fontId="168" fillId="20" borderId="250" xfId="17" applyFont="1" applyFill="1" applyBorder="1" applyAlignment="1" applyProtection="1">
      <alignment vertical="center"/>
    </xf>
    <xf numFmtId="38" fontId="168" fillId="0" borderId="173" xfId="17" applyFont="1" applyFill="1" applyBorder="1" applyAlignment="1" applyProtection="1">
      <alignment vertical="center"/>
      <protection locked="0"/>
    </xf>
    <xf numFmtId="38" fontId="168" fillId="0" borderId="173" xfId="17" applyFont="1" applyFill="1" applyBorder="1" applyAlignment="1" applyProtection="1">
      <alignment vertical="center"/>
    </xf>
    <xf numFmtId="38" fontId="168" fillId="0" borderId="176" xfId="17" applyFont="1" applyFill="1" applyBorder="1" applyAlignment="1" applyProtection="1">
      <alignment vertical="center"/>
      <protection locked="0"/>
    </xf>
    <xf numFmtId="38" fontId="124" fillId="20" borderId="243" xfId="17" applyFont="1" applyFill="1" applyBorder="1" applyAlignment="1" applyProtection="1">
      <alignment vertical="center"/>
    </xf>
    <xf numFmtId="38" fontId="118" fillId="20" borderId="254" xfId="17" applyFont="1" applyFill="1" applyBorder="1" applyAlignment="1">
      <alignment vertical="center"/>
    </xf>
    <xf numFmtId="38" fontId="118" fillId="20" borderId="239" xfId="17" applyFont="1" applyFill="1" applyBorder="1" applyAlignment="1">
      <alignment vertical="center"/>
    </xf>
    <xf numFmtId="38" fontId="118" fillId="8" borderId="154" xfId="17" applyFont="1" applyFill="1" applyBorder="1" applyAlignment="1">
      <alignment vertical="center"/>
    </xf>
    <xf numFmtId="38" fontId="118" fillId="23" borderId="155" xfId="17" applyFont="1" applyFill="1" applyBorder="1" applyAlignment="1">
      <alignment vertical="center"/>
    </xf>
    <xf numFmtId="38" fontId="118" fillId="26" borderId="155" xfId="17" applyFont="1" applyFill="1" applyBorder="1" applyAlignment="1">
      <alignment vertical="center"/>
    </xf>
    <xf numFmtId="38" fontId="118" fillId="0" borderId="155" xfId="17" applyFont="1" applyFill="1" applyBorder="1" applyAlignment="1" applyProtection="1">
      <alignment vertical="center"/>
      <protection locked="0"/>
    </xf>
    <xf numFmtId="38" fontId="118" fillId="0" borderId="156" xfId="17" applyFont="1" applyFill="1" applyBorder="1" applyAlignment="1" applyProtection="1">
      <alignment vertical="center"/>
      <protection locked="0"/>
    </xf>
    <xf numFmtId="38" fontId="118" fillId="0" borderId="154" xfId="17" applyFont="1" applyFill="1" applyBorder="1" applyAlignment="1">
      <alignment vertical="center"/>
    </xf>
    <xf numFmtId="38" fontId="168" fillId="20" borderId="251" xfId="17" applyFont="1" applyFill="1" applyBorder="1" applyAlignment="1" applyProtection="1">
      <alignment vertical="center"/>
    </xf>
    <xf numFmtId="38" fontId="168" fillId="20" borderId="254" xfId="17" applyFont="1" applyFill="1" applyBorder="1" applyAlignment="1">
      <alignment vertical="center"/>
    </xf>
    <xf numFmtId="38" fontId="168" fillId="20" borderId="239" xfId="17" applyFont="1" applyFill="1" applyBorder="1" applyAlignment="1">
      <alignment vertical="center"/>
    </xf>
    <xf numFmtId="38" fontId="168" fillId="0" borderId="174" xfId="17" applyFont="1" applyFill="1" applyBorder="1" applyAlignment="1" applyProtection="1">
      <alignment vertical="center"/>
      <protection locked="0"/>
    </xf>
    <xf numFmtId="38" fontId="168" fillId="19" borderId="131" xfId="17" applyFont="1" applyFill="1" applyBorder="1" applyAlignment="1">
      <alignment vertical="center"/>
    </xf>
    <xf numFmtId="38" fontId="168" fillId="0" borderId="132" xfId="17" applyFont="1" applyFill="1" applyBorder="1" applyAlignment="1" applyProtection="1">
      <alignment vertical="center"/>
      <protection locked="0"/>
    </xf>
    <xf numFmtId="38" fontId="168" fillId="23" borderId="164" xfId="17" applyFont="1" applyFill="1" applyBorder="1" applyAlignment="1">
      <alignment vertical="center"/>
    </xf>
    <xf numFmtId="38" fontId="168" fillId="26" borderId="164" xfId="17" applyFont="1" applyFill="1" applyBorder="1" applyAlignment="1">
      <alignment vertical="center"/>
    </xf>
    <xf numFmtId="38" fontId="168" fillId="0" borderId="164" xfId="17" applyFont="1" applyFill="1" applyBorder="1" applyAlignment="1" applyProtection="1">
      <alignment vertical="center"/>
      <protection locked="0"/>
    </xf>
    <xf numFmtId="38" fontId="168" fillId="0" borderId="165" xfId="17" applyFont="1" applyFill="1" applyBorder="1" applyAlignment="1" applyProtection="1">
      <alignment vertical="center"/>
      <protection locked="0"/>
    </xf>
    <xf numFmtId="38" fontId="168" fillId="23" borderId="155" xfId="17" applyFont="1" applyFill="1" applyBorder="1" applyAlignment="1">
      <alignment vertical="center"/>
    </xf>
    <xf numFmtId="38" fontId="168" fillId="26" borderId="155" xfId="17" applyFont="1" applyFill="1" applyBorder="1" applyAlignment="1">
      <alignment vertical="center"/>
    </xf>
    <xf numFmtId="38" fontId="168" fillId="0" borderId="155" xfId="17" applyFont="1" applyFill="1" applyBorder="1" applyAlignment="1" applyProtection="1">
      <alignment vertical="center"/>
      <protection locked="0"/>
    </xf>
    <xf numFmtId="38" fontId="168" fillId="0" borderId="156" xfId="17" applyFont="1" applyFill="1" applyBorder="1" applyAlignment="1" applyProtection="1">
      <alignment vertical="center"/>
      <protection locked="0"/>
    </xf>
    <xf numFmtId="38" fontId="168" fillId="20" borderId="131" xfId="17" applyFont="1" applyFill="1" applyBorder="1" applyAlignment="1" applyProtection="1">
      <alignment vertical="center"/>
      <protection locked="0"/>
    </xf>
    <xf numFmtId="38" fontId="168" fillId="20" borderId="132" xfId="17" applyFont="1" applyFill="1" applyBorder="1" applyAlignment="1" applyProtection="1">
      <alignment vertical="center"/>
      <protection locked="0"/>
    </xf>
    <xf numFmtId="38" fontId="168" fillId="20" borderId="163" xfId="17" applyFont="1" applyFill="1" applyBorder="1" applyAlignment="1">
      <alignment vertical="center"/>
    </xf>
    <xf numFmtId="38" fontId="168" fillId="20" borderId="164" xfId="17" applyFont="1" applyFill="1" applyBorder="1" applyAlignment="1">
      <alignment vertical="center"/>
    </xf>
    <xf numFmtId="38" fontId="168" fillId="20" borderId="154" xfId="17" applyFont="1" applyFill="1" applyBorder="1" applyAlignment="1">
      <alignment vertical="center"/>
    </xf>
    <xf numFmtId="38" fontId="168" fillId="20" borderId="155" xfId="17" applyFont="1" applyFill="1" applyBorder="1" applyAlignment="1">
      <alignment vertical="center"/>
    </xf>
    <xf numFmtId="38" fontId="168" fillId="0" borderId="164" xfId="17" applyFont="1" applyFill="1" applyBorder="1" applyAlignment="1">
      <alignment vertical="center"/>
    </xf>
    <xf numFmtId="38" fontId="168" fillId="0" borderId="155" xfId="17" applyFont="1" applyFill="1" applyBorder="1" applyAlignment="1">
      <alignment vertical="center"/>
    </xf>
    <xf numFmtId="38" fontId="168" fillId="0" borderId="174" xfId="17" applyFont="1" applyFill="1" applyBorder="1" applyAlignment="1" applyProtection="1">
      <alignment vertical="center"/>
    </xf>
    <xf numFmtId="38" fontId="168" fillId="0" borderId="132" xfId="17" applyFont="1" applyFill="1" applyBorder="1" applyAlignment="1" applyProtection="1">
      <alignment vertical="center"/>
    </xf>
    <xf numFmtId="38" fontId="168" fillId="0" borderId="164" xfId="17" applyFont="1" applyFill="1" applyBorder="1" applyAlignment="1" applyProtection="1">
      <alignment vertical="center"/>
    </xf>
    <xf numFmtId="38" fontId="168" fillId="0" borderId="165" xfId="17" applyFont="1" applyFill="1" applyBorder="1" applyAlignment="1" applyProtection="1">
      <alignment vertical="center"/>
    </xf>
    <xf numFmtId="38" fontId="168" fillId="0" borderId="177" xfId="17" applyFont="1" applyFill="1" applyBorder="1" applyAlignment="1" applyProtection="1">
      <alignment vertical="center"/>
      <protection locked="0"/>
    </xf>
    <xf numFmtId="38" fontId="168" fillId="0" borderId="145" xfId="17" applyFont="1" applyFill="1" applyBorder="1" applyAlignment="1" applyProtection="1">
      <alignment vertical="center"/>
      <protection locked="0"/>
    </xf>
    <xf numFmtId="38" fontId="168" fillId="0" borderId="167" xfId="17" applyFont="1" applyFill="1" applyBorder="1" applyAlignment="1">
      <alignment vertical="center"/>
    </xf>
    <xf numFmtId="38" fontId="168" fillId="0" borderId="167" xfId="17" applyFont="1" applyFill="1" applyBorder="1" applyAlignment="1" applyProtection="1">
      <alignment vertical="center"/>
      <protection locked="0"/>
    </xf>
    <xf numFmtId="38" fontId="168" fillId="0" borderId="168" xfId="17" applyFont="1" applyFill="1" applyBorder="1" applyAlignment="1" applyProtection="1">
      <alignment vertical="center"/>
      <protection locked="0"/>
    </xf>
    <xf numFmtId="38" fontId="168" fillId="0" borderId="157" xfId="17" applyFont="1" applyFill="1" applyBorder="1" applyAlignment="1">
      <alignment vertical="center"/>
    </xf>
    <xf numFmtId="38" fontId="168" fillId="0" borderId="158" xfId="17" applyFont="1" applyFill="1" applyBorder="1" applyAlignment="1">
      <alignment vertical="center"/>
    </xf>
    <xf numFmtId="38" fontId="168" fillId="0" borderId="158" xfId="17" applyFont="1" applyFill="1" applyBorder="1" applyAlignment="1" applyProtection="1">
      <alignment vertical="center"/>
      <protection locked="0"/>
    </xf>
    <xf numFmtId="38" fontId="168" fillId="0" borderId="159" xfId="17" applyFont="1" applyFill="1" applyBorder="1" applyAlignment="1" applyProtection="1">
      <alignment vertical="center"/>
      <protection locked="0"/>
    </xf>
    <xf numFmtId="38" fontId="140" fillId="0" borderId="240" xfId="17" applyFont="1" applyFill="1" applyBorder="1" applyAlignment="1" applyProtection="1">
      <alignment horizontal="right" vertical="center"/>
    </xf>
    <xf numFmtId="38" fontId="140" fillId="0" borderId="245" xfId="17" applyFont="1" applyFill="1" applyBorder="1" applyAlignment="1" applyProtection="1">
      <alignment horizontal="right" vertical="center"/>
    </xf>
    <xf numFmtId="38" fontId="140" fillId="20" borderId="246" xfId="17" applyFont="1" applyFill="1" applyBorder="1" applyAlignment="1">
      <alignment horizontal="right" vertical="center"/>
    </xf>
    <xf numFmtId="38" fontId="118" fillId="20" borderId="247" xfId="17" applyFont="1" applyFill="1" applyBorder="1" applyAlignment="1">
      <alignment horizontal="right" vertical="center"/>
    </xf>
    <xf numFmtId="38" fontId="140" fillId="20" borderId="247" xfId="2" applyFont="1" applyFill="1" applyBorder="1" applyAlignment="1" applyProtection="1">
      <alignment vertical="center"/>
    </xf>
    <xf numFmtId="38" fontId="140" fillId="20" borderId="247" xfId="17" applyFont="1" applyFill="1" applyBorder="1" applyAlignment="1" applyProtection="1">
      <alignment vertical="center"/>
    </xf>
    <xf numFmtId="38" fontId="118" fillId="23" borderId="182" xfId="17" applyFont="1" applyFill="1" applyBorder="1" applyAlignment="1">
      <alignment horizontal="right" vertical="center"/>
    </xf>
    <xf numFmtId="38" fontId="118" fillId="26" borderId="182" xfId="17" applyFont="1" applyFill="1" applyBorder="1" applyAlignment="1">
      <alignment horizontal="right" vertical="center"/>
    </xf>
    <xf numFmtId="38" fontId="140" fillId="0" borderId="182" xfId="2" applyFont="1" applyFill="1" applyBorder="1" applyAlignment="1" applyProtection="1">
      <alignment vertical="center"/>
      <protection locked="0"/>
    </xf>
    <xf numFmtId="38" fontId="140" fillId="0" borderId="182" xfId="17" applyFont="1" applyFill="1" applyBorder="1" applyAlignment="1" applyProtection="1">
      <alignment vertical="center"/>
      <protection locked="0"/>
    </xf>
    <xf numFmtId="38" fontId="118" fillId="0" borderId="127" xfId="17" applyFont="1" applyFill="1" applyBorder="1" applyAlignment="1" applyProtection="1">
      <alignment horizontal="right" vertical="center"/>
    </xf>
    <xf numFmtId="38" fontId="118" fillId="0" borderId="191" xfId="17" applyFont="1" applyFill="1" applyBorder="1" applyAlignment="1" applyProtection="1">
      <alignment horizontal="right" vertical="center"/>
    </xf>
    <xf numFmtId="38" fontId="140" fillId="8" borderId="181" xfId="2" applyFont="1" applyFill="1" applyBorder="1" applyAlignment="1">
      <alignment horizontal="right" vertical="center"/>
    </xf>
    <xf numFmtId="38" fontId="118" fillId="0" borderId="182" xfId="17" applyFont="1" applyFill="1" applyBorder="1" applyAlignment="1" applyProtection="1">
      <alignment vertical="center"/>
    </xf>
    <xf numFmtId="38" fontId="168" fillId="20" borderId="249" xfId="17" applyFont="1" applyFill="1" applyBorder="1" applyAlignment="1" applyProtection="1">
      <alignment vertical="center"/>
    </xf>
    <xf numFmtId="38" fontId="168" fillId="0" borderId="127" xfId="17" applyFont="1" applyFill="1" applyBorder="1" applyAlignment="1" applyProtection="1">
      <alignment horizontal="right" vertical="center"/>
    </xf>
    <xf numFmtId="38" fontId="168" fillId="0" borderId="191" xfId="17" applyFont="1" applyFill="1" applyBorder="1" applyAlignment="1" applyProtection="1">
      <alignment horizontal="right" vertical="center"/>
    </xf>
    <xf numFmtId="38" fontId="168" fillId="8" borderId="181" xfId="17" applyFont="1" applyFill="1" applyBorder="1" applyAlignment="1">
      <alignment horizontal="right" vertical="center"/>
    </xf>
    <xf numFmtId="38" fontId="168" fillId="23" borderId="182" xfId="17" applyFont="1" applyFill="1" applyBorder="1" applyAlignment="1">
      <alignment horizontal="right" vertical="center"/>
    </xf>
    <xf numFmtId="38" fontId="168" fillId="26" borderId="182" xfId="17" applyFont="1" applyFill="1" applyBorder="1" applyAlignment="1">
      <alignment horizontal="right" vertical="center"/>
    </xf>
    <xf numFmtId="38" fontId="168" fillId="0" borderId="182" xfId="2" applyFont="1" applyFill="1" applyBorder="1" applyAlignment="1" applyProtection="1">
      <alignment vertical="center"/>
      <protection locked="0"/>
    </xf>
    <xf numFmtId="38" fontId="168" fillId="0" borderId="182" xfId="17" applyFont="1" applyFill="1" applyBorder="1" applyAlignment="1" applyProtection="1">
      <alignment vertical="center"/>
      <protection locked="0"/>
    </xf>
    <xf numFmtId="38" fontId="168" fillId="0" borderId="183" xfId="17" applyFont="1" applyFill="1" applyBorder="1" applyAlignment="1" applyProtection="1">
      <alignment vertical="center"/>
      <protection locked="0"/>
    </xf>
    <xf numFmtId="38" fontId="168" fillId="23" borderId="173" xfId="17" applyFont="1" applyFill="1" applyBorder="1" applyAlignment="1">
      <alignment vertical="center"/>
    </xf>
    <xf numFmtId="38" fontId="168" fillId="26" borderId="173" xfId="17" applyFont="1" applyFill="1" applyBorder="1" applyAlignment="1">
      <alignment vertical="center"/>
    </xf>
    <xf numFmtId="38" fontId="168" fillId="20" borderId="181" xfId="17" applyFont="1" applyFill="1" applyBorder="1" applyAlignment="1">
      <alignment horizontal="right" vertical="center"/>
    </xf>
    <xf numFmtId="38" fontId="168" fillId="20" borderId="182" xfId="17" applyFont="1" applyFill="1" applyBorder="1" applyAlignment="1">
      <alignment horizontal="right" vertical="center"/>
    </xf>
    <xf numFmtId="38" fontId="168" fillId="20" borderId="172" xfId="17" applyFont="1" applyFill="1" applyBorder="1" applyAlignment="1">
      <alignment vertical="center"/>
    </xf>
    <xf numFmtId="38" fontId="168" fillId="20" borderId="173" xfId="17" applyFont="1" applyFill="1" applyBorder="1" applyAlignment="1">
      <alignment vertical="center"/>
    </xf>
    <xf numFmtId="38" fontId="168" fillId="0" borderId="181" xfId="17" applyFont="1" applyFill="1" applyBorder="1" applyAlignment="1">
      <alignment horizontal="right" vertical="center"/>
    </xf>
    <xf numFmtId="38" fontId="168" fillId="0" borderId="182" xfId="17" applyFont="1" applyFill="1" applyBorder="1" applyAlignment="1">
      <alignment horizontal="right" vertical="center"/>
    </xf>
    <xf numFmtId="38" fontId="168" fillId="0" borderId="173" xfId="17" applyFont="1" applyFill="1" applyBorder="1" applyAlignment="1">
      <alignment vertical="center"/>
    </xf>
    <xf numFmtId="38" fontId="168" fillId="0" borderId="182" xfId="17" applyFont="1" applyFill="1" applyBorder="1" applyAlignment="1" applyProtection="1">
      <alignment vertical="center"/>
    </xf>
    <xf numFmtId="38" fontId="168" fillId="0" borderId="140" xfId="17" applyFont="1" applyFill="1" applyBorder="1" applyAlignment="1" applyProtection="1">
      <alignment horizontal="right" vertical="center"/>
    </xf>
    <xf numFmtId="38" fontId="168" fillId="0" borderId="192" xfId="17" applyFont="1" applyFill="1" applyBorder="1" applyAlignment="1" applyProtection="1">
      <alignment horizontal="right" vertical="center"/>
    </xf>
    <xf numFmtId="38" fontId="168" fillId="0" borderId="184" xfId="17" applyFont="1" applyFill="1" applyBorder="1" applyAlignment="1">
      <alignment horizontal="right" vertical="center"/>
    </xf>
    <xf numFmtId="38" fontId="168" fillId="0" borderId="185" xfId="17" applyFont="1" applyFill="1" applyBorder="1" applyAlignment="1">
      <alignment horizontal="right" vertical="center"/>
    </xf>
    <xf numFmtId="38" fontId="168" fillId="0" borderId="185" xfId="2" applyFont="1" applyFill="1" applyBorder="1" applyAlignment="1" applyProtection="1">
      <alignment vertical="center"/>
      <protection locked="0"/>
    </xf>
    <xf numFmtId="38" fontId="168" fillId="0" borderId="185" xfId="17" applyFont="1" applyFill="1" applyBorder="1" applyAlignment="1" applyProtection="1">
      <alignment vertical="center"/>
      <protection locked="0"/>
    </xf>
    <xf numFmtId="38" fontId="168" fillId="0" borderId="186" xfId="17" applyFont="1" applyFill="1" applyBorder="1" applyAlignment="1" applyProtection="1">
      <alignment vertical="center"/>
      <protection locked="0"/>
    </xf>
    <xf numFmtId="38" fontId="168" fillId="0" borderId="175" xfId="17" applyFont="1" applyFill="1" applyBorder="1" applyAlignment="1">
      <alignment vertical="center"/>
    </xf>
    <xf numFmtId="38" fontId="168" fillId="0" borderId="176" xfId="17" applyFont="1" applyFill="1" applyBorder="1" applyAlignment="1">
      <alignment vertical="center"/>
    </xf>
    <xf numFmtId="38" fontId="118" fillId="20" borderId="556" xfId="17" applyFont="1" applyFill="1" applyBorder="1" applyAlignment="1">
      <alignment horizontal="right" vertical="center"/>
    </xf>
    <xf numFmtId="38" fontId="118" fillId="20" borderId="556" xfId="17" applyFont="1" applyFill="1" applyBorder="1" applyAlignment="1">
      <alignment vertical="center"/>
    </xf>
    <xf numFmtId="38" fontId="118" fillId="0" borderId="241" xfId="17" applyFont="1" applyFill="1" applyBorder="1" applyAlignment="1" applyProtection="1">
      <alignment horizontal="right" vertical="center"/>
    </xf>
    <xf numFmtId="38" fontId="140" fillId="0" borderId="241" xfId="17" applyFont="1" applyFill="1" applyBorder="1" applyAlignment="1" applyProtection="1">
      <alignment horizontal="right" vertical="center"/>
    </xf>
    <xf numFmtId="38" fontId="118" fillId="23" borderId="135" xfId="17" applyFont="1" applyFill="1" applyBorder="1" applyAlignment="1">
      <alignment horizontal="right" vertical="center"/>
    </xf>
    <xf numFmtId="38" fontId="118" fillId="23" borderId="135" xfId="17" applyFont="1" applyFill="1" applyBorder="1" applyAlignment="1">
      <alignment vertical="center"/>
    </xf>
    <xf numFmtId="38" fontId="118" fillId="26" borderId="129" xfId="17" applyFont="1" applyFill="1" applyBorder="1" applyAlignment="1" applyProtection="1">
      <alignment horizontal="right" vertical="center"/>
    </xf>
    <xf numFmtId="38" fontId="140" fillId="0" borderId="129" xfId="17" applyFont="1" applyFill="1" applyBorder="1" applyAlignment="1" applyProtection="1">
      <alignment horizontal="right" vertical="center"/>
    </xf>
    <xf numFmtId="38" fontId="118" fillId="20" borderId="6" xfId="17" applyFont="1" applyFill="1" applyBorder="1" applyAlignment="1">
      <alignment horizontal="right" vertical="center"/>
    </xf>
    <xf numFmtId="38" fontId="118" fillId="0" borderId="129" xfId="17" applyFont="1" applyFill="1" applyBorder="1" applyAlignment="1" applyProtection="1">
      <alignment horizontal="right" vertical="center"/>
    </xf>
    <xf numFmtId="180" fontId="168" fillId="0" borderId="573" xfId="18" applyNumberFormat="1" applyFont="1" applyFill="1" applyBorder="1" applyAlignment="1" applyProtection="1">
      <alignment horizontal="right" vertical="center"/>
      <protection locked="0"/>
    </xf>
    <xf numFmtId="38" fontId="168" fillId="8" borderId="6" xfId="17" applyFont="1" applyFill="1" applyBorder="1" applyAlignment="1">
      <alignment horizontal="right" vertical="center"/>
    </xf>
    <xf numFmtId="180" fontId="168" fillId="19" borderId="575" xfId="18" applyNumberFormat="1" applyFont="1" applyFill="1" applyBorder="1" applyAlignment="1">
      <alignment horizontal="right" vertical="center"/>
    </xf>
    <xf numFmtId="183" fontId="168" fillId="19" borderId="576" xfId="17" applyNumberFormat="1" applyFont="1" applyFill="1" applyBorder="1" applyAlignment="1">
      <alignment horizontal="right" vertical="center"/>
    </xf>
    <xf numFmtId="38" fontId="168" fillId="23" borderId="135" xfId="17" applyFont="1" applyFill="1" applyBorder="1" applyAlignment="1">
      <alignment horizontal="right" vertical="center"/>
    </xf>
    <xf numFmtId="38" fontId="168" fillId="23" borderId="135" xfId="17" applyFont="1" applyFill="1" applyBorder="1" applyAlignment="1">
      <alignment vertical="center"/>
    </xf>
    <xf numFmtId="38" fontId="168" fillId="26" borderId="129" xfId="17" applyFont="1" applyFill="1" applyBorder="1" applyAlignment="1" applyProtection="1">
      <alignment horizontal="right" vertical="center"/>
    </xf>
    <xf numFmtId="38" fontId="168" fillId="0" borderId="129" xfId="17" applyFont="1" applyFill="1" applyBorder="1" applyAlignment="1" applyProtection="1">
      <alignment horizontal="right" vertical="center"/>
    </xf>
    <xf numFmtId="180" fontId="168" fillId="20" borderId="575" xfId="18" applyNumberFormat="1" applyFont="1" applyFill="1" applyBorder="1" applyAlignment="1">
      <alignment horizontal="right" vertical="center"/>
    </xf>
    <xf numFmtId="38" fontId="168" fillId="20" borderId="135" xfId="17" applyFont="1" applyFill="1" applyBorder="1" applyAlignment="1">
      <alignment horizontal="right" vertical="center"/>
    </xf>
    <xf numFmtId="38" fontId="168" fillId="20" borderId="135" xfId="17" applyFont="1" applyFill="1" applyBorder="1" applyAlignment="1">
      <alignment vertical="center"/>
    </xf>
    <xf numFmtId="38" fontId="168" fillId="20" borderId="129" xfId="17" applyFont="1" applyFill="1" applyBorder="1" applyAlignment="1" applyProtection="1">
      <alignment horizontal="right" vertical="center"/>
    </xf>
    <xf numFmtId="38" fontId="168" fillId="0" borderId="6" xfId="17" applyFont="1" applyFill="1" applyBorder="1" applyAlignment="1">
      <alignment horizontal="right" vertical="center"/>
    </xf>
    <xf numFmtId="180" fontId="168" fillId="0" borderId="575" xfId="18" applyNumberFormat="1" applyFont="1" applyFill="1" applyBorder="1" applyAlignment="1">
      <alignment horizontal="right" vertical="center"/>
    </xf>
    <xf numFmtId="183" fontId="168" fillId="0" borderId="576" xfId="17" applyNumberFormat="1" applyFont="1" applyFill="1" applyBorder="1" applyAlignment="1">
      <alignment horizontal="right" vertical="center"/>
    </xf>
    <xf numFmtId="38" fontId="168" fillId="0" borderId="135" xfId="17" applyFont="1" applyFill="1" applyBorder="1" applyAlignment="1">
      <alignment horizontal="right" vertical="center"/>
    </xf>
    <xf numFmtId="38" fontId="168" fillId="0" borderId="135" xfId="17" applyFont="1" applyFill="1" applyBorder="1" applyAlignment="1">
      <alignment vertical="center"/>
    </xf>
    <xf numFmtId="38" fontId="168" fillId="0" borderId="137" xfId="17" applyFont="1" applyFill="1" applyBorder="1" applyAlignment="1">
      <alignment horizontal="right" vertical="center"/>
    </xf>
    <xf numFmtId="183" fontId="168" fillId="0" borderId="578" xfId="17" applyNumberFormat="1" applyFont="1" applyFill="1" applyBorder="1" applyAlignment="1">
      <alignment horizontal="right" vertical="center"/>
    </xf>
    <xf numFmtId="38" fontId="168" fillId="0" borderId="148" xfId="17" applyFont="1" applyFill="1" applyBorder="1" applyAlignment="1">
      <alignment horizontal="right" vertical="center"/>
    </xf>
    <xf numFmtId="38" fontId="168" fillId="0" borderId="148" xfId="17" applyFont="1" applyFill="1" applyBorder="1" applyAlignment="1">
      <alignment vertical="center"/>
    </xf>
    <xf numFmtId="38" fontId="168" fillId="0" borderId="142" xfId="17" applyFont="1" applyFill="1" applyBorder="1" applyAlignment="1" applyProtection="1">
      <alignment horizontal="right" vertical="center"/>
    </xf>
    <xf numFmtId="38" fontId="140" fillId="20" borderId="239" xfId="2" applyFont="1" applyFill="1" applyBorder="1" applyAlignment="1" applyProtection="1">
      <alignment horizontal="right" vertical="center"/>
    </xf>
    <xf numFmtId="38" fontId="140" fillId="20" borderId="239" xfId="17" applyFont="1" applyFill="1" applyBorder="1" applyAlignment="1" applyProtection="1">
      <alignment vertical="center"/>
    </xf>
    <xf numFmtId="38" fontId="140" fillId="0" borderId="239" xfId="17" applyFont="1" applyFill="1" applyBorder="1" applyAlignment="1" applyProtection="1">
      <alignment vertical="center"/>
    </xf>
    <xf numFmtId="38" fontId="140" fillId="0" borderId="59" xfId="17" applyFont="1" applyFill="1" applyBorder="1" applyAlignment="1" applyProtection="1">
      <alignment vertical="center"/>
    </xf>
    <xf numFmtId="3" fontId="140" fillId="20" borderId="52" xfId="16" applyNumberFormat="1" applyFont="1" applyFill="1" applyBorder="1" applyAlignment="1">
      <alignment horizontal="right" vertical="center"/>
    </xf>
    <xf numFmtId="183" fontId="140" fillId="0" borderId="565" xfId="17" applyNumberFormat="1" applyFont="1" applyFill="1" applyBorder="1" applyAlignment="1" applyProtection="1">
      <alignment horizontal="right" vertical="center"/>
      <protection locked="0"/>
    </xf>
    <xf numFmtId="10" fontId="124" fillId="28" borderId="58" xfId="16" applyNumberFormat="1" applyFont="1" applyFill="1" applyBorder="1" applyAlignment="1">
      <alignment horizontal="right" vertical="center"/>
    </xf>
    <xf numFmtId="38" fontId="118" fillId="8" borderId="6" xfId="2" applyFont="1" applyFill="1" applyBorder="1" applyAlignment="1" applyProtection="1">
      <alignment horizontal="right" vertical="center"/>
    </xf>
    <xf numFmtId="38" fontId="140" fillId="23" borderId="155" xfId="2" applyFont="1" applyFill="1" applyBorder="1" applyAlignment="1" applyProtection="1">
      <alignment horizontal="right" vertical="center"/>
    </xf>
    <xf numFmtId="38" fontId="140" fillId="23" borderId="155" xfId="17" applyFont="1" applyFill="1" applyBorder="1" applyAlignment="1" applyProtection="1">
      <alignment vertical="center"/>
    </xf>
    <xf numFmtId="38" fontId="118" fillId="26" borderId="155" xfId="17" applyFont="1" applyFill="1" applyBorder="1" applyAlignment="1" applyProtection="1">
      <alignment vertical="center"/>
    </xf>
    <xf numFmtId="38" fontId="140" fillId="0" borderId="6" xfId="17" applyFont="1" applyFill="1" applyBorder="1" applyAlignment="1" applyProtection="1">
      <alignment vertical="center"/>
    </xf>
    <xf numFmtId="3" fontId="118" fillId="8" borderId="125" xfId="16" applyNumberFormat="1" applyFont="1" applyFill="1" applyBorder="1" applyAlignment="1">
      <alignment horizontal="right" vertical="center"/>
    </xf>
    <xf numFmtId="183" fontId="118" fillId="27" borderId="567" xfId="17" applyNumberFormat="1" applyFont="1" applyFill="1" applyBorder="1" applyAlignment="1">
      <alignment horizontal="right" vertical="center"/>
    </xf>
    <xf numFmtId="38" fontId="118" fillId="20" borderId="6" xfId="2" applyFont="1" applyFill="1" applyBorder="1" applyAlignment="1" applyProtection="1">
      <alignment horizontal="right" vertical="center"/>
    </xf>
    <xf numFmtId="38" fontId="118" fillId="20" borderId="155" xfId="2" applyFont="1" applyFill="1" applyBorder="1" applyAlignment="1" applyProtection="1">
      <alignment horizontal="right" vertical="center"/>
    </xf>
    <xf numFmtId="38" fontId="118" fillId="20" borderId="155" xfId="17" applyFont="1" applyFill="1" applyBorder="1" applyAlignment="1" applyProtection="1">
      <alignment vertical="center"/>
    </xf>
    <xf numFmtId="3" fontId="118" fillId="20" borderId="125" xfId="16" applyNumberFormat="1" applyFont="1" applyFill="1" applyBorder="1" applyAlignment="1">
      <alignment horizontal="right" vertical="center"/>
    </xf>
    <xf numFmtId="183" fontId="118" fillId="20" borderId="567" xfId="17" applyNumberFormat="1" applyFont="1" applyFill="1" applyBorder="1" applyAlignment="1">
      <alignment horizontal="right" vertical="center"/>
    </xf>
    <xf numFmtId="3" fontId="140" fillId="8" borderId="125" xfId="16" applyNumberFormat="1" applyFont="1" applyFill="1" applyBorder="1" applyAlignment="1">
      <alignment horizontal="right" vertical="center"/>
    </xf>
    <xf numFmtId="10" fontId="124" fillId="0" borderId="58" xfId="16" applyNumberFormat="1" applyFont="1" applyFill="1" applyBorder="1" applyAlignment="1">
      <alignment horizontal="right" vertical="center"/>
    </xf>
    <xf numFmtId="3" fontId="118" fillId="0" borderId="125" xfId="16" applyNumberFormat="1" applyFont="1" applyFill="1" applyBorder="1" applyAlignment="1">
      <alignment horizontal="right" vertical="center"/>
    </xf>
    <xf numFmtId="183" fontId="118" fillId="0" borderId="567" xfId="17" applyNumberFormat="1" applyFont="1" applyFill="1" applyBorder="1" applyAlignment="1">
      <alignment horizontal="right" vertical="center"/>
    </xf>
    <xf numFmtId="180" fontId="124" fillId="0" borderId="189" xfId="18" applyNumberFormat="1" applyFont="1" applyFill="1" applyBorder="1" applyAlignment="1">
      <alignment horizontal="right" vertical="center"/>
    </xf>
    <xf numFmtId="9" fontId="168" fillId="20" borderId="48" xfId="16" applyNumberFormat="1" applyFont="1" applyFill="1" applyBorder="1" applyAlignment="1">
      <alignment horizontal="right" vertical="center"/>
    </xf>
    <xf numFmtId="180" fontId="168" fillId="0" borderId="238" xfId="18" applyNumberFormat="1" applyFont="1" applyFill="1" applyBorder="1" applyAlignment="1" applyProtection="1">
      <alignment horizontal="right" vertical="center"/>
      <protection locked="0"/>
    </xf>
    <xf numFmtId="180" fontId="168" fillId="0" borderId="564" xfId="18" applyNumberFormat="1" applyFont="1" applyFill="1" applyBorder="1" applyAlignment="1" applyProtection="1">
      <alignment horizontal="right" vertical="center"/>
      <protection locked="0"/>
    </xf>
    <xf numFmtId="10" fontId="168" fillId="28" borderId="58" xfId="16" applyNumberFormat="1" applyFont="1" applyFill="1" applyBorder="1" applyAlignment="1">
      <alignment horizontal="right" vertical="center"/>
    </xf>
    <xf numFmtId="38" fontId="168" fillId="8" borderId="6" xfId="2" applyFont="1" applyFill="1" applyBorder="1" applyAlignment="1" applyProtection="1">
      <alignment horizontal="right" vertical="center"/>
    </xf>
    <xf numFmtId="180" fontId="168" fillId="10" borderId="188" xfId="18" applyNumberFormat="1" applyFont="1" applyFill="1" applyBorder="1" applyAlignment="1">
      <alignment horizontal="right" vertical="center"/>
    </xf>
    <xf numFmtId="183" fontId="168" fillId="10" borderId="152" xfId="17" applyNumberFormat="1" applyFont="1" applyFill="1" applyBorder="1" applyAlignment="1" applyProtection="1">
      <alignment horizontal="right" vertical="center"/>
      <protection locked="0"/>
    </xf>
    <xf numFmtId="38" fontId="168" fillId="23" borderId="155" xfId="2" applyFont="1" applyFill="1" applyBorder="1" applyAlignment="1" applyProtection="1">
      <alignment horizontal="right" vertical="center"/>
    </xf>
    <xf numFmtId="38" fontId="168" fillId="23" borderId="155" xfId="17" applyFont="1" applyFill="1" applyBorder="1" applyAlignment="1" applyProtection="1">
      <alignment vertical="center"/>
    </xf>
    <xf numFmtId="38" fontId="168" fillId="26" borderId="155" xfId="17" applyFont="1" applyFill="1" applyBorder="1" applyAlignment="1" applyProtection="1">
      <alignment vertical="center"/>
    </xf>
    <xf numFmtId="3" fontId="168" fillId="8" borderId="125" xfId="16" applyNumberFormat="1" applyFont="1" applyFill="1" applyBorder="1" applyAlignment="1">
      <alignment horizontal="right" vertical="center"/>
    </xf>
    <xf numFmtId="180" fontId="168" fillId="27" borderId="566" xfId="18" applyNumberFormat="1" applyFont="1" applyFill="1" applyBorder="1" applyAlignment="1">
      <alignment horizontal="right" vertical="center"/>
    </xf>
    <xf numFmtId="183" fontId="168" fillId="27" borderId="567" xfId="17" applyNumberFormat="1" applyFont="1" applyFill="1" applyBorder="1" applyAlignment="1">
      <alignment horizontal="right" vertical="center"/>
    </xf>
    <xf numFmtId="10" fontId="168" fillId="20" borderId="58" xfId="16" applyNumberFormat="1" applyFont="1" applyFill="1" applyBorder="1" applyAlignment="1">
      <alignment horizontal="right" vertical="center"/>
    </xf>
    <xf numFmtId="180" fontId="168" fillId="20" borderId="188" xfId="18" applyNumberFormat="1" applyFont="1" applyFill="1" applyBorder="1" applyAlignment="1">
      <alignment horizontal="right" vertical="center"/>
    </xf>
    <xf numFmtId="38" fontId="168" fillId="20" borderId="155" xfId="17" applyFont="1" applyFill="1" applyBorder="1" applyAlignment="1" applyProtection="1">
      <alignment vertical="center"/>
    </xf>
    <xf numFmtId="180" fontId="168" fillId="20" borderId="566" xfId="18" applyNumberFormat="1" applyFont="1" applyFill="1" applyBorder="1" applyAlignment="1">
      <alignment horizontal="right" vertical="center"/>
    </xf>
    <xf numFmtId="183" fontId="168" fillId="10" borderId="155" xfId="17" applyNumberFormat="1" applyFont="1" applyFill="1" applyBorder="1" applyAlignment="1">
      <alignment horizontal="right" vertical="center"/>
    </xf>
    <xf numFmtId="10" fontId="168" fillId="0" borderId="58" xfId="16" applyNumberFormat="1" applyFont="1" applyFill="1" applyBorder="1" applyAlignment="1">
      <alignment horizontal="right" vertical="center"/>
    </xf>
    <xf numFmtId="38" fontId="168" fillId="0" borderId="6" xfId="2" applyFont="1" applyFill="1" applyBorder="1" applyAlignment="1" applyProtection="1">
      <alignment horizontal="right" vertical="center"/>
    </xf>
    <xf numFmtId="180" fontId="168" fillId="0" borderId="188" xfId="18" applyNumberFormat="1" applyFont="1" applyFill="1" applyBorder="1" applyAlignment="1">
      <alignment horizontal="right" vertical="center"/>
    </xf>
    <xf numFmtId="183" fontId="168" fillId="0" borderId="155" xfId="17" applyNumberFormat="1" applyFont="1" applyFill="1" applyBorder="1" applyAlignment="1">
      <alignment horizontal="right" vertical="center"/>
    </xf>
    <xf numFmtId="38" fontId="168" fillId="0" borderId="155" xfId="2" applyFont="1" applyFill="1" applyBorder="1" applyAlignment="1" applyProtection="1">
      <alignment horizontal="right" vertical="center"/>
    </xf>
    <xf numFmtId="3" fontId="168" fillId="0" borderId="125" xfId="16" applyNumberFormat="1" applyFont="1" applyFill="1" applyBorder="1" applyAlignment="1">
      <alignment horizontal="right" vertical="center"/>
    </xf>
    <xf numFmtId="180" fontId="168" fillId="0" borderId="566" xfId="18" applyNumberFormat="1" applyFont="1" applyFill="1" applyBorder="1" applyAlignment="1">
      <alignment horizontal="right" vertical="center"/>
    </xf>
    <xf numFmtId="183" fontId="168" fillId="0" borderId="567" xfId="17" applyNumberFormat="1" applyFont="1" applyFill="1" applyBorder="1" applyAlignment="1">
      <alignment horizontal="right" vertical="center"/>
    </xf>
    <xf numFmtId="10" fontId="168" fillId="0" borderId="487" xfId="16" applyNumberFormat="1" applyFont="1" applyFill="1" applyBorder="1" applyAlignment="1">
      <alignment horizontal="right" vertical="center"/>
    </xf>
    <xf numFmtId="38" fontId="168" fillId="0" borderId="137" xfId="2" applyFont="1" applyFill="1" applyBorder="1" applyAlignment="1" applyProtection="1">
      <alignment horizontal="right" vertical="center"/>
    </xf>
    <xf numFmtId="183" fontId="168" fillId="0" borderId="158" xfId="17" applyNumberFormat="1" applyFont="1" applyFill="1" applyBorder="1" applyAlignment="1">
      <alignment horizontal="right" vertical="center"/>
    </xf>
    <xf numFmtId="38" fontId="168" fillId="0" borderId="158" xfId="2" applyFont="1" applyFill="1" applyBorder="1" applyAlignment="1" applyProtection="1">
      <alignment horizontal="right" vertical="center"/>
    </xf>
    <xf numFmtId="3" fontId="168" fillId="0" borderId="138" xfId="16" applyNumberFormat="1" applyFont="1" applyFill="1" applyBorder="1" applyAlignment="1">
      <alignment horizontal="right" vertical="center"/>
    </xf>
    <xf numFmtId="180" fontId="168" fillId="0" borderId="568" xfId="18" applyNumberFormat="1" applyFont="1" applyFill="1" applyBorder="1" applyAlignment="1">
      <alignment horizontal="right" vertical="center"/>
    </xf>
    <xf numFmtId="183" fontId="168" fillId="0" borderId="569" xfId="17" applyNumberFormat="1" applyFont="1" applyFill="1" applyBorder="1" applyAlignment="1">
      <alignment horizontal="right" vertical="center"/>
    </xf>
    <xf numFmtId="38" fontId="118" fillId="20" borderId="239" xfId="17" applyFont="1" applyFill="1" applyBorder="1" applyAlignment="1" applyProtection="1">
      <alignment vertical="center"/>
    </xf>
    <xf numFmtId="38" fontId="154" fillId="20" borderId="59" xfId="2" applyFont="1" applyFill="1" applyBorder="1" applyAlignment="1" applyProtection="1">
      <alignment horizontal="right" vertical="center"/>
    </xf>
    <xf numFmtId="183" fontId="154" fillId="10" borderId="155" xfId="17" applyNumberFormat="1" applyFont="1" applyFill="1" applyBorder="1" applyAlignment="1">
      <alignment horizontal="right" vertical="center"/>
    </xf>
    <xf numFmtId="183" fontId="154" fillId="20" borderId="155" xfId="17" applyNumberFormat="1" applyFont="1" applyFill="1" applyBorder="1" applyAlignment="1">
      <alignment horizontal="right" vertical="center"/>
    </xf>
    <xf numFmtId="183" fontId="152" fillId="0" borderId="239" xfId="17" applyNumberFormat="1" applyFont="1" applyFill="1" applyBorder="1" applyAlignment="1" applyProtection="1">
      <alignment horizontal="right" vertical="center"/>
      <protection locked="0"/>
    </xf>
    <xf numFmtId="38" fontId="154" fillId="0" borderId="155" xfId="17" applyFont="1" applyFill="1" applyBorder="1" applyAlignment="1" applyProtection="1">
      <alignment vertical="center"/>
    </xf>
    <xf numFmtId="38" fontId="154" fillId="0" borderId="6" xfId="17" applyFont="1" applyFill="1" applyBorder="1" applyAlignment="1" applyProtection="1">
      <alignment vertical="center"/>
    </xf>
    <xf numFmtId="38" fontId="140" fillId="20" borderId="59" xfId="17" applyFont="1" applyFill="1" applyBorder="1" applyAlignment="1" applyProtection="1">
      <alignment vertical="center"/>
    </xf>
    <xf numFmtId="38" fontId="154" fillId="20" borderId="6" xfId="17" applyFont="1" applyFill="1" applyBorder="1" applyAlignment="1" applyProtection="1">
      <alignment vertical="center"/>
    </xf>
    <xf numFmtId="38" fontId="154" fillId="26" borderId="6" xfId="17" applyFont="1" applyFill="1" applyBorder="1" applyAlignment="1" applyProtection="1">
      <alignment vertical="center"/>
    </xf>
    <xf numFmtId="38" fontId="124" fillId="0" borderId="6" xfId="17" applyFont="1" applyFill="1" applyBorder="1" applyAlignment="1">
      <alignment horizontal="right" vertical="center"/>
    </xf>
    <xf numFmtId="38" fontId="124" fillId="8" borderId="6" xfId="17" applyFont="1" applyFill="1" applyBorder="1" applyAlignment="1">
      <alignment horizontal="right" vertical="center"/>
    </xf>
    <xf numFmtId="38" fontId="124" fillId="20" borderId="59" xfId="17" applyFont="1" applyFill="1" applyBorder="1" applyAlignment="1">
      <alignment horizontal="right" vertical="center"/>
    </xf>
    <xf numFmtId="180" fontId="154" fillId="0" borderId="577" xfId="18" applyNumberFormat="1" applyFont="1" applyFill="1" applyBorder="1" applyAlignment="1">
      <alignment horizontal="right" vertical="center"/>
    </xf>
    <xf numFmtId="183" fontId="154" fillId="19" borderId="576" xfId="17" applyNumberFormat="1" applyFont="1" applyFill="1" applyBorder="1" applyAlignment="1">
      <alignment horizontal="right" vertical="center"/>
    </xf>
    <xf numFmtId="183" fontId="154" fillId="0" borderId="576" xfId="17" applyNumberFormat="1" applyFont="1" applyFill="1" applyBorder="1" applyAlignment="1">
      <alignment horizontal="right" vertical="center"/>
    </xf>
    <xf numFmtId="38" fontId="127" fillId="0" borderId="240" xfId="17" applyFont="1" applyFill="1" applyBorder="1" applyAlignment="1" applyProtection="1">
      <alignment horizontal="right" vertical="center"/>
    </xf>
    <xf numFmtId="38" fontId="127" fillId="0" borderId="127" xfId="17" applyFont="1" applyFill="1" applyBorder="1" applyAlignment="1" applyProtection="1">
      <alignment horizontal="right" vertical="center"/>
      <protection locked="0"/>
    </xf>
    <xf numFmtId="38" fontId="127" fillId="0" borderId="127" xfId="17" applyFont="1" applyFill="1" applyBorder="1" applyAlignment="1" applyProtection="1">
      <alignment horizontal="right" vertical="center"/>
    </xf>
    <xf numFmtId="38" fontId="154" fillId="0" borderId="182" xfId="2" applyFont="1" applyFill="1" applyBorder="1" applyAlignment="1" applyProtection="1">
      <alignment vertical="center"/>
      <protection locked="0"/>
    </xf>
    <xf numFmtId="38" fontId="154" fillId="0" borderId="182" xfId="2" applyFont="1" applyFill="1" applyBorder="1" applyAlignment="1" applyProtection="1">
      <alignment vertical="center"/>
    </xf>
    <xf numFmtId="38" fontId="153" fillId="20" borderId="247" xfId="17" applyFont="1" applyFill="1" applyBorder="1" applyAlignment="1" applyProtection="1">
      <alignment vertical="center"/>
    </xf>
    <xf numFmtId="38" fontId="153" fillId="0" borderId="182" xfId="17" applyFont="1" applyFill="1" applyBorder="1" applyAlignment="1" applyProtection="1">
      <alignment vertical="center"/>
      <protection locked="0"/>
    </xf>
    <xf numFmtId="38" fontId="154" fillId="0" borderId="183" xfId="17" applyFont="1" applyFill="1" applyBorder="1" applyAlignment="1" applyProtection="1">
      <alignment vertical="center"/>
      <protection locked="0"/>
    </xf>
    <xf numFmtId="38" fontId="154" fillId="0" borderId="183" xfId="17" applyFont="1" applyFill="1" applyBorder="1" applyAlignment="1" applyProtection="1">
      <alignment vertical="center"/>
    </xf>
    <xf numFmtId="38" fontId="154" fillId="20" borderId="250" xfId="17" applyFont="1" applyFill="1" applyBorder="1" applyAlignment="1" applyProtection="1">
      <alignment vertical="center"/>
    </xf>
    <xf numFmtId="38" fontId="124" fillId="20" borderId="252" xfId="17" applyFont="1" applyFill="1" applyBorder="1" applyAlignment="1" applyProtection="1">
      <alignment vertical="center"/>
    </xf>
    <xf numFmtId="38" fontId="154" fillId="20" borderId="254" xfId="17" applyFont="1" applyFill="1" applyBorder="1" applyAlignment="1" applyProtection="1">
      <alignment vertical="center"/>
    </xf>
    <xf numFmtId="38" fontId="154" fillId="0" borderId="164" xfId="17" applyFont="1" applyFill="1" applyBorder="1" applyAlignment="1" applyProtection="1">
      <alignment vertical="center"/>
      <protection locked="0"/>
    </xf>
    <xf numFmtId="38" fontId="154" fillId="0" borderId="164" xfId="17" applyFont="1" applyFill="1" applyBorder="1" applyAlignment="1" applyProtection="1">
      <alignment vertical="center"/>
    </xf>
    <xf numFmtId="38" fontId="154" fillId="20" borderId="255" xfId="17" applyFont="1" applyFill="1" applyBorder="1" applyAlignment="1" applyProtection="1">
      <alignment vertical="center"/>
    </xf>
    <xf numFmtId="38" fontId="154" fillId="0" borderId="165" xfId="17" applyFont="1" applyFill="1" applyBorder="1" applyAlignment="1" applyProtection="1">
      <alignment vertical="center"/>
      <protection locked="0"/>
    </xf>
    <xf numFmtId="38" fontId="118" fillId="20" borderId="256" xfId="17" applyFont="1" applyFill="1" applyBorder="1" applyAlignment="1">
      <alignment vertical="center"/>
    </xf>
    <xf numFmtId="38" fontId="118" fillId="20" borderId="257" xfId="17" applyFont="1" applyFill="1" applyBorder="1" applyAlignment="1" applyProtection="1">
      <alignment vertical="center"/>
    </xf>
    <xf numFmtId="38" fontId="118" fillId="0" borderId="156" xfId="17" applyFont="1" applyFill="1" applyBorder="1" applyAlignment="1" applyProtection="1">
      <alignment vertical="center"/>
    </xf>
    <xf numFmtId="38" fontId="153" fillId="20" borderId="260" xfId="2" applyFont="1" applyFill="1" applyBorder="1" applyAlignment="1" applyProtection="1">
      <alignment horizontal="right" vertical="center"/>
    </xf>
    <xf numFmtId="38" fontId="153" fillId="20" borderId="261" xfId="2" applyFont="1" applyFill="1" applyBorder="1" applyAlignment="1" applyProtection="1">
      <alignment horizontal="right" vertical="center"/>
    </xf>
    <xf numFmtId="38" fontId="153" fillId="20" borderId="59" xfId="2" applyFont="1" applyFill="1" applyBorder="1" applyAlignment="1" applyProtection="1">
      <alignment horizontal="right" vertical="center"/>
    </xf>
    <xf numFmtId="38" fontId="153" fillId="20" borderId="253" xfId="17" applyFont="1" applyFill="1" applyBorder="1" applyAlignment="1">
      <alignment vertical="center"/>
    </xf>
    <xf numFmtId="0" fontId="173" fillId="0" borderId="0" xfId="0" applyFont="1" applyAlignment="1">
      <alignment horizontal="right" vertical="center"/>
    </xf>
    <xf numFmtId="0" fontId="150" fillId="17" borderId="93" xfId="16" applyFont="1" applyFill="1" applyBorder="1" applyAlignment="1">
      <alignment vertical="center"/>
    </xf>
    <xf numFmtId="0" fontId="138" fillId="17" borderId="94" xfId="16" applyFont="1" applyFill="1" applyBorder="1" applyAlignment="1">
      <alignment vertical="center"/>
    </xf>
    <xf numFmtId="49" fontId="150" fillId="28" borderId="97" xfId="16" applyNumberFormat="1" applyFont="1" applyFill="1" applyBorder="1" applyAlignment="1">
      <alignment horizontal="center" vertical="center"/>
    </xf>
    <xf numFmtId="10" fontId="150" fillId="28" borderId="105" xfId="16" applyNumberFormat="1" applyFont="1" applyFill="1" applyBorder="1" applyAlignment="1">
      <alignment horizontal="center" vertical="center"/>
    </xf>
    <xf numFmtId="10" fontId="150" fillId="28" borderId="105" xfId="18" applyNumberFormat="1" applyFont="1" applyFill="1" applyBorder="1" applyAlignment="1">
      <alignment horizontal="center" vertical="center"/>
    </xf>
    <xf numFmtId="38" fontId="158" fillId="8" borderId="97" xfId="17" applyFont="1" applyFill="1" applyBorder="1" applyAlignment="1" applyProtection="1">
      <alignment horizontal="right" vertical="center"/>
    </xf>
    <xf numFmtId="180" fontId="150" fillId="31" borderId="105" xfId="17" applyNumberFormat="1" applyFont="1" applyFill="1" applyBorder="1" applyAlignment="1" applyProtection="1">
      <alignment horizontal="right" vertical="center"/>
    </xf>
    <xf numFmtId="183" fontId="150" fillId="31" borderId="106" xfId="17" applyNumberFormat="1" applyFont="1" applyFill="1" applyBorder="1" applyAlignment="1" applyProtection="1">
      <alignment horizontal="right" vertical="center"/>
    </xf>
    <xf numFmtId="38" fontId="150" fillId="0" borderId="105" xfId="17" applyFont="1" applyFill="1" applyBorder="1" applyAlignment="1" applyProtection="1">
      <alignment vertical="center"/>
      <protection locked="0"/>
    </xf>
    <xf numFmtId="38" fontId="150" fillId="0" borderId="106" xfId="17" applyFont="1" applyFill="1" applyBorder="1" applyAlignment="1" applyProtection="1">
      <alignment vertical="center"/>
      <protection locked="0"/>
    </xf>
    <xf numFmtId="38" fontId="150" fillId="0" borderId="105" xfId="17" applyFont="1" applyFill="1" applyBorder="1" applyAlignment="1" applyProtection="1">
      <alignment horizontal="right" vertical="center"/>
      <protection locked="0"/>
    </xf>
    <xf numFmtId="38" fontId="150" fillId="0" borderId="314" xfId="17" applyFont="1" applyFill="1" applyBorder="1" applyAlignment="1" applyProtection="1">
      <alignment horizontal="right" vertical="center"/>
      <protection locked="0"/>
    </xf>
    <xf numFmtId="0" fontId="150" fillId="20" borderId="93" xfId="16" applyFont="1" applyFill="1" applyBorder="1" applyAlignment="1">
      <alignment vertical="center"/>
    </xf>
    <xf numFmtId="0" fontId="138" fillId="20" borderId="94" xfId="16" applyFont="1" applyFill="1" applyBorder="1" applyAlignment="1">
      <alignment vertical="center"/>
    </xf>
    <xf numFmtId="0" fontId="138" fillId="20" borderId="94" xfId="16" applyFont="1" applyFill="1" applyBorder="1" applyAlignment="1">
      <alignment vertical="center" wrapText="1"/>
    </xf>
    <xf numFmtId="10" fontId="150" fillId="20" borderId="105" xfId="16" applyNumberFormat="1" applyFont="1" applyFill="1" applyBorder="1" applyAlignment="1">
      <alignment horizontal="center" vertical="center"/>
    </xf>
    <xf numFmtId="10" fontId="150" fillId="20" borderId="105" xfId="18" applyNumberFormat="1" applyFont="1" applyFill="1" applyBorder="1" applyAlignment="1">
      <alignment horizontal="center" vertical="center"/>
    </xf>
    <xf numFmtId="38" fontId="158" fillId="20" borderId="97" xfId="17" applyFont="1" applyFill="1" applyBorder="1" applyAlignment="1" applyProtection="1">
      <alignment horizontal="right" vertical="center"/>
    </xf>
    <xf numFmtId="180" fontId="150" fillId="20" borderId="105" xfId="17" applyNumberFormat="1" applyFont="1" applyFill="1" applyBorder="1" applyAlignment="1" applyProtection="1">
      <alignment horizontal="right" vertical="center"/>
    </xf>
    <xf numFmtId="183" fontId="150" fillId="20" borderId="106" xfId="17" applyNumberFormat="1" applyFont="1" applyFill="1" applyBorder="1" applyAlignment="1" applyProtection="1">
      <alignment horizontal="right" vertical="center"/>
    </xf>
    <xf numFmtId="0" fontId="150" fillId="0" borderId="93" xfId="16" applyFont="1" applyFill="1" applyBorder="1" applyAlignment="1">
      <alignment vertical="center"/>
    </xf>
    <xf numFmtId="0" fontId="138" fillId="0" borderId="94" xfId="16" applyFont="1" applyFill="1" applyBorder="1" applyAlignment="1">
      <alignment vertical="center"/>
    </xf>
    <xf numFmtId="49" fontId="150" fillId="0" borderId="97" xfId="16" applyNumberFormat="1" applyFont="1" applyFill="1" applyBorder="1" applyAlignment="1">
      <alignment horizontal="center" vertical="center"/>
    </xf>
    <xf numFmtId="10" fontId="150" fillId="0" borderId="105" xfId="16" applyNumberFormat="1" applyFont="1" applyFill="1" applyBorder="1" applyAlignment="1">
      <alignment horizontal="center" vertical="center"/>
    </xf>
    <xf numFmtId="10" fontId="150" fillId="0" borderId="105" xfId="18" applyNumberFormat="1" applyFont="1" applyFill="1" applyBorder="1" applyAlignment="1">
      <alignment horizontal="center" vertical="center"/>
    </xf>
    <xf numFmtId="38" fontId="158" fillId="0" borderId="97" xfId="17" applyFont="1" applyFill="1" applyBorder="1" applyAlignment="1" applyProtection="1">
      <alignment horizontal="right" vertical="center"/>
    </xf>
    <xf numFmtId="180" fontId="124" fillId="0" borderId="105" xfId="17" applyNumberFormat="1" applyFont="1" applyFill="1" applyBorder="1" applyAlignment="1" applyProtection="1">
      <alignment horizontal="right" vertical="center"/>
    </xf>
    <xf numFmtId="183" fontId="124" fillId="0" borderId="106" xfId="17" applyNumberFormat="1" applyFont="1" applyFill="1" applyBorder="1" applyAlignment="1" applyProtection="1">
      <alignment horizontal="right" vertical="center"/>
    </xf>
    <xf numFmtId="0" fontId="150" fillId="17" borderId="315" xfId="16" applyFont="1" applyFill="1" applyBorder="1" applyAlignment="1">
      <alignment vertical="center"/>
    </xf>
    <xf numFmtId="0" fontId="138" fillId="17" borderId="316" xfId="16" applyFont="1" applyFill="1" applyBorder="1" applyAlignment="1">
      <alignment vertical="center"/>
    </xf>
    <xf numFmtId="49" fontId="150" fillId="28" borderId="619" xfId="16" applyNumberFormat="1" applyFont="1" applyFill="1" applyBorder="1" applyAlignment="1">
      <alignment horizontal="center" vertical="center"/>
    </xf>
    <xf numFmtId="10" fontId="150" fillId="28" borderId="620" xfId="16" applyNumberFormat="1" applyFont="1" applyFill="1" applyBorder="1" applyAlignment="1">
      <alignment horizontal="center" vertical="center"/>
    </xf>
    <xf numFmtId="10" fontId="150" fillId="28" borderId="620" xfId="18" applyNumberFormat="1" applyFont="1" applyFill="1" applyBorder="1" applyAlignment="1">
      <alignment horizontal="center" vertical="center"/>
    </xf>
    <xf numFmtId="38" fontId="158" fillId="8" borderId="619" xfId="17" applyFont="1" applyFill="1" applyBorder="1" applyAlignment="1" applyProtection="1">
      <alignment horizontal="right" vertical="center"/>
    </xf>
    <xf numFmtId="180" fontId="150" fillId="31" borderId="620" xfId="17" applyNumberFormat="1" applyFont="1" applyFill="1" applyBorder="1" applyAlignment="1" applyProtection="1">
      <alignment horizontal="right" vertical="center"/>
    </xf>
    <xf numFmtId="183" fontId="150" fillId="31" borderId="621" xfId="17" applyNumberFormat="1" applyFont="1" applyFill="1" applyBorder="1" applyAlignment="1" applyProtection="1">
      <alignment horizontal="right" vertical="center"/>
    </xf>
    <xf numFmtId="38" fontId="150" fillId="0" borderId="620" xfId="17" applyFont="1" applyFill="1" applyBorder="1" applyAlignment="1" applyProtection="1">
      <alignment vertical="center"/>
      <protection locked="0"/>
    </xf>
    <xf numFmtId="38" fontId="150" fillId="0" borderId="621" xfId="17" applyFont="1" applyFill="1" applyBorder="1" applyAlignment="1" applyProtection="1">
      <alignment vertical="center"/>
      <protection locked="0"/>
    </xf>
    <xf numFmtId="38" fontId="150" fillId="0" borderId="620" xfId="17" applyFont="1" applyFill="1" applyBorder="1" applyAlignment="1" applyProtection="1">
      <alignment horizontal="right" vertical="center"/>
      <protection locked="0"/>
    </xf>
    <xf numFmtId="38" fontId="150" fillId="0" borderId="623" xfId="17" applyFont="1" applyFill="1" applyBorder="1" applyAlignment="1" applyProtection="1">
      <alignment horizontal="right" vertical="center"/>
      <protection locked="0"/>
    </xf>
    <xf numFmtId="0" fontId="150" fillId="0" borderId="262" xfId="16" applyFont="1" applyFill="1" applyBorder="1" applyAlignment="1">
      <alignment vertical="center"/>
    </xf>
    <xf numFmtId="0" fontId="138" fillId="0" borderId="263" xfId="16" applyFont="1" applyFill="1" applyBorder="1" applyAlignment="1">
      <alignment vertical="center"/>
    </xf>
    <xf numFmtId="10" fontId="150" fillId="0" borderId="625" xfId="16" applyNumberFormat="1" applyFont="1" applyFill="1" applyBorder="1" applyAlignment="1">
      <alignment horizontal="center" vertical="center"/>
    </xf>
    <xf numFmtId="10" fontId="150" fillId="0" borderId="625" xfId="18" applyNumberFormat="1" applyFont="1" applyFill="1" applyBorder="1" applyAlignment="1">
      <alignment horizontal="center" vertical="center"/>
    </xf>
    <xf numFmtId="180" fontId="150" fillId="0" borderId="105" xfId="17" applyNumberFormat="1" applyFont="1" applyFill="1" applyBorder="1" applyAlignment="1" applyProtection="1">
      <alignment horizontal="right" vertical="center"/>
    </xf>
    <xf numFmtId="183" fontId="150" fillId="0" borderId="106" xfId="17" applyNumberFormat="1" applyFont="1" applyFill="1" applyBorder="1" applyAlignment="1" applyProtection="1">
      <alignment horizontal="right" vertical="center"/>
    </xf>
    <xf numFmtId="0" fontId="138" fillId="17" borderId="94" xfId="16" applyFont="1" applyFill="1" applyBorder="1" applyAlignment="1">
      <alignment vertical="center" wrapText="1"/>
    </xf>
    <xf numFmtId="0" fontId="150" fillId="17" borderId="262" xfId="16" applyFont="1" applyFill="1" applyBorder="1" applyAlignment="1">
      <alignment vertical="center"/>
    </xf>
    <xf numFmtId="0" fontId="138" fillId="17" borderId="263" xfId="16" applyFont="1" applyFill="1" applyBorder="1" applyAlignment="1">
      <alignment vertical="center"/>
    </xf>
    <xf numFmtId="49" fontId="150" fillId="28" borderId="624" xfId="16" applyNumberFormat="1" applyFont="1" applyFill="1" applyBorder="1" applyAlignment="1">
      <alignment horizontal="center" vertical="center"/>
    </xf>
    <xf numFmtId="10" fontId="150" fillId="28" borderId="625" xfId="16" applyNumberFormat="1" applyFont="1" applyFill="1" applyBorder="1" applyAlignment="1">
      <alignment horizontal="center" vertical="center"/>
    </xf>
    <xf numFmtId="10" fontId="150" fillId="28" borderId="625" xfId="18" applyNumberFormat="1" applyFont="1" applyFill="1" applyBorder="1" applyAlignment="1">
      <alignment horizontal="center" vertical="center"/>
    </xf>
    <xf numFmtId="38" fontId="158" fillId="8" borderId="624" xfId="17" applyFont="1" applyFill="1" applyBorder="1" applyAlignment="1" applyProtection="1">
      <alignment horizontal="right" vertical="center"/>
    </xf>
    <xf numFmtId="180" fontId="150" fillId="31" borderId="625" xfId="17" applyNumberFormat="1" applyFont="1" applyFill="1" applyBorder="1" applyAlignment="1" applyProtection="1">
      <alignment horizontal="right" vertical="center"/>
    </xf>
    <xf numFmtId="183" fontId="150" fillId="31" borderId="626" xfId="17" applyNumberFormat="1" applyFont="1" applyFill="1" applyBorder="1" applyAlignment="1" applyProtection="1">
      <alignment horizontal="right" vertical="center"/>
    </xf>
    <xf numFmtId="38" fontId="150" fillId="0" borderId="625" xfId="17" applyFont="1" applyFill="1" applyBorder="1" applyAlignment="1" applyProtection="1">
      <alignment vertical="center"/>
      <protection locked="0"/>
    </xf>
    <xf numFmtId="38" fontId="150" fillId="0" borderId="626" xfId="17" applyFont="1" applyFill="1" applyBorder="1" applyAlignment="1" applyProtection="1">
      <alignment vertical="center"/>
      <protection locked="0"/>
    </xf>
    <xf numFmtId="0" fontId="150" fillId="0" borderId="315" xfId="16" applyFont="1" applyFill="1" applyBorder="1" applyAlignment="1">
      <alignment vertical="center"/>
    </xf>
    <xf numFmtId="0" fontId="138" fillId="0" borderId="316" xfId="16" applyFont="1" applyFill="1" applyBorder="1" applyAlignment="1">
      <alignment vertical="center"/>
    </xf>
    <xf numFmtId="49" fontId="150" fillId="0" borderId="619" xfId="16" applyNumberFormat="1" applyFont="1" applyFill="1" applyBorder="1" applyAlignment="1">
      <alignment horizontal="center" vertical="center"/>
    </xf>
    <xf numFmtId="10" fontId="150" fillId="0" borderId="620" xfId="16" applyNumberFormat="1" applyFont="1" applyFill="1" applyBorder="1" applyAlignment="1">
      <alignment horizontal="center" vertical="center"/>
    </xf>
    <xf numFmtId="10" fontId="150" fillId="0" borderId="620" xfId="18" applyNumberFormat="1" applyFont="1" applyFill="1" applyBorder="1" applyAlignment="1">
      <alignment horizontal="center" vertical="center"/>
    </xf>
    <xf numFmtId="38" fontId="158" fillId="0" borderId="619" xfId="17" applyFont="1" applyFill="1" applyBorder="1" applyAlignment="1" applyProtection="1">
      <alignment horizontal="right" vertical="center"/>
    </xf>
    <xf numFmtId="180" fontId="150" fillId="0" borderId="620" xfId="17" applyNumberFormat="1" applyFont="1" applyFill="1" applyBorder="1" applyAlignment="1" applyProtection="1">
      <alignment horizontal="right" vertical="center"/>
    </xf>
    <xf numFmtId="183" fontId="150" fillId="0" borderId="621" xfId="17" applyNumberFormat="1" applyFont="1" applyFill="1" applyBorder="1" applyAlignment="1" applyProtection="1">
      <alignment horizontal="right" vertical="center"/>
    </xf>
    <xf numFmtId="0" fontId="150" fillId="0" borderId="629" xfId="16" applyFont="1" applyFill="1" applyBorder="1" applyAlignment="1">
      <alignment vertical="center"/>
    </xf>
    <xf numFmtId="0" fontId="138" fillId="0" borderId="65" xfId="16" applyFont="1" applyFill="1" applyBorder="1" applyAlignment="1">
      <alignment vertical="center"/>
    </xf>
    <xf numFmtId="10" fontId="150" fillId="0" borderId="631" xfId="16" applyNumberFormat="1" applyFont="1" applyFill="1" applyBorder="1" applyAlignment="1">
      <alignment horizontal="center" vertical="center"/>
    </xf>
    <xf numFmtId="10" fontId="150" fillId="0" borderId="631" xfId="18" applyNumberFormat="1" applyFont="1" applyFill="1" applyBorder="1" applyAlignment="1">
      <alignment horizontal="center" vertical="center"/>
    </xf>
    <xf numFmtId="38" fontId="158" fillId="0" borderId="630" xfId="17" applyFont="1" applyFill="1" applyBorder="1" applyAlignment="1" applyProtection="1">
      <alignment horizontal="right" vertical="center"/>
    </xf>
    <xf numFmtId="180" fontId="150" fillId="0" borderId="631" xfId="17" applyNumberFormat="1" applyFont="1" applyFill="1" applyBorder="1" applyAlignment="1" applyProtection="1">
      <alignment horizontal="right" vertical="center"/>
    </xf>
    <xf numFmtId="183" fontId="150" fillId="0" borderId="632" xfId="17" applyNumberFormat="1" applyFont="1" applyFill="1" applyBorder="1" applyAlignment="1" applyProtection="1">
      <alignment horizontal="right" vertical="center"/>
    </xf>
    <xf numFmtId="38" fontId="150" fillId="0" borderId="631" xfId="17" applyFont="1" applyFill="1" applyBorder="1" applyAlignment="1" applyProtection="1">
      <alignment horizontal="right" vertical="center"/>
      <protection locked="0"/>
    </xf>
    <xf numFmtId="38" fontId="150" fillId="0" borderId="632" xfId="17" applyFont="1" applyFill="1" applyBorder="1" applyAlignment="1" applyProtection="1">
      <alignment vertical="center"/>
      <protection locked="0"/>
    </xf>
    <xf numFmtId="38" fontId="150" fillId="0" borderId="632" xfId="17" applyFont="1" applyFill="1" applyBorder="1" applyAlignment="1" applyProtection="1">
      <alignment horizontal="right" vertical="center"/>
      <protection locked="0"/>
    </xf>
    <xf numFmtId="38" fontId="150" fillId="0" borderId="634" xfId="17" applyFont="1" applyFill="1" applyBorder="1" applyAlignment="1" applyProtection="1">
      <alignment horizontal="right" vertical="center"/>
      <protection locked="0"/>
    </xf>
    <xf numFmtId="38" fontId="150" fillId="0" borderId="497" xfId="17" applyFont="1" applyFill="1" applyBorder="1" applyAlignment="1" applyProtection="1">
      <alignment horizontal="right" vertical="center"/>
      <protection locked="0"/>
    </xf>
    <xf numFmtId="0" fontId="150" fillId="17" borderId="391" xfId="16" applyFont="1" applyFill="1" applyBorder="1" applyAlignment="1">
      <alignment vertical="center"/>
    </xf>
    <xf numFmtId="0" fontId="138" fillId="17" borderId="80" xfId="16" applyFont="1" applyFill="1" applyBorder="1" applyAlignment="1">
      <alignment vertical="center"/>
    </xf>
    <xf numFmtId="10" fontId="150" fillId="28" borderId="421" xfId="16" applyNumberFormat="1" applyFont="1" applyFill="1" applyBorder="1" applyAlignment="1">
      <alignment horizontal="center" vertical="center"/>
    </xf>
    <xf numFmtId="10" fontId="150" fillId="28" borderId="421" xfId="18" applyNumberFormat="1" applyFont="1" applyFill="1" applyBorder="1" applyAlignment="1">
      <alignment horizontal="center" vertical="center"/>
    </xf>
    <xf numFmtId="38" fontId="158" fillId="8" borderId="420" xfId="17" applyFont="1" applyFill="1" applyBorder="1" applyAlignment="1" applyProtection="1">
      <alignment horizontal="right" vertical="center"/>
    </xf>
    <xf numFmtId="180" fontId="150" fillId="31" borderId="421" xfId="17" applyNumberFormat="1" applyFont="1" applyFill="1" applyBorder="1" applyAlignment="1" applyProtection="1">
      <alignment horizontal="right" vertical="center"/>
    </xf>
    <xf numFmtId="183" fontId="150" fillId="31" borderId="635" xfId="17" applyNumberFormat="1" applyFont="1" applyFill="1" applyBorder="1" applyAlignment="1" applyProtection="1">
      <alignment horizontal="right" vertical="center"/>
    </xf>
    <xf numFmtId="38" fontId="150" fillId="0" borderId="421" xfId="17" applyFont="1" applyFill="1" applyBorder="1" applyAlignment="1" applyProtection="1">
      <alignment vertical="center"/>
      <protection locked="0"/>
    </xf>
    <xf numFmtId="38" fontId="150" fillId="0" borderId="635" xfId="17" applyFont="1" applyFill="1" applyBorder="1" applyAlignment="1" applyProtection="1">
      <alignment vertical="center"/>
      <protection locked="0"/>
    </xf>
    <xf numFmtId="38" fontId="150" fillId="0" borderId="421" xfId="17" applyFont="1" applyFill="1" applyBorder="1" applyAlignment="1" applyProtection="1">
      <alignment horizontal="right" vertical="center"/>
      <protection locked="0"/>
    </xf>
    <xf numFmtId="38" fontId="150" fillId="0" borderId="422" xfId="17" applyFont="1" applyFill="1" applyBorder="1" applyAlignment="1" applyProtection="1">
      <alignment horizontal="right" vertical="center"/>
      <protection locked="0"/>
    </xf>
    <xf numFmtId="10" fontId="150" fillId="0" borderId="637" xfId="16" applyNumberFormat="1" applyFont="1" applyFill="1" applyBorder="1" applyAlignment="1">
      <alignment horizontal="center" vertical="center"/>
    </xf>
    <xf numFmtId="10" fontId="150" fillId="0" borderId="637" xfId="18" applyNumberFormat="1" applyFont="1" applyFill="1" applyBorder="1" applyAlignment="1">
      <alignment horizontal="center" vertical="center"/>
    </xf>
    <xf numFmtId="38" fontId="158" fillId="0" borderId="636" xfId="17" applyFont="1" applyFill="1" applyBorder="1" applyAlignment="1" applyProtection="1">
      <alignment vertical="center"/>
    </xf>
    <xf numFmtId="180" fontId="150" fillId="0" borderId="637" xfId="17" applyNumberFormat="1" applyFont="1" applyFill="1" applyBorder="1" applyAlignment="1" applyProtection="1">
      <alignment vertical="center"/>
    </xf>
    <xf numFmtId="183" fontId="150" fillId="0" borderId="638" xfId="17" applyNumberFormat="1" applyFont="1" applyFill="1" applyBorder="1" applyAlignment="1" applyProtection="1">
      <alignment vertical="center"/>
    </xf>
    <xf numFmtId="38" fontId="150" fillId="0" borderId="637" xfId="17" applyFont="1" applyFill="1" applyBorder="1" applyAlignment="1" applyProtection="1">
      <alignment vertical="center"/>
    </xf>
    <xf numFmtId="38" fontId="150" fillId="0" borderId="638" xfId="17" applyFont="1" applyFill="1" applyBorder="1" applyAlignment="1" applyProtection="1">
      <alignment vertical="center"/>
    </xf>
    <xf numFmtId="38" fontId="150" fillId="0" borderId="637" xfId="17" applyFont="1" applyFill="1" applyBorder="1" applyAlignment="1" applyProtection="1">
      <alignment horizontal="right" vertical="center"/>
    </xf>
    <xf numFmtId="38" fontId="150" fillId="0" borderId="639" xfId="17" applyFont="1" applyFill="1" applyBorder="1" applyAlignment="1" applyProtection="1">
      <alignment horizontal="right" vertical="center"/>
    </xf>
    <xf numFmtId="0" fontId="150" fillId="0" borderId="391" xfId="16" applyFont="1" applyFill="1" applyBorder="1" applyAlignment="1">
      <alignment vertical="center"/>
    </xf>
    <xf numFmtId="0" fontId="138" fillId="0" borderId="80" xfId="16" applyFont="1" applyFill="1" applyBorder="1" applyAlignment="1">
      <alignment vertical="center"/>
    </xf>
    <xf numFmtId="10" fontId="150" fillId="0" borderId="421" xfId="16" applyNumberFormat="1" applyFont="1" applyFill="1" applyBorder="1" applyAlignment="1">
      <alignment horizontal="center" vertical="center"/>
    </xf>
    <xf numFmtId="10" fontId="150" fillId="0" borderId="421" xfId="18" applyNumberFormat="1" applyFont="1" applyFill="1" applyBorder="1" applyAlignment="1">
      <alignment horizontal="center" vertical="center"/>
    </xf>
    <xf numFmtId="38" fontId="158" fillId="0" borderId="420" xfId="17" applyFont="1" applyFill="1" applyBorder="1" applyAlignment="1" applyProtection="1">
      <alignment horizontal="right" vertical="center"/>
    </xf>
    <xf numFmtId="180" fontId="150" fillId="0" borderId="421" xfId="17" applyNumberFormat="1" applyFont="1" applyFill="1" applyBorder="1" applyAlignment="1" applyProtection="1">
      <alignment horizontal="right" vertical="center"/>
    </xf>
    <xf numFmtId="183" fontId="150" fillId="0" borderId="635" xfId="17" applyNumberFormat="1" applyFont="1" applyFill="1" applyBorder="1" applyAlignment="1" applyProtection="1">
      <alignment horizontal="right" vertical="center"/>
    </xf>
    <xf numFmtId="10" fontId="150" fillId="28" borderId="637" xfId="16" applyNumberFormat="1" applyFont="1" applyFill="1" applyBorder="1" applyAlignment="1">
      <alignment horizontal="center" vertical="center"/>
    </xf>
    <xf numFmtId="10" fontId="150" fillId="28" borderId="637" xfId="18" applyNumberFormat="1" applyFont="1" applyFill="1" applyBorder="1" applyAlignment="1">
      <alignment horizontal="center" vertical="center"/>
    </xf>
    <xf numFmtId="38" fontId="158" fillId="8" borderId="636" xfId="17" applyFont="1" applyFill="1" applyBorder="1" applyAlignment="1" applyProtection="1">
      <alignment horizontal="right" vertical="center"/>
    </xf>
    <xf numFmtId="180" fontId="150" fillId="31" borderId="637" xfId="17" applyNumberFormat="1" applyFont="1" applyFill="1" applyBorder="1" applyAlignment="1" applyProtection="1">
      <alignment horizontal="right" vertical="center"/>
    </xf>
    <xf numFmtId="183" fontId="150" fillId="31" borderId="638" xfId="17" applyNumberFormat="1" applyFont="1" applyFill="1" applyBorder="1" applyAlignment="1" applyProtection="1">
      <alignment horizontal="right" vertical="center"/>
    </xf>
    <xf numFmtId="38" fontId="150" fillId="0" borderId="637" xfId="17" applyFont="1" applyFill="1" applyBorder="1" applyAlignment="1" applyProtection="1">
      <alignment vertical="center"/>
      <protection locked="0"/>
    </xf>
    <xf numFmtId="38" fontId="150" fillId="0" borderId="638" xfId="17" applyFont="1" applyFill="1" applyBorder="1" applyAlignment="1" applyProtection="1">
      <alignment vertical="center"/>
      <protection locked="0"/>
    </xf>
    <xf numFmtId="0" fontId="150" fillId="20" borderId="237" xfId="16" applyFont="1" applyFill="1" applyBorder="1" applyAlignment="1">
      <alignment vertical="center"/>
    </xf>
    <xf numFmtId="0" fontId="106" fillId="20" borderId="59" xfId="16" applyFont="1" applyFill="1" applyBorder="1" applyAlignment="1">
      <alignment vertical="center"/>
    </xf>
    <xf numFmtId="10" fontId="150" fillId="20" borderId="50" xfId="16" quotePrefix="1" applyNumberFormat="1" applyFont="1" applyFill="1" applyBorder="1" applyAlignment="1">
      <alignment horizontal="center" vertical="center"/>
    </xf>
    <xf numFmtId="10" fontId="150" fillId="20" borderId="50" xfId="18" applyNumberFormat="1" applyFont="1" applyFill="1" applyBorder="1" applyAlignment="1">
      <alignment horizontal="center" vertical="center"/>
    </xf>
    <xf numFmtId="38" fontId="158" fillId="20" borderId="34" xfId="17" applyFont="1" applyFill="1" applyBorder="1" applyAlignment="1" applyProtection="1">
      <alignment vertical="center"/>
    </xf>
    <xf numFmtId="180" fontId="150" fillId="0" borderId="50" xfId="18" applyNumberFormat="1" applyFont="1" applyFill="1" applyBorder="1" applyAlignment="1" applyProtection="1">
      <alignment horizontal="right" vertical="center"/>
    </xf>
    <xf numFmtId="183" fontId="150" fillId="0" borderId="62" xfId="18" applyNumberFormat="1" applyFont="1" applyFill="1" applyBorder="1" applyAlignment="1" applyProtection="1">
      <alignment horizontal="right" vertical="center"/>
    </xf>
    <xf numFmtId="38" fontId="150" fillId="0" borderId="50" xfId="17" applyFont="1" applyFill="1" applyBorder="1" applyAlignment="1" applyProtection="1">
      <alignment vertical="center"/>
    </xf>
    <xf numFmtId="38" fontId="150" fillId="0" borderId="62" xfId="17" applyFont="1" applyFill="1" applyBorder="1" applyAlignment="1" applyProtection="1">
      <alignment vertical="center"/>
    </xf>
    <xf numFmtId="38" fontId="150" fillId="0" borderId="50" xfId="17" applyFont="1" applyFill="1" applyBorder="1" applyAlignment="1" applyProtection="1">
      <alignment horizontal="right" vertical="center"/>
    </xf>
    <xf numFmtId="38" fontId="150" fillId="0" borderId="640" xfId="17" applyFont="1" applyFill="1" applyBorder="1" applyAlignment="1" applyProtection="1">
      <alignment horizontal="right" vertical="center"/>
    </xf>
    <xf numFmtId="0" fontId="150" fillId="17" borderId="612" xfId="16" applyFont="1" applyFill="1" applyBorder="1" applyAlignment="1">
      <alignment vertical="center"/>
    </xf>
    <xf numFmtId="0" fontId="138" fillId="17" borderId="613" xfId="16" applyFont="1" applyFill="1" applyBorder="1" applyAlignment="1">
      <alignment vertical="center"/>
    </xf>
    <xf numFmtId="49" fontId="150" fillId="28" borderId="614" xfId="16" applyNumberFormat="1" applyFont="1" applyFill="1" applyBorder="1" applyAlignment="1">
      <alignment horizontal="center" vertical="center"/>
    </xf>
    <xf numFmtId="10" fontId="150" fillId="28" borderId="615" xfId="16" applyNumberFormat="1" applyFont="1" applyFill="1" applyBorder="1" applyAlignment="1">
      <alignment horizontal="center" vertical="center"/>
    </xf>
    <xf numFmtId="10" fontId="150" fillId="28" borderId="615" xfId="18" applyNumberFormat="1" applyFont="1" applyFill="1" applyBorder="1" applyAlignment="1">
      <alignment horizontal="center" vertical="center"/>
    </xf>
    <xf numFmtId="38" fontId="158" fillId="8" borderId="614" xfId="17" applyFont="1" applyFill="1" applyBorder="1" applyAlignment="1" applyProtection="1">
      <alignment horizontal="right" vertical="center"/>
    </xf>
    <xf numFmtId="180" fontId="150" fillId="31" borderId="615" xfId="17" applyNumberFormat="1" applyFont="1" applyFill="1" applyBorder="1" applyAlignment="1" applyProtection="1">
      <alignment horizontal="right" vertical="center"/>
    </xf>
    <xf numFmtId="183" fontId="150" fillId="31" borderId="616" xfId="17" applyNumberFormat="1" applyFont="1" applyFill="1" applyBorder="1" applyAlignment="1" applyProtection="1">
      <alignment horizontal="right" vertical="center"/>
    </xf>
    <xf numFmtId="38" fontId="150" fillId="0" borderId="615" xfId="17" applyFont="1" applyFill="1" applyBorder="1" applyAlignment="1" applyProtection="1">
      <alignment vertical="center"/>
      <protection locked="0"/>
    </xf>
    <xf numFmtId="38" fontId="150" fillId="0" borderId="616" xfId="17" applyFont="1" applyFill="1" applyBorder="1" applyAlignment="1" applyProtection="1">
      <alignment vertical="center"/>
      <protection locked="0"/>
    </xf>
    <xf numFmtId="38" fontId="150" fillId="0" borderId="615" xfId="17" applyFont="1" applyFill="1" applyBorder="1" applyAlignment="1" applyProtection="1">
      <alignment horizontal="right" vertical="center"/>
      <protection locked="0"/>
    </xf>
    <xf numFmtId="38" fontId="150" fillId="0" borderId="618" xfId="17" applyFont="1" applyFill="1" applyBorder="1" applyAlignment="1" applyProtection="1">
      <alignment horizontal="right" vertical="center"/>
      <protection locked="0"/>
    </xf>
    <xf numFmtId="38" fontId="150" fillId="0" borderId="106" xfId="17" applyFont="1" applyFill="1" applyBorder="1" applyAlignment="1" applyProtection="1">
      <alignment horizontal="right" vertical="center"/>
      <protection locked="0"/>
    </xf>
    <xf numFmtId="38" fontId="150" fillId="0" borderId="621" xfId="17" applyFont="1" applyFill="1" applyBorder="1" applyAlignment="1" applyProtection="1">
      <alignment horizontal="right" vertical="center"/>
      <protection locked="0"/>
    </xf>
    <xf numFmtId="49" fontId="150" fillId="0" borderId="624" xfId="16" applyNumberFormat="1" applyFont="1" applyFill="1" applyBorder="1" applyAlignment="1">
      <alignment horizontal="center" vertical="center"/>
    </xf>
    <xf numFmtId="38" fontId="158" fillId="0" borderId="624" xfId="17" applyFont="1" applyFill="1" applyBorder="1" applyAlignment="1" applyProtection="1">
      <alignment horizontal="right" vertical="center"/>
    </xf>
    <xf numFmtId="180" fontId="150" fillId="0" borderId="625" xfId="17" applyNumberFormat="1" applyFont="1" applyFill="1" applyBorder="1" applyAlignment="1" applyProtection="1">
      <alignment horizontal="right" vertical="center"/>
    </xf>
    <xf numFmtId="183" fontId="150" fillId="0" borderId="626" xfId="17" applyNumberFormat="1" applyFont="1" applyFill="1" applyBorder="1" applyAlignment="1" applyProtection="1">
      <alignment horizontal="right" vertical="center"/>
    </xf>
    <xf numFmtId="38" fontId="150" fillId="0" borderId="625" xfId="17" applyFont="1" applyFill="1" applyBorder="1" applyAlignment="1" applyProtection="1">
      <alignment horizontal="right" vertical="center"/>
      <protection locked="0"/>
    </xf>
    <xf numFmtId="38" fontId="150" fillId="0" borderId="628" xfId="17" applyFont="1" applyFill="1" applyBorder="1" applyAlignment="1" applyProtection="1">
      <alignment horizontal="right" vertical="center"/>
      <protection locked="0"/>
    </xf>
    <xf numFmtId="0" fontId="102" fillId="0" borderId="94" xfId="16" applyFont="1" applyFill="1" applyBorder="1" applyAlignment="1">
      <alignment vertical="center" wrapText="1"/>
    </xf>
    <xf numFmtId="0" fontId="102" fillId="0" borderId="316" xfId="16" applyFont="1" applyFill="1" applyBorder="1" applyAlignment="1">
      <alignment vertical="center" wrapText="1"/>
    </xf>
    <xf numFmtId="0" fontId="138" fillId="0" borderId="94" xfId="16" applyFont="1" applyFill="1" applyBorder="1" applyAlignment="1">
      <alignment vertical="center" wrapText="1"/>
    </xf>
    <xf numFmtId="0" fontId="138" fillId="17" borderId="316" xfId="16" applyFont="1" applyFill="1" applyBorder="1" applyAlignment="1">
      <alignment vertical="center" wrapText="1"/>
    </xf>
    <xf numFmtId="38" fontId="147" fillId="20" borderId="34" xfId="17" applyFont="1" applyFill="1" applyBorder="1" applyAlignment="1" applyProtection="1">
      <alignment vertical="center"/>
    </xf>
    <xf numFmtId="38" fontId="147" fillId="23" borderId="420" xfId="17" applyFont="1" applyFill="1" applyBorder="1" applyAlignment="1" applyProtection="1">
      <alignment vertical="center"/>
    </xf>
    <xf numFmtId="38" fontId="147" fillId="20" borderId="97" xfId="17" applyFont="1" applyFill="1" applyBorder="1" applyAlignment="1" applyProtection="1">
      <alignment vertical="center"/>
    </xf>
    <xf numFmtId="38" fontId="147" fillId="23" borderId="97" xfId="17" applyFont="1" applyFill="1" applyBorder="1" applyAlignment="1" applyProtection="1">
      <alignment vertical="center"/>
    </xf>
    <xf numFmtId="38" fontId="147" fillId="0" borderId="97" xfId="17" applyFont="1" applyFill="1" applyBorder="1" applyAlignment="1" applyProtection="1">
      <alignment vertical="center"/>
    </xf>
    <xf numFmtId="38" fontId="147" fillId="23" borderId="619" xfId="17" applyFont="1" applyFill="1" applyBorder="1" applyAlignment="1" applyProtection="1">
      <alignment vertical="center"/>
    </xf>
    <xf numFmtId="38" fontId="147" fillId="0" borderId="636" xfId="17" applyFont="1" applyFill="1" applyBorder="1" applyAlignment="1" applyProtection="1">
      <alignment vertical="center"/>
    </xf>
    <xf numFmtId="38" fontId="147" fillId="0" borderId="489" xfId="17" applyFont="1" applyFill="1" applyBorder="1" applyAlignment="1" applyProtection="1">
      <alignment vertical="center"/>
    </xf>
    <xf numFmtId="38" fontId="147" fillId="23" borderId="489" xfId="17" applyFont="1" applyFill="1" applyBorder="1" applyAlignment="1" applyProtection="1">
      <alignment vertical="center"/>
    </xf>
    <xf numFmtId="38" fontId="147" fillId="23" borderId="636" xfId="17" applyFont="1" applyFill="1" applyBorder="1" applyAlignment="1" applyProtection="1">
      <alignment vertical="center"/>
    </xf>
    <xf numFmtId="38" fontId="147" fillId="0" borderId="420" xfId="17" applyFont="1" applyFill="1" applyBorder="1" applyAlignment="1" applyProtection="1">
      <alignment vertical="center"/>
    </xf>
    <xf numFmtId="38" fontId="147" fillId="0" borderId="619" xfId="17" applyFont="1" applyFill="1" applyBorder="1" applyAlignment="1" applyProtection="1">
      <alignment vertical="center"/>
    </xf>
    <xf numFmtId="38" fontId="147" fillId="0" borderId="630" xfId="17" applyFont="1" applyFill="1" applyBorder="1" applyAlignment="1" applyProtection="1">
      <alignment horizontal="right" vertical="center"/>
    </xf>
    <xf numFmtId="38" fontId="147" fillId="0" borderId="488" xfId="17" applyFont="1" applyFill="1" applyBorder="1" applyAlignment="1" applyProtection="1">
      <alignment horizontal="right" vertical="center"/>
    </xf>
    <xf numFmtId="38" fontId="147" fillId="23" borderId="91" xfId="17" applyFont="1" applyFill="1" applyBorder="1" applyAlignment="1" applyProtection="1">
      <alignment horizontal="right" vertical="center"/>
      <protection locked="0"/>
    </xf>
    <xf numFmtId="38" fontId="147" fillId="0" borderId="91" xfId="17" applyFont="1" applyFill="1" applyBorder="1" applyAlignment="1" applyProtection="1">
      <alignment horizontal="right" vertical="center"/>
      <protection locked="0"/>
    </xf>
    <xf numFmtId="38" fontId="147" fillId="23" borderId="622" xfId="17" applyFont="1" applyFill="1" applyBorder="1" applyAlignment="1" applyProtection="1">
      <alignment horizontal="right" vertical="center"/>
      <protection locked="0"/>
    </xf>
    <xf numFmtId="38" fontId="147" fillId="0" borderId="490" xfId="17" applyFont="1" applyFill="1" applyBorder="1" applyAlignment="1" applyProtection="1">
      <alignment horizontal="right" vertical="center"/>
      <protection locked="0"/>
    </xf>
    <xf numFmtId="38" fontId="147" fillId="23" borderId="490" xfId="17" applyFont="1" applyFill="1" applyBorder="1" applyAlignment="1" applyProtection="1">
      <alignment horizontal="right" vertical="center"/>
      <protection locked="0"/>
    </xf>
    <xf numFmtId="38" fontId="147" fillId="0" borderId="622" xfId="17" applyFont="1" applyFill="1" applyBorder="1" applyAlignment="1" applyProtection="1">
      <alignment horizontal="right" vertical="center"/>
      <protection locked="0"/>
    </xf>
    <xf numFmtId="38" fontId="147" fillId="0" borderId="633" xfId="17" applyFont="1" applyFill="1" applyBorder="1" applyAlignment="1" applyProtection="1">
      <alignment horizontal="right" vertical="center"/>
      <protection locked="0"/>
    </xf>
    <xf numFmtId="38" fontId="147" fillId="0" borderId="492" xfId="17" applyFont="1" applyFill="1" applyBorder="1" applyAlignment="1" applyProtection="1">
      <alignment horizontal="right" vertical="center"/>
      <protection locked="0"/>
    </xf>
    <xf numFmtId="38" fontId="147" fillId="23" borderId="614" xfId="17" applyFont="1" applyFill="1" applyBorder="1" applyAlignment="1" applyProtection="1">
      <alignment vertical="center"/>
    </xf>
    <xf numFmtId="38" fontId="147" fillId="0" borderId="97" xfId="17" applyFont="1" applyFill="1" applyBorder="1" applyAlignment="1" applyProtection="1">
      <alignment horizontal="right" vertical="center"/>
    </xf>
    <xf numFmtId="38" fontId="147" fillId="0" borderId="624" xfId="17" applyFont="1" applyFill="1" applyBorder="1" applyAlignment="1" applyProtection="1">
      <alignment vertical="center"/>
    </xf>
    <xf numFmtId="38" fontId="147" fillId="23" borderId="624" xfId="17" applyFont="1" applyFill="1" applyBorder="1" applyAlignment="1" applyProtection="1">
      <alignment vertical="center"/>
    </xf>
    <xf numFmtId="38" fontId="147" fillId="23" borderId="617" xfId="17" applyFont="1" applyFill="1" applyBorder="1" applyAlignment="1" applyProtection="1">
      <alignment horizontal="right" vertical="center"/>
      <protection locked="0"/>
    </xf>
    <xf numFmtId="38" fontId="147" fillId="0" borderId="627" xfId="17" applyFont="1" applyFill="1" applyBorder="1" applyAlignment="1" applyProtection="1">
      <alignment horizontal="right" vertical="center"/>
      <protection locked="0"/>
    </xf>
    <xf numFmtId="38" fontId="147" fillId="0" borderId="490" xfId="17" applyFont="1" applyFill="1" applyBorder="1" applyAlignment="1" applyProtection="1">
      <alignment horizontal="right" vertical="center"/>
    </xf>
    <xf numFmtId="38" fontId="147" fillId="23" borderId="627" xfId="17" applyFont="1" applyFill="1" applyBorder="1" applyAlignment="1" applyProtection="1">
      <alignment horizontal="right" vertical="center"/>
      <protection locked="0"/>
    </xf>
    <xf numFmtId="38" fontId="147" fillId="8" borderId="614" xfId="17" applyFont="1" applyFill="1" applyBorder="1" applyAlignment="1" applyProtection="1">
      <alignment horizontal="right" vertical="center"/>
    </xf>
    <xf numFmtId="38" fontId="147" fillId="8" borderId="97" xfId="17" applyFont="1" applyFill="1" applyBorder="1" applyAlignment="1" applyProtection="1">
      <alignment horizontal="right" vertical="center"/>
    </xf>
    <xf numFmtId="38" fontId="147" fillId="8" borderId="619" xfId="17" applyFont="1" applyFill="1" applyBorder="1" applyAlignment="1" applyProtection="1">
      <alignment horizontal="right" vertical="center"/>
    </xf>
    <xf numFmtId="38" fontId="147" fillId="0" borderId="489" xfId="17" applyFont="1" applyFill="1" applyBorder="1" applyAlignment="1" applyProtection="1">
      <alignment horizontal="right" vertical="center"/>
    </xf>
    <xf numFmtId="38" fontId="147" fillId="8" borderId="489" xfId="17" applyFont="1" applyFill="1" applyBorder="1" applyAlignment="1" applyProtection="1">
      <alignment horizontal="right" vertical="center"/>
    </xf>
    <xf numFmtId="38" fontId="147" fillId="0" borderId="624" xfId="17" applyFont="1" applyFill="1" applyBorder="1" applyAlignment="1" applyProtection="1">
      <alignment horizontal="right" vertical="center"/>
    </xf>
    <xf numFmtId="38" fontId="147" fillId="8" borderId="624" xfId="17" applyFont="1" applyFill="1" applyBorder="1" applyAlignment="1" applyProtection="1">
      <alignment horizontal="right" vertical="center"/>
    </xf>
    <xf numFmtId="38" fontId="147" fillId="0" borderId="619" xfId="17" applyFont="1" applyFill="1" applyBorder="1" applyAlignment="1" applyProtection="1">
      <alignment horizontal="right" vertical="center"/>
    </xf>
    <xf numFmtId="38" fontId="147" fillId="20" borderId="34" xfId="17" applyFont="1" applyFill="1" applyBorder="1" applyAlignment="1" applyProtection="1">
      <alignment horizontal="right" vertical="center"/>
    </xf>
    <xf numFmtId="38" fontId="147" fillId="8" borderId="420" xfId="17" applyFont="1" applyFill="1" applyBorder="1" applyAlignment="1" applyProtection="1">
      <alignment horizontal="right" vertical="center"/>
    </xf>
    <xf numFmtId="38" fontId="147" fillId="20" borderId="97" xfId="17" applyFont="1" applyFill="1" applyBorder="1" applyAlignment="1" applyProtection="1">
      <alignment horizontal="right" vertical="center"/>
    </xf>
    <xf numFmtId="38" fontId="147" fillId="0" borderId="636" xfId="17" applyFont="1" applyFill="1" applyBorder="1" applyAlignment="1" applyProtection="1">
      <alignment horizontal="right" vertical="center"/>
    </xf>
    <xf numFmtId="38" fontId="147" fillId="8" borderId="636" xfId="17" applyFont="1" applyFill="1" applyBorder="1" applyAlignment="1" applyProtection="1">
      <alignment horizontal="right" vertical="center"/>
    </xf>
    <xf numFmtId="38" fontId="147" fillId="0" borderId="420" xfId="17" applyFont="1" applyFill="1" applyBorder="1" applyAlignment="1" applyProtection="1">
      <alignment horizontal="right" vertical="center"/>
    </xf>
    <xf numFmtId="38" fontId="147" fillId="0" borderId="488" xfId="17" applyFont="1" applyFill="1" applyBorder="1" applyAlignment="1" applyProtection="1">
      <alignment vertical="center"/>
    </xf>
    <xf numFmtId="38" fontId="147" fillId="0" borderId="492" xfId="17" applyFont="1" applyFill="1" applyBorder="1" applyAlignment="1" applyProtection="1">
      <alignment horizontal="right" vertical="center"/>
    </xf>
    <xf numFmtId="38" fontId="147" fillId="23" borderId="488" xfId="17" applyFont="1" applyFill="1" applyBorder="1" applyAlignment="1" applyProtection="1">
      <alignment vertical="center"/>
    </xf>
    <xf numFmtId="38" fontId="147" fillId="23" borderId="492" xfId="17" applyFont="1" applyFill="1" applyBorder="1" applyAlignment="1" applyProtection="1">
      <alignment horizontal="right" vertical="center"/>
      <protection locked="0"/>
    </xf>
    <xf numFmtId="38" fontId="147" fillId="8" borderId="488" xfId="17" applyFont="1" applyFill="1" applyBorder="1" applyAlignment="1" applyProtection="1">
      <alignment horizontal="right" vertical="center"/>
    </xf>
    <xf numFmtId="38" fontId="147" fillId="23" borderId="494" xfId="17" applyFont="1" applyFill="1" applyBorder="1" applyAlignment="1" applyProtection="1">
      <alignment vertical="center"/>
    </xf>
    <xf numFmtId="38" fontId="147" fillId="23" borderId="495" xfId="17" applyFont="1" applyFill="1" applyBorder="1" applyAlignment="1" applyProtection="1">
      <alignment horizontal="right" vertical="center"/>
      <protection locked="0"/>
    </xf>
    <xf numFmtId="38" fontId="147" fillId="8" borderId="494" xfId="17" applyFont="1" applyFill="1" applyBorder="1" applyAlignment="1" applyProtection="1">
      <alignment horizontal="right" vertical="center"/>
    </xf>
    <xf numFmtId="0" fontId="40" fillId="0" borderId="0" xfId="19" applyFont="1" applyAlignment="1">
      <alignment horizontal="center" vertical="center"/>
    </xf>
    <xf numFmtId="38" fontId="147" fillId="23" borderId="489" xfId="17" applyFont="1" applyFill="1" applyBorder="1" applyAlignment="1" applyProtection="1">
      <alignment horizontal="right" vertical="center"/>
    </xf>
    <xf numFmtId="38" fontId="150" fillId="0" borderId="498" xfId="17" applyFont="1" applyFill="1" applyBorder="1" applyAlignment="1" applyProtection="1">
      <alignment horizontal="right" vertical="center"/>
      <protection locked="0"/>
    </xf>
    <xf numFmtId="177" fontId="140" fillId="2" borderId="53" xfId="23" applyNumberFormat="1" applyFont="1" applyFill="1" applyBorder="1" applyAlignment="1">
      <alignment horizontal="center" vertical="center" wrapText="1"/>
    </xf>
    <xf numFmtId="177" fontId="140" fillId="0" borderId="220" xfId="23" applyNumberFormat="1" applyFont="1" applyFill="1" applyBorder="1" applyAlignment="1">
      <alignment horizontal="center" vertical="center" wrapText="1"/>
    </xf>
    <xf numFmtId="177" fontId="140" fillId="0" borderId="641" xfId="23" applyNumberFormat="1" applyFont="1" applyFill="1" applyBorder="1" applyAlignment="1">
      <alignment horizontal="center" vertical="center" wrapText="1"/>
    </xf>
    <xf numFmtId="177" fontId="140" fillId="0" borderId="645" xfId="23" applyNumberFormat="1" applyFont="1" applyFill="1" applyBorder="1" applyAlignment="1">
      <alignment horizontal="center" vertical="center" wrapText="1"/>
    </xf>
    <xf numFmtId="3" fontId="118" fillId="17" borderId="125" xfId="23" applyNumberFormat="1" applyFont="1" applyFill="1" applyBorder="1" applyAlignment="1">
      <alignment horizontal="right" vertical="center"/>
    </xf>
    <xf numFmtId="3" fontId="118" fillId="17" borderId="647" xfId="23" applyNumberFormat="1" applyFont="1" applyFill="1" applyBorder="1" applyAlignment="1">
      <alignment horizontal="right" vertical="center"/>
    </xf>
    <xf numFmtId="3" fontId="118" fillId="17" borderId="6" xfId="23" applyNumberFormat="1" applyFont="1" applyFill="1" applyBorder="1" applyAlignment="1">
      <alignment horizontal="right" vertical="center"/>
    </xf>
    <xf numFmtId="3" fontId="118" fillId="17" borderId="643" xfId="23" applyNumberFormat="1" applyFont="1" applyFill="1" applyBorder="1" applyAlignment="1">
      <alignment horizontal="right" vertical="center"/>
    </xf>
    <xf numFmtId="3" fontId="118" fillId="17" borderId="7" xfId="23" applyNumberFormat="1" applyFont="1" applyFill="1" applyBorder="1" applyAlignment="1">
      <alignment horizontal="right" vertical="center"/>
    </xf>
    <xf numFmtId="3" fontId="118" fillId="17" borderId="109" xfId="23" applyNumberFormat="1" applyFont="1" applyFill="1" applyBorder="1" applyAlignment="1">
      <alignment horizontal="right" vertical="center"/>
    </xf>
    <xf numFmtId="3" fontId="118" fillId="20" borderId="7" xfId="23" applyNumberFormat="1" applyFont="1" applyFill="1" applyBorder="1" applyAlignment="1">
      <alignment horizontal="right" vertical="center"/>
    </xf>
    <xf numFmtId="3" fontId="118" fillId="20" borderId="125" xfId="23" applyNumberFormat="1" applyFont="1" applyFill="1" applyBorder="1" applyAlignment="1">
      <alignment horizontal="right" vertical="center"/>
    </xf>
    <xf numFmtId="3" fontId="118" fillId="20" borderId="647" xfId="23" applyNumberFormat="1" applyFont="1" applyFill="1" applyBorder="1" applyAlignment="1">
      <alignment horizontal="right" vertical="center"/>
    </xf>
    <xf numFmtId="3" fontId="118" fillId="20" borderId="6" xfId="23" applyNumberFormat="1" applyFont="1" applyFill="1" applyBorder="1" applyAlignment="1">
      <alignment horizontal="right" vertical="center"/>
    </xf>
    <xf numFmtId="3" fontId="118" fillId="20" borderId="643" xfId="23" applyNumberFormat="1" applyFont="1" applyFill="1" applyBorder="1" applyAlignment="1">
      <alignment horizontal="right" vertical="center"/>
    </xf>
    <xf numFmtId="3" fontId="118" fillId="20" borderId="109" xfId="23" applyNumberFormat="1" applyFont="1" applyFill="1" applyBorder="1" applyAlignment="1">
      <alignment horizontal="right" vertical="center"/>
    </xf>
    <xf numFmtId="3" fontId="118" fillId="17" borderId="19" xfId="23" applyNumberFormat="1" applyFont="1" applyFill="1" applyBorder="1" applyAlignment="1">
      <alignment horizontal="right" vertical="center"/>
    </xf>
    <xf numFmtId="3" fontId="118" fillId="17" borderId="20" xfId="23" applyNumberFormat="1" applyFont="1" applyFill="1" applyBorder="1" applyAlignment="1">
      <alignment horizontal="right" vertical="center"/>
    </xf>
    <xf numFmtId="3" fontId="118" fillId="17" borderId="646" xfId="23" applyNumberFormat="1" applyFont="1" applyFill="1" applyBorder="1" applyAlignment="1">
      <alignment horizontal="right" vertical="center"/>
    </xf>
    <xf numFmtId="3" fontId="118" fillId="17" borderId="0" xfId="23" applyNumberFormat="1" applyFont="1" applyFill="1" applyBorder="1" applyAlignment="1">
      <alignment horizontal="right" vertical="center"/>
    </xf>
    <xf numFmtId="3" fontId="118" fillId="17" borderId="642" xfId="23" applyNumberFormat="1" applyFont="1" applyFill="1" applyBorder="1" applyAlignment="1">
      <alignment horizontal="right" vertical="center"/>
    </xf>
    <xf numFmtId="3" fontId="118" fillId="17" borderId="21" xfId="23" applyNumberFormat="1" applyFont="1" applyFill="1" applyBorder="1" applyAlignment="1">
      <alignment horizontal="right" vertical="center"/>
    </xf>
    <xf numFmtId="177" fontId="140" fillId="0" borderId="60" xfId="23" applyNumberFormat="1" applyFont="1" applyFill="1" applyBorder="1" applyAlignment="1">
      <alignment horizontal="center" vertical="center" wrapText="1"/>
    </xf>
    <xf numFmtId="177" fontId="140" fillId="2" borderId="46" xfId="23" applyNumberFormat="1" applyFont="1" applyFill="1" applyBorder="1" applyAlignment="1">
      <alignment horizontal="center" vertical="center" wrapText="1"/>
    </xf>
    <xf numFmtId="177" fontId="140" fillId="2" borderId="47" xfId="23" applyNumberFormat="1" applyFont="1" applyFill="1" applyBorder="1" applyAlignment="1">
      <alignment horizontal="center" vertical="center" wrapText="1"/>
    </xf>
    <xf numFmtId="177" fontId="140" fillId="0" borderId="46" xfId="23" applyNumberFormat="1" applyFont="1" applyFill="1" applyBorder="1" applyAlignment="1">
      <alignment horizontal="center" vertical="center" wrapText="1"/>
    </xf>
    <xf numFmtId="3" fontId="118" fillId="17" borderId="5" xfId="23" applyNumberFormat="1" applyFont="1" applyFill="1" applyBorder="1" applyAlignment="1">
      <alignment horizontal="right" vertical="center"/>
    </xf>
    <xf numFmtId="3" fontId="118" fillId="20" borderId="5" xfId="23" applyNumberFormat="1" applyFont="1" applyFill="1" applyBorder="1" applyAlignment="1">
      <alignment horizontal="right" vertical="center"/>
    </xf>
    <xf numFmtId="3" fontId="118" fillId="17" borderId="18" xfId="23" applyNumberFormat="1" applyFont="1" applyFill="1" applyBorder="1" applyAlignment="1">
      <alignment horizontal="right" vertical="center"/>
    </xf>
    <xf numFmtId="177" fontId="140" fillId="2" borderId="11" xfId="23" applyNumberFormat="1" applyFont="1" applyFill="1" applyBorder="1" applyAlignment="1">
      <alignment horizontal="center" vertical="center" wrapText="1"/>
    </xf>
    <xf numFmtId="3" fontId="118" fillId="17" borderId="1" xfId="23" applyNumberFormat="1" applyFont="1" applyFill="1" applyBorder="1" applyAlignment="1">
      <alignment horizontal="right" vertical="center"/>
    </xf>
    <xf numFmtId="3" fontId="118" fillId="20" borderId="1" xfId="23" applyNumberFormat="1" applyFont="1" applyFill="1" applyBorder="1" applyAlignment="1">
      <alignment horizontal="right" vertical="center"/>
    </xf>
    <xf numFmtId="3" fontId="118" fillId="17" borderId="4" xfId="23" applyNumberFormat="1" applyFont="1" applyFill="1" applyBorder="1" applyAlignment="1">
      <alignment horizontal="right" vertical="center"/>
    </xf>
    <xf numFmtId="177" fontId="57" fillId="0" borderId="1" xfId="24" applyNumberFormat="1" applyFont="1" applyBorder="1">
      <alignment vertical="center"/>
    </xf>
    <xf numFmtId="3" fontId="168" fillId="20" borderId="18" xfId="23" applyNumberFormat="1" applyFont="1" applyFill="1" applyBorder="1" applyAlignment="1">
      <alignment horizontal="right" vertical="center"/>
    </xf>
    <xf numFmtId="3" fontId="168" fillId="20" borderId="20" xfId="23" applyNumberFormat="1" applyFont="1" applyFill="1" applyBorder="1" applyAlignment="1">
      <alignment horizontal="right" vertical="center"/>
    </xf>
    <xf numFmtId="3" fontId="168" fillId="20" borderId="646" xfId="23" applyNumberFormat="1" applyFont="1" applyFill="1" applyBorder="1" applyAlignment="1">
      <alignment horizontal="right" vertical="center"/>
    </xf>
    <xf numFmtId="3" fontId="168" fillId="20" borderId="4" xfId="23" applyNumberFormat="1" applyFont="1" applyFill="1" applyBorder="1" applyAlignment="1">
      <alignment horizontal="right" vertical="center"/>
    </xf>
    <xf numFmtId="3" fontId="168" fillId="20" borderId="642" xfId="23" applyNumberFormat="1" applyFont="1" applyFill="1" applyBorder="1" applyAlignment="1">
      <alignment horizontal="right" vertical="center"/>
    </xf>
    <xf numFmtId="3" fontId="168" fillId="20" borderId="0" xfId="23" applyNumberFormat="1" applyFont="1" applyFill="1" applyBorder="1" applyAlignment="1">
      <alignment horizontal="right" vertical="center"/>
    </xf>
    <xf numFmtId="3" fontId="168" fillId="20" borderId="19" xfId="23" applyNumberFormat="1" applyFont="1" applyFill="1" applyBorder="1" applyAlignment="1">
      <alignment horizontal="right" vertical="center"/>
    </xf>
    <xf numFmtId="3" fontId="168" fillId="20" borderId="21" xfId="23" applyNumberFormat="1" applyFont="1" applyFill="1" applyBorder="1" applyAlignment="1">
      <alignment horizontal="right" vertical="center"/>
    </xf>
    <xf numFmtId="3" fontId="168" fillId="17" borderId="125" xfId="23" applyNumberFormat="1" applyFont="1" applyFill="1" applyBorder="1" applyAlignment="1">
      <alignment horizontal="right" vertical="center"/>
    </xf>
    <xf numFmtId="3" fontId="168" fillId="17" borderId="647" xfId="23" applyNumberFormat="1" applyFont="1" applyFill="1" applyBorder="1" applyAlignment="1">
      <alignment horizontal="right" vertical="center"/>
    </xf>
    <xf numFmtId="3" fontId="168" fillId="17" borderId="6" xfId="23" applyNumberFormat="1" applyFont="1" applyFill="1" applyBorder="1" applyAlignment="1">
      <alignment horizontal="right" vertical="center"/>
    </xf>
    <xf numFmtId="3" fontId="168" fillId="17" borderId="1" xfId="23" applyNumberFormat="1" applyFont="1" applyFill="1" applyBorder="1" applyAlignment="1">
      <alignment horizontal="right" vertical="center"/>
    </xf>
    <xf numFmtId="3" fontId="168" fillId="17" borderId="643" xfId="23" applyNumberFormat="1" applyFont="1" applyFill="1" applyBorder="1" applyAlignment="1">
      <alignment horizontal="right" vertical="center"/>
    </xf>
    <xf numFmtId="3" fontId="168" fillId="17" borderId="7" xfId="23" applyNumberFormat="1" applyFont="1" applyFill="1" applyBorder="1" applyAlignment="1">
      <alignment horizontal="right" vertical="center"/>
    </xf>
    <xf numFmtId="3" fontId="168" fillId="17" borderId="5" xfId="23" applyNumberFormat="1" applyFont="1" applyFill="1" applyBorder="1" applyAlignment="1">
      <alignment horizontal="right" vertical="center"/>
    </xf>
    <xf numFmtId="3" fontId="168" fillId="17" borderId="109" xfId="23" applyNumberFormat="1" applyFont="1" applyFill="1" applyBorder="1" applyAlignment="1">
      <alignment horizontal="right" vertical="center"/>
    </xf>
    <xf numFmtId="3" fontId="124" fillId="20" borderId="19" xfId="23" applyNumberFormat="1" applyFont="1" applyFill="1" applyBorder="1" applyAlignment="1">
      <alignment horizontal="right" vertical="center"/>
    </xf>
    <xf numFmtId="3" fontId="152" fillId="17" borderId="40" xfId="23" applyNumberFormat="1" applyFont="1" applyFill="1" applyBorder="1" applyAlignment="1">
      <alignment horizontal="right" vertical="center"/>
    </xf>
    <xf numFmtId="3" fontId="124" fillId="17" borderId="15" xfId="23" applyNumberFormat="1" applyFont="1" applyFill="1" applyBorder="1" applyAlignment="1">
      <alignment horizontal="right" vertical="center"/>
    </xf>
    <xf numFmtId="3" fontId="124" fillId="17" borderId="648" xfId="23" applyNumberFormat="1" applyFont="1" applyFill="1" applyBorder="1" applyAlignment="1">
      <alignment horizontal="right" vertical="center"/>
    </xf>
    <xf numFmtId="3" fontId="124" fillId="17" borderId="16" xfId="23" applyNumberFormat="1" applyFont="1" applyFill="1" applyBorder="1" applyAlignment="1">
      <alignment horizontal="right" vertical="center"/>
    </xf>
    <xf numFmtId="3" fontId="124" fillId="17" borderId="41" xfId="23" applyNumberFormat="1" applyFont="1" applyFill="1" applyBorder="1" applyAlignment="1">
      <alignment horizontal="right" vertical="center"/>
    </xf>
    <xf numFmtId="3" fontId="124" fillId="17" borderId="644" xfId="23" applyNumberFormat="1" applyFont="1" applyFill="1" applyBorder="1" applyAlignment="1">
      <alignment horizontal="right" vertical="center"/>
    </xf>
    <xf numFmtId="3" fontId="124" fillId="17" borderId="40" xfId="23" applyNumberFormat="1" applyFont="1" applyFill="1" applyBorder="1" applyAlignment="1">
      <alignment horizontal="right" vertical="center"/>
    </xf>
    <xf numFmtId="3" fontId="124" fillId="17" borderId="42" xfId="23" applyNumberFormat="1" applyFont="1" applyFill="1" applyBorder="1" applyAlignment="1">
      <alignment horizontal="right" vertical="center"/>
    </xf>
    <xf numFmtId="3" fontId="124" fillId="17" borderId="17" xfId="23" applyNumberFormat="1" applyFont="1" applyFill="1" applyBorder="1" applyAlignment="1">
      <alignment horizontal="right" vertical="center"/>
    </xf>
    <xf numFmtId="3" fontId="124" fillId="20" borderId="18" xfId="23" applyNumberFormat="1" applyFont="1" applyFill="1" applyBorder="1" applyAlignment="1">
      <alignment horizontal="right" vertical="center"/>
    </xf>
    <xf numFmtId="3" fontId="154" fillId="17" borderId="7" xfId="23" applyNumberFormat="1" applyFont="1" applyFill="1" applyBorder="1" applyAlignment="1">
      <alignment horizontal="right" vertical="center"/>
    </xf>
    <xf numFmtId="3" fontId="154" fillId="20" borderId="19" xfId="23" applyNumberFormat="1" applyFont="1" applyFill="1" applyBorder="1" applyAlignment="1">
      <alignment horizontal="right" vertical="center"/>
    </xf>
    <xf numFmtId="0" fontId="124" fillId="20" borderId="63" xfId="23" applyFont="1" applyFill="1" applyBorder="1" applyAlignment="1">
      <alignment vertical="center"/>
    </xf>
    <xf numFmtId="0" fontId="124" fillId="17" borderId="58" xfId="23" applyFont="1" applyFill="1" applyBorder="1" applyAlignment="1">
      <alignment vertical="center"/>
    </xf>
    <xf numFmtId="0" fontId="124" fillId="20" borderId="58" xfId="23" applyFont="1" applyFill="1" applyBorder="1" applyAlignment="1">
      <alignment vertical="center"/>
    </xf>
    <xf numFmtId="0" fontId="124" fillId="17" borderId="63" xfId="23" applyFont="1" applyFill="1" applyBorder="1" applyAlignment="1">
      <alignment vertical="center"/>
    </xf>
    <xf numFmtId="0" fontId="124" fillId="17" borderId="39" xfId="23" applyFont="1" applyFill="1" applyBorder="1" applyAlignment="1">
      <alignment horizontal="left" vertical="center"/>
    </xf>
    <xf numFmtId="0" fontId="140" fillId="20" borderId="63" xfId="23" applyFont="1" applyFill="1" applyBorder="1" applyAlignment="1">
      <alignment vertical="center" wrapText="1"/>
    </xf>
    <xf numFmtId="0" fontId="0" fillId="0" borderId="0" xfId="0" applyAlignment="1">
      <alignment horizontal="left" vertical="center"/>
    </xf>
    <xf numFmtId="0" fontId="24" fillId="17" borderId="6" xfId="3" applyFill="1" applyBorder="1">
      <alignment vertical="center"/>
    </xf>
    <xf numFmtId="0" fontId="35" fillId="17" borderId="6" xfId="3" applyFont="1" applyFill="1" applyBorder="1">
      <alignment vertical="center"/>
    </xf>
    <xf numFmtId="0" fontId="80" fillId="17" borderId="6" xfId="3" applyFont="1" applyFill="1" applyBorder="1">
      <alignment vertical="center"/>
    </xf>
    <xf numFmtId="0" fontId="0" fillId="17" borderId="6" xfId="0" applyFill="1" applyBorder="1" applyAlignment="1">
      <alignment vertical="center"/>
    </xf>
    <xf numFmtId="185" fontId="136" fillId="0" borderId="14" xfId="0" applyNumberFormat="1" applyFont="1" applyFill="1" applyBorder="1" applyAlignment="1" applyProtection="1">
      <alignment horizontal="right" vertical="center" wrapText="1"/>
    </xf>
    <xf numFmtId="185" fontId="104" fillId="0" borderId="14" xfId="0" applyNumberFormat="1" applyFont="1" applyFill="1" applyBorder="1" applyAlignment="1" applyProtection="1">
      <alignment horizontal="right" vertical="center" wrapText="1"/>
    </xf>
    <xf numFmtId="185" fontId="136" fillId="0" borderId="14" xfId="0" applyNumberFormat="1" applyFont="1" applyFill="1" applyBorder="1" applyAlignment="1" applyProtection="1">
      <alignment horizontal="right" vertical="center" wrapText="1"/>
    </xf>
    <xf numFmtId="10" fontId="21" fillId="0" borderId="0" xfId="7" applyNumberFormat="1">
      <alignment vertical="center"/>
    </xf>
    <xf numFmtId="38" fontId="21" fillId="0" borderId="0" xfId="2" applyFont="1">
      <alignment vertical="center"/>
    </xf>
    <xf numFmtId="0" fontId="7" fillId="2" borderId="1" xfId="11" applyFont="1" applyFill="1" applyBorder="1" applyAlignment="1">
      <alignment horizontal="center" vertical="center"/>
    </xf>
    <xf numFmtId="0" fontId="7" fillId="2" borderId="1" xfId="11" applyFont="1" applyFill="1" applyBorder="1" applyAlignment="1">
      <alignment horizontal="right" vertical="center"/>
    </xf>
    <xf numFmtId="185" fontId="78" fillId="0" borderId="12" xfId="6" applyNumberFormat="1" applyFont="1" applyBorder="1" applyAlignment="1">
      <alignment horizontal="right" vertical="center" wrapText="1"/>
    </xf>
    <xf numFmtId="0" fontId="61" fillId="0" borderId="0" xfId="0" applyFont="1" applyAlignment="1">
      <alignment horizontal="left" vertical="center" wrapText="1"/>
    </xf>
    <xf numFmtId="0" fontId="35" fillId="0" borderId="0" xfId="0" applyNumberFormat="1" applyFont="1" applyFill="1" applyBorder="1" applyAlignment="1" applyProtection="1">
      <alignment horizontal="left" vertical="center"/>
    </xf>
    <xf numFmtId="177" fontId="102" fillId="0" borderId="37" xfId="0" applyNumberFormat="1" applyFont="1" applyBorder="1" applyAlignment="1">
      <alignment horizontal="right" vertical="center"/>
    </xf>
    <xf numFmtId="177" fontId="104" fillId="0" borderId="44" xfId="0" applyNumberFormat="1" applyFont="1" applyFill="1" applyBorder="1" applyAlignment="1" applyProtection="1">
      <alignment vertical="center" wrapText="1"/>
    </xf>
    <xf numFmtId="38" fontId="104" fillId="0" borderId="44" xfId="2" applyFont="1" applyBorder="1" applyAlignment="1">
      <alignment vertical="center"/>
    </xf>
    <xf numFmtId="0" fontId="59" fillId="2" borderId="16" xfId="24" applyFont="1" applyFill="1" applyBorder="1">
      <alignment vertical="center"/>
    </xf>
    <xf numFmtId="0" fontId="46" fillId="0" borderId="59" xfId="24" applyFont="1" applyBorder="1">
      <alignment vertical="center"/>
    </xf>
    <xf numFmtId="0" fontId="46" fillId="0" borderId="6" xfId="24" applyFont="1" applyBorder="1">
      <alignment vertical="center"/>
    </xf>
    <xf numFmtId="0" fontId="46" fillId="0" borderId="60" xfId="24" applyFont="1" applyBorder="1">
      <alignment vertical="center"/>
    </xf>
    <xf numFmtId="0" fontId="46" fillId="0" borderId="64" xfId="24" applyFont="1" applyFill="1" applyBorder="1" applyAlignment="1">
      <alignment horizontal="right" vertical="center"/>
    </xf>
    <xf numFmtId="10" fontId="46" fillId="0" borderId="12" xfId="24" applyNumberFormat="1" applyFont="1" applyFill="1" applyBorder="1" applyAlignment="1">
      <alignment horizontal="right" vertical="center"/>
    </xf>
    <xf numFmtId="185" fontId="135" fillId="0" borderId="9" xfId="6" applyNumberFormat="1" applyFont="1" applyBorder="1" applyAlignment="1">
      <alignment vertical="center"/>
    </xf>
    <xf numFmtId="183" fontId="154" fillId="0" borderId="574" xfId="17" applyNumberFormat="1" applyFont="1" applyFill="1" applyBorder="1" applyAlignment="1" applyProtection="1">
      <alignment horizontal="right" vertical="center"/>
      <protection locked="0"/>
    </xf>
    <xf numFmtId="38" fontId="64" fillId="20" borderId="248" xfId="17" applyFont="1" applyFill="1" applyBorder="1" applyAlignment="1" applyProtection="1">
      <alignment vertical="center"/>
    </xf>
    <xf numFmtId="38" fontId="153" fillId="20" borderId="52" xfId="2" applyFont="1" applyFill="1" applyBorder="1" applyAlignment="1" applyProtection="1">
      <alignment horizontal="right" vertical="center"/>
    </xf>
    <xf numFmtId="38" fontId="153" fillId="20" borderId="523" xfId="2" applyFont="1" applyFill="1" applyBorder="1" applyAlignment="1" applyProtection="1">
      <alignment horizontal="right" vertical="center"/>
    </xf>
    <xf numFmtId="38" fontId="118" fillId="2" borderId="580" xfId="2" applyFont="1" applyFill="1" applyBorder="1" applyAlignment="1" applyProtection="1">
      <alignment horizontal="right" vertical="center"/>
      <protection locked="0"/>
    </xf>
    <xf numFmtId="38" fontId="118" fillId="2" borderId="6" xfId="2" applyFont="1" applyFill="1" applyBorder="1" applyAlignment="1" applyProtection="1">
      <alignment horizontal="right" vertical="center"/>
      <protection locked="0"/>
    </xf>
    <xf numFmtId="38" fontId="118" fillId="2" borderId="515" xfId="2" applyFont="1" applyFill="1" applyBorder="1" applyAlignment="1" applyProtection="1">
      <alignment horizontal="right" vertical="center"/>
      <protection locked="0"/>
    </xf>
    <xf numFmtId="183" fontId="154" fillId="20" borderId="576" xfId="17" applyNumberFormat="1" applyFont="1" applyFill="1" applyBorder="1" applyAlignment="1">
      <alignment horizontal="right" vertical="center"/>
    </xf>
    <xf numFmtId="38" fontId="168" fillId="0" borderId="584" xfId="2" applyFont="1" applyFill="1" applyBorder="1" applyAlignment="1" applyProtection="1">
      <alignment horizontal="right" vertical="center"/>
    </xf>
    <xf numFmtId="38" fontId="49" fillId="2" borderId="125" xfId="2" applyFont="1" applyFill="1" applyBorder="1" applyAlignment="1" applyProtection="1">
      <alignment horizontal="right" vertical="center"/>
      <protection locked="0"/>
    </xf>
    <xf numFmtId="38" fontId="49" fillId="0" borderId="138" xfId="2" applyFont="1" applyFill="1" applyBorder="1" applyAlignment="1" applyProtection="1">
      <alignment horizontal="right" vertical="center"/>
      <protection locked="0"/>
    </xf>
    <xf numFmtId="180" fontId="118" fillId="0" borderId="120" xfId="18" applyNumberFormat="1" applyFont="1" applyFill="1" applyBorder="1" applyAlignment="1" applyProtection="1">
      <alignment horizontal="right" vertical="center"/>
      <protection locked="0"/>
    </xf>
    <xf numFmtId="180" fontId="118" fillId="20" borderId="101" xfId="18" applyNumberFormat="1" applyFont="1" applyFill="1" applyBorder="1" applyAlignment="1">
      <alignment horizontal="right" vertical="center"/>
    </xf>
    <xf numFmtId="180" fontId="140" fillId="19" borderId="101" xfId="18" applyNumberFormat="1" applyFont="1" applyFill="1" applyBorder="1" applyAlignment="1">
      <alignment horizontal="right" vertical="center"/>
    </xf>
    <xf numFmtId="180" fontId="140" fillId="0" borderId="101" xfId="18" applyNumberFormat="1" applyFont="1" applyFill="1" applyBorder="1" applyAlignment="1">
      <alignment horizontal="right" vertical="center"/>
    </xf>
    <xf numFmtId="180" fontId="154" fillId="10" borderId="393" xfId="18" applyNumberFormat="1" applyFont="1" applyFill="1" applyBorder="1" applyAlignment="1">
      <alignment horizontal="right" vertical="center"/>
    </xf>
    <xf numFmtId="180" fontId="118" fillId="19" borderId="402" xfId="18" applyNumberFormat="1" applyFont="1" applyFill="1" applyBorder="1" applyAlignment="1">
      <alignment horizontal="right" vertical="center"/>
    </xf>
    <xf numFmtId="0" fontId="168" fillId="17" borderId="263" xfId="0" applyFont="1" applyFill="1" applyBorder="1" applyAlignment="1">
      <alignment horizontal="left" vertical="center"/>
    </xf>
    <xf numFmtId="180" fontId="140" fillId="0" borderId="271" xfId="18" applyNumberFormat="1" applyFont="1" applyFill="1" applyBorder="1" applyAlignment="1">
      <alignment horizontal="right" vertical="center"/>
    </xf>
    <xf numFmtId="0" fontId="168" fillId="0" borderId="649" xfId="0" applyFont="1" applyFill="1" applyBorder="1" applyAlignment="1">
      <alignment vertical="center" wrapText="1"/>
    </xf>
    <xf numFmtId="0" fontId="168" fillId="0" borderId="650" xfId="0" applyFont="1" applyFill="1" applyBorder="1" applyAlignment="1">
      <alignment vertical="center"/>
    </xf>
    <xf numFmtId="0" fontId="168" fillId="0" borderId="650" xfId="0" applyFont="1" applyFill="1" applyBorder="1" applyAlignment="1">
      <alignment vertical="center" wrapText="1"/>
    </xf>
    <xf numFmtId="38" fontId="150" fillId="0" borderId="651" xfId="2" applyFont="1" applyFill="1" applyBorder="1" applyAlignment="1" applyProtection="1">
      <alignment horizontal="right" vertical="center"/>
    </xf>
    <xf numFmtId="180" fontId="154" fillId="0" borderId="652" xfId="18" applyNumberFormat="1" applyFont="1" applyFill="1" applyBorder="1" applyAlignment="1">
      <alignment horizontal="right" vertical="center"/>
    </xf>
    <xf numFmtId="183" fontId="118" fillId="0" borderId="653" xfId="17" applyNumberFormat="1" applyFont="1" applyFill="1" applyBorder="1" applyAlignment="1">
      <alignment horizontal="right" vertical="center"/>
    </xf>
    <xf numFmtId="38" fontId="118" fillId="0" borderId="653" xfId="2" applyFont="1" applyFill="1" applyBorder="1" applyAlignment="1" applyProtection="1">
      <alignment horizontal="right" vertical="center"/>
    </xf>
    <xf numFmtId="38" fontId="118" fillId="0" borderId="653" xfId="17" applyFont="1" applyFill="1" applyBorder="1" applyAlignment="1" applyProtection="1">
      <alignment vertical="center"/>
    </xf>
    <xf numFmtId="38" fontId="168" fillId="0" borderId="653" xfId="17" applyFont="1" applyFill="1" applyBorder="1" applyAlignment="1" applyProtection="1">
      <alignment vertical="center"/>
    </xf>
    <xf numFmtId="38" fontId="168" fillId="0" borderId="650" xfId="17" applyFont="1" applyFill="1" applyBorder="1" applyAlignment="1" applyProtection="1">
      <alignment vertical="center"/>
    </xf>
    <xf numFmtId="38" fontId="168" fillId="0" borderId="654" xfId="17" applyFont="1" applyFill="1" applyBorder="1" applyAlignment="1" applyProtection="1">
      <alignment vertical="center"/>
    </xf>
    <xf numFmtId="49" fontId="109" fillId="0" borderId="655" xfId="16" applyNumberFormat="1" applyFont="1" applyFill="1" applyBorder="1" applyAlignment="1">
      <alignment horizontal="center" vertical="center"/>
    </xf>
    <xf numFmtId="3" fontId="168" fillId="0" borderId="656" xfId="16" applyNumberFormat="1" applyFont="1" applyFill="1" applyBorder="1" applyAlignment="1">
      <alignment horizontal="right" vertical="center"/>
    </xf>
    <xf numFmtId="180" fontId="108" fillId="0" borderId="657" xfId="18" applyNumberFormat="1" applyFont="1" applyFill="1" applyBorder="1" applyAlignment="1">
      <alignment horizontal="right" vertical="center"/>
    </xf>
    <xf numFmtId="183" fontId="101" fillId="0" borderId="657" xfId="17" applyNumberFormat="1" applyFont="1" applyFill="1" applyBorder="1" applyAlignment="1">
      <alignment horizontal="right" vertical="center"/>
    </xf>
    <xf numFmtId="38" fontId="101" fillId="0" borderId="658" xfId="17" applyFont="1" applyFill="1" applyBorder="1" applyAlignment="1" applyProtection="1">
      <alignment horizontal="right" vertical="center"/>
    </xf>
    <xf numFmtId="38" fontId="101" fillId="0" borderId="658" xfId="17" applyFont="1" applyFill="1" applyBorder="1" applyAlignment="1" applyProtection="1">
      <alignment vertical="center"/>
    </xf>
    <xf numFmtId="38" fontId="101" fillId="0" borderId="656" xfId="17" applyFont="1" applyFill="1" applyBorder="1" applyAlignment="1" applyProtection="1">
      <alignment horizontal="right" vertical="center"/>
    </xf>
    <xf numFmtId="38" fontId="101" fillId="0" borderId="656" xfId="17" applyFont="1" applyFill="1" applyBorder="1" applyAlignment="1" applyProtection="1">
      <alignment horizontal="right" vertical="center"/>
      <protection locked="0"/>
    </xf>
    <xf numFmtId="38" fontId="101" fillId="0" borderId="657" xfId="17" applyFont="1" applyFill="1" applyBorder="1" applyAlignment="1" applyProtection="1">
      <alignment horizontal="right" vertical="center"/>
      <protection locked="0"/>
    </xf>
    <xf numFmtId="38" fontId="101" fillId="0" borderId="659" xfId="17" applyFont="1" applyFill="1" applyBorder="1" applyAlignment="1" applyProtection="1">
      <alignment horizontal="right" vertical="center"/>
      <protection locked="0"/>
    </xf>
    <xf numFmtId="38" fontId="150" fillId="0" borderId="660" xfId="17" applyFont="1" applyFill="1" applyBorder="1" applyAlignment="1">
      <alignment horizontal="right" vertical="center"/>
    </xf>
    <xf numFmtId="180" fontId="168" fillId="0" borderId="661" xfId="18" applyNumberFormat="1" applyFont="1" applyFill="1" applyBorder="1" applyAlignment="1">
      <alignment horizontal="right" vertical="center"/>
    </xf>
    <xf numFmtId="183" fontId="168" fillId="0" borderId="661" xfId="17" applyNumberFormat="1" applyFont="1" applyFill="1" applyBorder="1" applyAlignment="1">
      <alignment horizontal="right" vertical="center"/>
    </xf>
    <xf numFmtId="38" fontId="101" fillId="0" borderId="650" xfId="17" applyFont="1" applyFill="1" applyBorder="1" applyAlignment="1">
      <alignment horizontal="right" vertical="center"/>
    </xf>
    <xf numFmtId="38" fontId="101" fillId="0" borderId="662" xfId="17" applyFont="1" applyFill="1" applyBorder="1" applyAlignment="1">
      <alignment vertical="center"/>
    </xf>
    <xf numFmtId="38" fontId="101" fillId="0" borderId="657" xfId="17" applyFont="1" applyFill="1" applyBorder="1" applyAlignment="1" applyProtection="1">
      <alignment horizontal="right" vertical="center"/>
    </xf>
    <xf numFmtId="38" fontId="101" fillId="0" borderId="663" xfId="17" applyFont="1" applyFill="1" applyBorder="1" applyAlignment="1" applyProtection="1">
      <alignment horizontal="right" vertical="center"/>
    </xf>
    <xf numFmtId="38" fontId="150" fillId="0" borderId="664" xfId="17" applyFont="1" applyFill="1" applyBorder="1" applyAlignment="1">
      <alignment horizontal="right" vertical="center"/>
    </xf>
    <xf numFmtId="180" fontId="118" fillId="0" borderId="661" xfId="18" applyNumberFormat="1" applyFont="1" applyFill="1" applyBorder="1" applyAlignment="1">
      <alignment horizontal="right" vertical="center"/>
    </xf>
    <xf numFmtId="38" fontId="101" fillId="0" borderId="665" xfId="17" applyFont="1" applyFill="1" applyBorder="1" applyAlignment="1">
      <alignment horizontal="right" vertical="center"/>
    </xf>
    <xf numFmtId="38" fontId="101" fillId="0" borderId="665" xfId="2" applyFont="1" applyFill="1" applyBorder="1" applyAlignment="1" applyProtection="1">
      <alignment vertical="center"/>
      <protection locked="0"/>
    </xf>
    <xf numFmtId="38" fontId="101" fillId="0" borderId="665" xfId="17" applyFont="1" applyFill="1" applyBorder="1" applyAlignment="1" applyProtection="1">
      <alignment vertical="center"/>
      <protection locked="0"/>
    </xf>
    <xf numFmtId="38" fontId="101" fillId="0" borderId="666" xfId="17" applyFont="1" applyFill="1" applyBorder="1" applyAlignment="1" applyProtection="1">
      <alignment vertical="center"/>
      <protection locked="0"/>
    </xf>
    <xf numFmtId="38" fontId="150" fillId="0" borderId="667" xfId="17" applyFont="1" applyFill="1" applyBorder="1" applyAlignment="1">
      <alignment vertical="center"/>
    </xf>
    <xf numFmtId="38" fontId="150" fillId="0" borderId="668" xfId="17" applyFont="1" applyFill="1" applyBorder="1" applyAlignment="1">
      <alignment vertical="center"/>
    </xf>
    <xf numFmtId="38" fontId="150" fillId="0" borderId="668" xfId="17" applyFont="1" applyFill="1" applyBorder="1" applyAlignment="1" applyProtection="1">
      <alignment vertical="center"/>
      <protection locked="0"/>
    </xf>
    <xf numFmtId="38" fontId="150" fillId="0" borderId="669" xfId="17" applyFont="1" applyFill="1" applyBorder="1" applyAlignment="1" applyProtection="1">
      <alignment vertical="center"/>
      <protection locked="0"/>
    </xf>
    <xf numFmtId="38" fontId="168" fillId="0" borderId="662" xfId="17" applyFont="1" applyFill="1" applyBorder="1" applyAlignment="1">
      <alignment vertical="center"/>
    </xf>
    <xf numFmtId="38" fontId="101" fillId="0" borderId="661" xfId="17" applyFont="1" applyFill="1" applyBorder="1" applyAlignment="1">
      <alignment vertical="center"/>
    </xf>
    <xf numFmtId="38" fontId="101" fillId="0" borderId="661" xfId="17" applyFont="1" applyFill="1" applyBorder="1" applyAlignment="1" applyProtection="1">
      <alignment vertical="center"/>
      <protection locked="0"/>
    </xf>
    <xf numFmtId="38" fontId="101" fillId="0" borderId="670" xfId="17" applyFont="1" applyFill="1" applyBorder="1" applyAlignment="1" applyProtection="1">
      <alignment vertical="center"/>
      <protection locked="0"/>
    </xf>
    <xf numFmtId="38" fontId="168" fillId="0" borderId="671" xfId="17" applyFont="1" applyFill="1" applyBorder="1" applyAlignment="1">
      <alignment vertical="center"/>
    </xf>
    <xf numFmtId="38" fontId="101" fillId="0" borderId="672" xfId="17" applyFont="1" applyFill="1" applyBorder="1" applyAlignment="1">
      <alignment vertical="center"/>
    </xf>
    <xf numFmtId="38" fontId="101" fillId="0" borderId="672" xfId="17" applyFont="1" applyFill="1" applyBorder="1" applyAlignment="1" applyProtection="1">
      <alignment vertical="center"/>
      <protection locked="0"/>
    </xf>
    <xf numFmtId="38" fontId="101" fillId="0" borderId="673" xfId="17" applyFont="1" applyFill="1" applyBorder="1" applyAlignment="1" applyProtection="1">
      <alignment vertical="center"/>
      <protection locked="0"/>
    </xf>
    <xf numFmtId="38" fontId="101" fillId="0" borderId="674" xfId="17" applyFont="1" applyFill="1" applyBorder="1" applyAlignment="1">
      <alignment vertical="center"/>
    </xf>
    <xf numFmtId="38" fontId="101" fillId="0" borderId="653" xfId="17" applyFont="1" applyFill="1" applyBorder="1" applyAlignment="1">
      <alignment vertical="center"/>
    </xf>
    <xf numFmtId="38" fontId="101" fillId="0" borderId="653" xfId="17" applyFont="1" applyFill="1" applyBorder="1" applyAlignment="1" applyProtection="1">
      <alignment vertical="center"/>
      <protection locked="0"/>
    </xf>
    <xf numFmtId="38" fontId="101" fillId="0" borderId="675" xfId="17" applyFont="1" applyFill="1" applyBorder="1" applyAlignment="1" applyProtection="1">
      <alignment vertical="center"/>
      <protection locked="0"/>
    </xf>
    <xf numFmtId="38" fontId="101" fillId="0" borderId="676" xfId="17" applyFont="1" applyFill="1" applyBorder="1" applyAlignment="1" applyProtection="1">
      <alignment vertical="center"/>
      <protection locked="0"/>
    </xf>
    <xf numFmtId="38" fontId="101" fillId="0" borderId="651" xfId="2" applyFont="1" applyFill="1" applyBorder="1" applyAlignment="1" applyProtection="1">
      <alignment horizontal="right" vertical="center"/>
    </xf>
    <xf numFmtId="38" fontId="101" fillId="0" borderId="677" xfId="2" applyFont="1" applyFill="1" applyBorder="1" applyAlignment="1" applyProtection="1">
      <alignment horizontal="right" vertical="center"/>
      <protection locked="0"/>
    </xf>
    <xf numFmtId="38" fontId="101" fillId="0" borderId="678" xfId="2" applyFont="1" applyFill="1" applyBorder="1" applyAlignment="1" applyProtection="1">
      <alignment horizontal="right" vertical="center"/>
      <protection locked="0"/>
    </xf>
    <xf numFmtId="38" fontId="101" fillId="0" borderId="679" xfId="2" applyFont="1" applyFill="1" applyBorder="1" applyAlignment="1" applyProtection="1">
      <alignment horizontal="right" vertical="center"/>
      <protection locked="0"/>
    </xf>
    <xf numFmtId="38" fontId="101" fillId="0" borderId="680" xfId="2" applyFont="1" applyFill="1" applyBorder="1" applyAlignment="1" applyProtection="1">
      <alignment horizontal="right" vertical="center"/>
      <protection locked="0"/>
    </xf>
    <xf numFmtId="38" fontId="101" fillId="0" borderId="681" xfId="2" applyFont="1" applyFill="1" applyBorder="1" applyAlignment="1" applyProtection="1">
      <alignment horizontal="right" vertical="center"/>
      <protection locked="0"/>
    </xf>
    <xf numFmtId="0" fontId="101" fillId="0" borderId="682" xfId="16" applyNumberFormat="1" applyFont="1" applyFill="1" applyBorder="1" applyAlignment="1">
      <alignment horizontal="right" vertical="center"/>
    </xf>
    <xf numFmtId="10" fontId="108" fillId="0" borderId="212" xfId="16" applyNumberFormat="1" applyFont="1" applyFill="1" applyBorder="1" applyAlignment="1">
      <alignment horizontal="right" vertical="center"/>
    </xf>
    <xf numFmtId="10" fontId="108" fillId="0" borderId="212" xfId="18" applyNumberFormat="1" applyFont="1" applyFill="1" applyBorder="1" applyAlignment="1">
      <alignment horizontal="right" vertical="center"/>
    </xf>
    <xf numFmtId="10" fontId="108" fillId="0" borderId="683" xfId="18" applyNumberFormat="1" applyFont="1" applyFill="1" applyBorder="1" applyAlignment="1">
      <alignment horizontal="right" vertical="center"/>
    </xf>
    <xf numFmtId="0" fontId="168" fillId="17" borderId="94" xfId="0" applyFont="1" applyFill="1" applyBorder="1" applyAlignment="1">
      <alignment horizontal="left" vertical="center"/>
    </xf>
    <xf numFmtId="0" fontId="168" fillId="0" borderId="124" xfId="0" applyFont="1" applyFill="1" applyBorder="1" applyAlignment="1">
      <alignment horizontal="left" vertical="center"/>
    </xf>
    <xf numFmtId="0" fontId="168" fillId="0" borderId="629" xfId="0" applyFont="1" applyFill="1" applyBorder="1" applyAlignment="1">
      <alignment vertical="center"/>
    </xf>
    <xf numFmtId="0" fontId="168" fillId="0" borderId="65" xfId="0" applyFont="1" applyFill="1" applyBorder="1" applyAlignment="1">
      <alignment vertical="center" wrapText="1"/>
    </xf>
    <xf numFmtId="38" fontId="150" fillId="0" borderId="66" xfId="2" applyFont="1" applyFill="1" applyBorder="1" applyAlignment="1" applyProtection="1">
      <alignment horizontal="right" vertical="center"/>
    </xf>
    <xf numFmtId="180" fontId="118" fillId="0" borderId="684" xfId="18" applyNumberFormat="1" applyFont="1" applyFill="1" applyBorder="1" applyAlignment="1">
      <alignment horizontal="right" vertical="center"/>
    </xf>
    <xf numFmtId="183" fontId="118" fillId="0" borderId="685" xfId="17" applyNumberFormat="1" applyFont="1" applyFill="1" applyBorder="1" applyAlignment="1">
      <alignment horizontal="right" vertical="center"/>
    </xf>
    <xf numFmtId="38" fontId="118" fillId="0" borderId="685" xfId="2" applyFont="1" applyFill="1" applyBorder="1" applyAlignment="1" applyProtection="1">
      <alignment horizontal="right" vertical="center"/>
    </xf>
    <xf numFmtId="38" fontId="118" fillId="0" borderId="685" xfId="17" applyFont="1" applyFill="1" applyBorder="1" applyAlignment="1" applyProtection="1">
      <alignment vertical="center"/>
    </xf>
    <xf numFmtId="38" fontId="168" fillId="0" borderId="685" xfId="17" applyFont="1" applyFill="1" applyBorder="1" applyAlignment="1" applyProtection="1">
      <alignment vertical="center"/>
    </xf>
    <xf numFmtId="38" fontId="168" fillId="0" borderId="65" xfId="17" applyFont="1" applyFill="1" applyBorder="1" applyAlignment="1" applyProtection="1">
      <alignment vertical="center"/>
    </xf>
    <xf numFmtId="38" fontId="168" fillId="0" borderId="219" xfId="17" applyFont="1" applyFill="1" applyBorder="1" applyAlignment="1" applyProtection="1">
      <alignment vertical="center"/>
    </xf>
    <xf numFmtId="49" fontId="140" fillId="0" borderId="686" xfId="16" applyNumberFormat="1" applyFont="1" applyFill="1" applyBorder="1" applyAlignment="1" applyProtection="1">
      <alignment horizontal="center" vertical="center"/>
      <protection locked="0"/>
    </xf>
    <xf numFmtId="3" fontId="168" fillId="0" borderId="687" xfId="16" applyNumberFormat="1" applyFont="1" applyFill="1" applyBorder="1" applyAlignment="1">
      <alignment horizontal="right" vertical="center"/>
    </xf>
    <xf numFmtId="180" fontId="108" fillId="0" borderId="688" xfId="18" applyNumberFormat="1" applyFont="1" applyFill="1" applyBorder="1" applyAlignment="1">
      <alignment horizontal="right" vertical="center"/>
    </xf>
    <xf numFmtId="183" fontId="101" fillId="0" borderId="688" xfId="17" applyNumberFormat="1" applyFont="1" applyFill="1" applyBorder="1" applyAlignment="1">
      <alignment horizontal="right" vertical="center"/>
    </xf>
    <xf numFmtId="38" fontId="101" fillId="0" borderId="689" xfId="17" applyFont="1" applyFill="1" applyBorder="1" applyAlignment="1" applyProtection="1">
      <alignment horizontal="right" vertical="center"/>
    </xf>
    <xf numFmtId="38" fontId="101" fillId="0" borderId="689" xfId="17" applyFont="1" applyFill="1" applyBorder="1" applyAlignment="1" applyProtection="1">
      <alignment vertical="center"/>
    </xf>
    <xf numFmtId="38" fontId="101" fillId="0" borderId="687" xfId="17" applyFont="1" applyFill="1" applyBorder="1" applyAlignment="1" applyProtection="1">
      <alignment horizontal="right" vertical="center"/>
    </xf>
    <xf numFmtId="38" fontId="101" fillId="0" borderId="687" xfId="17" applyFont="1" applyFill="1" applyBorder="1" applyAlignment="1" applyProtection="1">
      <alignment horizontal="right" vertical="center"/>
      <protection locked="0"/>
    </xf>
    <xf numFmtId="38" fontId="101" fillId="0" borderId="688" xfId="17" applyFont="1" applyFill="1" applyBorder="1" applyAlignment="1" applyProtection="1">
      <alignment horizontal="right" vertical="center"/>
      <protection locked="0"/>
    </xf>
    <xf numFmtId="38" fontId="101" fillId="0" borderId="690" xfId="17" applyFont="1" applyFill="1" applyBorder="1" applyAlignment="1" applyProtection="1">
      <alignment horizontal="right" vertical="center"/>
      <protection locked="0"/>
    </xf>
    <xf numFmtId="38" fontId="150" fillId="0" borderId="691" xfId="17" applyFont="1" applyFill="1" applyBorder="1" applyAlignment="1">
      <alignment horizontal="right" vertical="center"/>
    </xf>
    <xf numFmtId="180" fontId="168" fillId="0" borderId="692" xfId="18" applyNumberFormat="1" applyFont="1" applyFill="1" applyBorder="1" applyAlignment="1">
      <alignment horizontal="right" vertical="center"/>
    </xf>
    <xf numFmtId="183" fontId="168" fillId="0" borderId="692" xfId="17" applyNumberFormat="1" applyFont="1" applyFill="1" applyBorder="1" applyAlignment="1">
      <alignment horizontal="right" vertical="center"/>
    </xf>
    <xf numFmtId="38" fontId="101" fillId="0" borderId="65" xfId="17" applyFont="1" applyFill="1" applyBorder="1" applyAlignment="1">
      <alignment horizontal="right" vertical="center"/>
    </xf>
    <xf numFmtId="38" fontId="101" fillId="0" borderId="693" xfId="17" applyFont="1" applyFill="1" applyBorder="1" applyAlignment="1">
      <alignment vertical="center"/>
    </xf>
    <xf numFmtId="38" fontId="101" fillId="0" borderId="688" xfId="17" applyFont="1" applyFill="1" applyBorder="1" applyAlignment="1" applyProtection="1">
      <alignment horizontal="right" vertical="center"/>
    </xf>
    <xf numFmtId="38" fontId="101" fillId="0" borderId="694" xfId="17" applyFont="1" applyFill="1" applyBorder="1" applyAlignment="1" applyProtection="1">
      <alignment horizontal="right" vertical="center"/>
    </xf>
    <xf numFmtId="38" fontId="150" fillId="0" borderId="695" xfId="17" applyFont="1" applyFill="1" applyBorder="1" applyAlignment="1">
      <alignment horizontal="right" vertical="center"/>
    </xf>
    <xf numFmtId="38" fontId="101" fillId="0" borderId="696" xfId="17" applyFont="1" applyFill="1" applyBorder="1" applyAlignment="1">
      <alignment horizontal="right" vertical="center"/>
    </xf>
    <xf numFmtId="38" fontId="101" fillId="0" borderId="696" xfId="2" applyFont="1" applyFill="1" applyBorder="1" applyAlignment="1" applyProtection="1">
      <alignment vertical="center"/>
      <protection locked="0"/>
    </xf>
    <xf numFmtId="38" fontId="101" fillId="0" borderId="696" xfId="17" applyFont="1" applyFill="1" applyBorder="1" applyAlignment="1" applyProtection="1">
      <alignment vertical="center"/>
      <protection locked="0"/>
    </xf>
    <xf numFmtId="38" fontId="101" fillId="0" borderId="697" xfId="17" applyFont="1" applyFill="1" applyBorder="1" applyAlignment="1" applyProtection="1">
      <alignment vertical="center"/>
      <protection locked="0"/>
    </xf>
    <xf numFmtId="38" fontId="150" fillId="0" borderId="698" xfId="17" applyFont="1" applyFill="1" applyBorder="1" applyAlignment="1">
      <alignment vertical="center"/>
    </xf>
    <xf numFmtId="38" fontId="150" fillId="0" borderId="699" xfId="17" applyFont="1" applyFill="1" applyBorder="1" applyAlignment="1">
      <alignment vertical="center"/>
    </xf>
    <xf numFmtId="38" fontId="150" fillId="0" borderId="699" xfId="17" applyFont="1" applyFill="1" applyBorder="1" applyAlignment="1" applyProtection="1">
      <alignment vertical="center"/>
      <protection locked="0"/>
    </xf>
    <xf numFmtId="38" fontId="150" fillId="0" borderId="700" xfId="17" applyFont="1" applyFill="1" applyBorder="1" applyAlignment="1" applyProtection="1">
      <alignment vertical="center"/>
      <protection locked="0"/>
    </xf>
    <xf numFmtId="38" fontId="168" fillId="0" borderId="693" xfId="17" applyFont="1" applyFill="1" applyBorder="1" applyAlignment="1">
      <alignment vertical="center"/>
    </xf>
    <xf numFmtId="38" fontId="101" fillId="0" borderId="692" xfId="17" applyFont="1" applyFill="1" applyBorder="1" applyAlignment="1">
      <alignment vertical="center"/>
    </xf>
    <xf numFmtId="38" fontId="101" fillId="0" borderId="692" xfId="17" applyFont="1" applyFill="1" applyBorder="1" applyAlignment="1" applyProtection="1">
      <alignment vertical="center"/>
      <protection locked="0"/>
    </xf>
    <xf numFmtId="38" fontId="101" fillId="0" borderId="701" xfId="17" applyFont="1" applyFill="1" applyBorder="1" applyAlignment="1" applyProtection="1">
      <alignment vertical="center"/>
      <protection locked="0"/>
    </xf>
    <xf numFmtId="38" fontId="168" fillId="0" borderId="702" xfId="17" applyFont="1" applyFill="1" applyBorder="1" applyAlignment="1">
      <alignment vertical="center"/>
    </xf>
    <xf numFmtId="180" fontId="118" fillId="0" borderId="692" xfId="18" applyNumberFormat="1" applyFont="1" applyFill="1" applyBorder="1" applyAlignment="1">
      <alignment horizontal="right" vertical="center"/>
    </xf>
    <xf numFmtId="38" fontId="101" fillId="0" borderId="703" xfId="17" applyFont="1" applyFill="1" applyBorder="1" applyAlignment="1">
      <alignment vertical="center"/>
    </xf>
    <xf numFmtId="38" fontId="101" fillId="0" borderId="703" xfId="17" applyFont="1" applyFill="1" applyBorder="1" applyAlignment="1" applyProtection="1">
      <alignment vertical="center"/>
      <protection locked="0"/>
    </xf>
    <xf numFmtId="38" fontId="101" fillId="0" borderId="704" xfId="17" applyFont="1" applyFill="1" applyBorder="1" applyAlignment="1" applyProtection="1">
      <alignment vertical="center"/>
      <protection locked="0"/>
    </xf>
    <xf numFmtId="38" fontId="101" fillId="0" borderId="705" xfId="17" applyFont="1" applyFill="1" applyBorder="1" applyAlignment="1">
      <alignment vertical="center"/>
    </xf>
    <xf numFmtId="38" fontId="101" fillId="0" borderId="685" xfId="17" applyFont="1" applyFill="1" applyBorder="1" applyAlignment="1">
      <alignment vertical="center"/>
    </xf>
    <xf numFmtId="38" fontId="101" fillId="0" borderId="685" xfId="17" applyFont="1" applyFill="1" applyBorder="1" applyAlignment="1" applyProtection="1">
      <alignment vertical="center"/>
      <protection locked="0"/>
    </xf>
    <xf numFmtId="38" fontId="101" fillId="0" borderId="706" xfId="17" applyFont="1" applyFill="1" applyBorder="1" applyAlignment="1" applyProtection="1">
      <alignment vertical="center"/>
      <protection locked="0"/>
    </xf>
    <xf numFmtId="38" fontId="101" fillId="0" borderId="707" xfId="17" applyFont="1" applyFill="1" applyBorder="1" applyAlignment="1" applyProtection="1">
      <alignment vertical="center"/>
      <protection locked="0"/>
    </xf>
    <xf numFmtId="38" fontId="101" fillId="0" borderId="66" xfId="2" applyFont="1" applyFill="1" applyBorder="1" applyAlignment="1" applyProtection="1">
      <alignment horizontal="right" vertical="center"/>
    </xf>
    <xf numFmtId="38" fontId="101" fillId="0" borderId="708" xfId="2" applyFont="1" applyFill="1" applyBorder="1" applyAlignment="1" applyProtection="1">
      <alignment horizontal="right" vertical="center"/>
      <protection locked="0"/>
    </xf>
    <xf numFmtId="38" fontId="101" fillId="0" borderId="709" xfId="2" applyFont="1" applyFill="1" applyBorder="1" applyAlignment="1" applyProtection="1">
      <alignment horizontal="right" vertical="center"/>
      <protection locked="0"/>
    </xf>
    <xf numFmtId="38" fontId="101" fillId="0" borderId="710" xfId="2" applyFont="1" applyFill="1" applyBorder="1" applyAlignment="1" applyProtection="1">
      <alignment horizontal="right" vertical="center"/>
      <protection locked="0"/>
    </xf>
    <xf numFmtId="38" fontId="101" fillId="0" borderId="711" xfId="2" applyFont="1" applyFill="1" applyBorder="1" applyAlignment="1" applyProtection="1">
      <alignment horizontal="right" vertical="center"/>
      <protection locked="0"/>
    </xf>
    <xf numFmtId="38" fontId="101" fillId="0" borderId="712" xfId="2" applyFont="1" applyFill="1" applyBorder="1" applyAlignment="1" applyProtection="1">
      <alignment horizontal="right" vertical="center"/>
      <protection locked="0"/>
    </xf>
    <xf numFmtId="0" fontId="101" fillId="0" borderId="31" xfId="16" applyNumberFormat="1" applyFont="1" applyFill="1" applyBorder="1" applyAlignment="1">
      <alignment horizontal="right" vertical="center"/>
    </xf>
    <xf numFmtId="10" fontId="108" fillId="0" borderId="2" xfId="16" applyNumberFormat="1" applyFont="1" applyFill="1" applyBorder="1" applyAlignment="1">
      <alignment horizontal="right" vertical="center"/>
    </xf>
    <xf numFmtId="10" fontId="108" fillId="0" borderId="2" xfId="18" applyNumberFormat="1" applyFont="1" applyFill="1" applyBorder="1" applyAlignment="1">
      <alignment horizontal="right" vertical="center"/>
    </xf>
    <xf numFmtId="10" fontId="108" fillId="0" borderId="713" xfId="18" applyNumberFormat="1" applyFont="1" applyFill="1" applyBorder="1" applyAlignment="1">
      <alignment horizontal="right" vertical="center"/>
    </xf>
    <xf numFmtId="0" fontId="168" fillId="0" borderId="94" xfId="0" applyFont="1" applyFill="1" applyBorder="1" applyAlignment="1">
      <alignment horizontal="left" vertical="center"/>
    </xf>
    <xf numFmtId="180" fontId="154" fillId="0" borderId="189" xfId="18" applyNumberFormat="1" applyFont="1" applyFill="1" applyBorder="1" applyAlignment="1">
      <alignment horizontal="right" vertical="center"/>
    </xf>
    <xf numFmtId="180" fontId="140" fillId="0" borderId="120" xfId="18" applyNumberFormat="1" applyFont="1" applyFill="1" applyBorder="1" applyAlignment="1">
      <alignment horizontal="right" vertical="center"/>
    </xf>
    <xf numFmtId="180" fontId="140" fillId="0" borderId="324" xfId="18" applyNumberFormat="1" applyFont="1" applyFill="1" applyBorder="1" applyAlignment="1">
      <alignment horizontal="right" vertical="center"/>
    </xf>
    <xf numFmtId="180" fontId="154" fillId="10" borderId="187" xfId="18" applyNumberFormat="1" applyFont="1" applyFill="1" applyBorder="1" applyAlignment="1">
      <alignment horizontal="right" vertical="center"/>
    </xf>
    <xf numFmtId="0" fontId="168" fillId="0" borderId="263" xfId="0" applyFont="1" applyFill="1" applyBorder="1" applyAlignment="1">
      <alignment horizontal="left" vertical="center"/>
    </xf>
    <xf numFmtId="180" fontId="154" fillId="0" borderId="187" xfId="18" applyNumberFormat="1" applyFont="1" applyFill="1" applyBorder="1" applyAlignment="1">
      <alignment horizontal="right" vertical="center"/>
    </xf>
    <xf numFmtId="0" fontId="168" fillId="17" borderId="109" xfId="0" applyFont="1" applyFill="1" applyBorder="1" applyAlignment="1">
      <alignment vertical="center"/>
    </xf>
    <xf numFmtId="0" fontId="168" fillId="17" borderId="316" xfId="0" applyFont="1" applyFill="1" applyBorder="1" applyAlignment="1">
      <alignment horizontal="left" vertical="center"/>
    </xf>
    <xf numFmtId="0" fontId="168" fillId="0" borderId="109" xfId="0" applyFont="1" applyFill="1" applyBorder="1" applyAlignment="1">
      <alignment vertical="center"/>
    </xf>
    <xf numFmtId="180" fontId="140" fillId="10" borderId="188" xfId="18" applyNumberFormat="1" applyFont="1" applyFill="1" applyBorder="1" applyAlignment="1">
      <alignment horizontal="right" vertical="center"/>
    </xf>
    <xf numFmtId="0" fontId="168" fillId="0" borderId="349" xfId="0" applyFont="1" applyFill="1" applyBorder="1" applyAlignment="1">
      <alignment vertical="center" wrapText="1"/>
    </xf>
    <xf numFmtId="0" fontId="168" fillId="0" borderId="109" xfId="0" applyFont="1" applyFill="1" applyBorder="1" applyAlignment="1">
      <alignment vertical="center" wrapText="1"/>
    </xf>
    <xf numFmtId="38" fontId="169" fillId="23" borderId="28" xfId="17" applyFont="1" applyFill="1" applyBorder="1" applyAlignment="1">
      <alignment horizontal="center" vertical="center" textRotation="255" wrapText="1"/>
    </xf>
    <xf numFmtId="38" fontId="169" fillId="26" borderId="29" xfId="17" applyFont="1" applyFill="1" applyBorder="1" applyAlignment="1">
      <alignment horizontal="center" vertical="center" textRotation="255" wrapText="1"/>
    </xf>
    <xf numFmtId="38" fontId="169" fillId="23" borderId="67" xfId="17" applyFont="1" applyFill="1" applyBorder="1" applyAlignment="1">
      <alignment horizontal="center" vertical="center" textRotation="255" wrapText="1"/>
    </xf>
    <xf numFmtId="38" fontId="169" fillId="26" borderId="30" xfId="17" applyFont="1" applyFill="1" applyBorder="1" applyAlignment="1">
      <alignment horizontal="center" vertical="center" textRotation="255" wrapText="1"/>
    </xf>
    <xf numFmtId="0" fontId="118" fillId="2" borderId="0" xfId="0" applyFont="1" applyFill="1" applyBorder="1" applyAlignment="1">
      <alignment horizontal="center" vertical="center" textRotation="255" wrapText="1"/>
    </xf>
    <xf numFmtId="0" fontId="118" fillId="2" borderId="4" xfId="0" applyFont="1" applyFill="1" applyBorder="1" applyAlignment="1">
      <alignment horizontal="center" vertical="center" textRotation="255" wrapText="1"/>
    </xf>
    <xf numFmtId="0" fontId="118" fillId="2" borderId="90" xfId="0" applyFont="1" applyFill="1" applyBorder="1" applyAlignment="1">
      <alignment horizontal="center" vertical="center" textRotation="255" wrapText="1"/>
    </xf>
    <xf numFmtId="38" fontId="169" fillId="8" borderId="28" xfId="17" applyFont="1" applyFill="1" applyBorder="1" applyAlignment="1" applyProtection="1">
      <alignment horizontal="center" vertical="center" textRotation="255" wrapText="1"/>
    </xf>
    <xf numFmtId="38" fontId="169" fillId="26" borderId="26" xfId="17" applyFont="1" applyFill="1" applyBorder="1" applyAlignment="1">
      <alignment horizontal="center" vertical="center" textRotation="255" wrapText="1"/>
    </xf>
    <xf numFmtId="38" fontId="169" fillId="26" borderId="27" xfId="17" applyFont="1" applyFill="1" applyBorder="1" applyAlignment="1">
      <alignment horizontal="center" vertical="center" wrapText="1"/>
    </xf>
    <xf numFmtId="38" fontId="169" fillId="23" borderId="24" xfId="17" applyFont="1" applyFill="1" applyBorder="1" applyAlignment="1">
      <alignment horizontal="center" vertical="center" textRotation="255" wrapText="1"/>
    </xf>
    <xf numFmtId="38" fontId="169" fillId="26" borderId="26" xfId="17" applyFont="1" applyFill="1" applyBorder="1" applyAlignment="1">
      <alignment horizontal="center" vertical="center" wrapText="1"/>
    </xf>
    <xf numFmtId="38" fontId="169" fillId="26" borderId="27" xfId="17" applyFont="1" applyFill="1" applyBorder="1" applyAlignment="1">
      <alignment horizontal="center" vertical="center" textRotation="255" wrapText="1"/>
    </xf>
    <xf numFmtId="38" fontId="124" fillId="23" borderId="33" xfId="17" applyFont="1" applyFill="1" applyBorder="1" applyAlignment="1">
      <alignment horizontal="center" vertical="center" textRotation="255" wrapText="1"/>
    </xf>
    <xf numFmtId="38" fontId="124" fillId="23" borderId="24" xfId="17" applyFont="1" applyFill="1" applyBorder="1" applyAlignment="1">
      <alignment horizontal="center" vertical="center" textRotation="255" wrapText="1"/>
    </xf>
    <xf numFmtId="0" fontId="140" fillId="2" borderId="4" xfId="0" applyFont="1" applyFill="1" applyBorder="1" applyAlignment="1">
      <alignment horizontal="center" vertical="center" textRotation="255" wrapText="1"/>
    </xf>
    <xf numFmtId="0" fontId="154" fillId="2" borderId="4" xfId="0" applyFont="1" applyFill="1" applyBorder="1" applyAlignment="1">
      <alignment horizontal="center" vertical="center" textRotation="255" wrapText="1"/>
    </xf>
    <xf numFmtId="0" fontId="153" fillId="2" borderId="4" xfId="0" applyFont="1" applyFill="1" applyBorder="1" applyAlignment="1">
      <alignment horizontal="center" vertical="center" textRotation="255" wrapText="1"/>
    </xf>
    <xf numFmtId="0" fontId="152" fillId="2" borderId="4" xfId="0" applyFont="1" applyFill="1" applyBorder="1" applyAlignment="1">
      <alignment horizontal="center" vertical="center" textRotation="255" wrapText="1"/>
    </xf>
    <xf numFmtId="0" fontId="140" fillId="2" borderId="25" xfId="0" applyFont="1" applyFill="1" applyBorder="1" applyAlignment="1">
      <alignment horizontal="center" vertical="center" textRotation="255" wrapText="1"/>
    </xf>
    <xf numFmtId="0" fontId="140" fillId="2" borderId="26" xfId="0" applyFont="1" applyFill="1" applyBorder="1" applyAlignment="1">
      <alignment horizontal="center" vertical="center" textRotation="255" wrapText="1"/>
    </xf>
    <xf numFmtId="38" fontId="150" fillId="5" borderId="81" xfId="17" applyFont="1" applyFill="1" applyBorder="1" applyAlignment="1">
      <alignment horizontal="center" vertical="center"/>
    </xf>
    <xf numFmtId="38" fontId="150" fillId="5" borderId="110" xfId="17" applyFont="1" applyFill="1" applyBorder="1" applyAlignment="1">
      <alignment horizontal="center" vertical="center"/>
    </xf>
    <xf numFmtId="38" fontId="147" fillId="20" borderId="125" xfId="17" applyFont="1" applyFill="1" applyBorder="1" applyAlignment="1" applyProtection="1">
      <alignment horizontal="right" vertical="center"/>
    </xf>
    <xf numFmtId="38" fontId="147" fillId="23" borderId="125" xfId="17" applyFont="1" applyFill="1" applyBorder="1" applyAlignment="1" applyProtection="1">
      <alignment horizontal="right" vertical="center"/>
    </xf>
    <xf numFmtId="38" fontId="150" fillId="5" borderId="230" xfId="17" applyFont="1" applyFill="1" applyBorder="1" applyAlignment="1">
      <alignment horizontal="center" vertical="center"/>
    </xf>
    <xf numFmtId="183" fontId="147" fillId="20" borderId="9" xfId="17" applyNumberFormat="1" applyFont="1" applyFill="1" applyBorder="1" applyAlignment="1" applyProtection="1">
      <alignment vertical="center"/>
    </xf>
    <xf numFmtId="183" fontId="147" fillId="22" borderId="9" xfId="17" applyNumberFormat="1" applyFont="1" applyFill="1" applyBorder="1" applyAlignment="1" applyProtection="1">
      <alignment horizontal="right" vertical="center"/>
    </xf>
    <xf numFmtId="183" fontId="147" fillId="22" borderId="486" xfId="17" applyNumberFormat="1" applyFont="1" applyFill="1" applyBorder="1" applyAlignment="1" applyProtection="1">
      <alignment horizontal="right" vertical="center"/>
    </xf>
    <xf numFmtId="0" fontId="98" fillId="0" borderId="0" xfId="16" applyFont="1" applyFill="1" applyAlignment="1">
      <alignment vertical="center"/>
    </xf>
    <xf numFmtId="180" fontId="150" fillId="20" borderId="1" xfId="17" applyNumberFormat="1" applyFont="1" applyFill="1" applyBorder="1" applyAlignment="1" applyProtection="1">
      <alignment vertical="center"/>
    </xf>
    <xf numFmtId="38" fontId="147" fillId="0" borderId="630" xfId="17" applyFont="1" applyFill="1" applyBorder="1" applyAlignment="1" applyProtection="1">
      <alignment vertical="center"/>
    </xf>
    <xf numFmtId="38" fontId="150" fillId="0" borderId="631" xfId="17" applyFont="1" applyFill="1" applyBorder="1" applyAlignment="1" applyProtection="1">
      <alignment vertical="center"/>
      <protection locked="0"/>
    </xf>
    <xf numFmtId="10" fontId="150" fillId="28" borderId="75" xfId="16" applyNumberFormat="1" applyFont="1" applyFill="1" applyBorder="1" applyAlignment="1">
      <alignment horizontal="center" vertical="center"/>
    </xf>
    <xf numFmtId="10" fontId="150" fillId="28" borderId="75" xfId="18" applyNumberFormat="1" applyFont="1" applyFill="1" applyBorder="1" applyAlignment="1">
      <alignment horizontal="center" vertical="center"/>
    </xf>
    <xf numFmtId="38" fontId="158" fillId="8" borderId="150" xfId="17" applyFont="1" applyFill="1" applyBorder="1" applyAlignment="1" applyProtection="1">
      <alignment horizontal="right" vertical="center"/>
    </xf>
    <xf numFmtId="180" fontId="150" fillId="31" borderId="75" xfId="17" applyNumberFormat="1" applyFont="1" applyFill="1" applyBorder="1" applyAlignment="1" applyProtection="1">
      <alignment horizontal="right" vertical="center"/>
    </xf>
    <xf numFmtId="183" fontId="150" fillId="31" borderId="486" xfId="17" applyNumberFormat="1" applyFont="1" applyFill="1" applyBorder="1" applyAlignment="1" applyProtection="1">
      <alignment horizontal="right" vertical="center"/>
    </xf>
    <xf numFmtId="38" fontId="147" fillId="23" borderId="150" xfId="17" applyFont="1" applyFill="1" applyBorder="1" applyAlignment="1" applyProtection="1">
      <alignment vertical="center"/>
    </xf>
    <xf numFmtId="38" fontId="150" fillId="0" borderId="75" xfId="17" applyFont="1" applyFill="1" applyBorder="1" applyAlignment="1" applyProtection="1">
      <alignment vertical="center"/>
      <protection locked="0"/>
    </xf>
    <xf numFmtId="38" fontId="150" fillId="0" borderId="486" xfId="17" applyFont="1" applyFill="1" applyBorder="1" applyAlignment="1" applyProtection="1">
      <alignment vertical="center"/>
      <protection locked="0"/>
    </xf>
    <xf numFmtId="38" fontId="147" fillId="23" borderId="138" xfId="17" applyFont="1" applyFill="1" applyBorder="1" applyAlignment="1" applyProtection="1">
      <alignment horizontal="right" vertical="center"/>
      <protection locked="0"/>
    </xf>
    <xf numFmtId="38" fontId="147" fillId="8" borderId="150" xfId="17" applyFont="1" applyFill="1" applyBorder="1" applyAlignment="1" applyProtection="1">
      <alignment horizontal="right" vertical="center"/>
    </xf>
    <xf numFmtId="38" fontId="150" fillId="0" borderId="75" xfId="17" applyFont="1" applyFill="1" applyBorder="1" applyAlignment="1" applyProtection="1">
      <alignment horizontal="right" vertical="center"/>
      <protection locked="0"/>
    </xf>
    <xf numFmtId="38" fontId="150" fillId="0" borderId="76" xfId="17" applyFont="1" applyFill="1" applyBorder="1" applyAlignment="1" applyProtection="1">
      <alignment horizontal="right" vertical="center"/>
      <protection locked="0"/>
    </xf>
    <xf numFmtId="0" fontId="169" fillId="2" borderId="25" xfId="0" applyFont="1" applyFill="1" applyBorder="1" applyAlignment="1">
      <alignment horizontal="center" vertical="center" textRotation="255" wrapText="1"/>
    </xf>
    <xf numFmtId="0" fontId="169" fillId="2" borderId="26" xfId="0" applyFont="1" applyFill="1" applyBorder="1" applyAlignment="1">
      <alignment horizontal="center" vertical="center" textRotation="255" wrapText="1"/>
    </xf>
    <xf numFmtId="0" fontId="169" fillId="2" borderId="605" xfId="0" applyFont="1" applyFill="1" applyBorder="1" applyAlignment="1">
      <alignment horizontal="center" vertical="center" textRotation="255" wrapText="1"/>
    </xf>
    <xf numFmtId="0" fontId="150" fillId="20" borderId="715" xfId="16" applyNumberFormat="1" applyFont="1" applyFill="1" applyBorder="1" applyAlignment="1">
      <alignment horizontal="center" vertical="center"/>
    </xf>
    <xf numFmtId="49" fontId="150" fillId="20" borderId="640" xfId="16" applyNumberFormat="1" applyFont="1" applyFill="1" applyBorder="1" applyAlignment="1">
      <alignment horizontal="center" vertical="center"/>
    </xf>
    <xf numFmtId="49" fontId="150" fillId="28" borderId="716" xfId="16" applyNumberFormat="1" applyFont="1" applyFill="1" applyBorder="1" applyAlignment="1">
      <alignment horizontal="center" vertical="center"/>
    </xf>
    <xf numFmtId="10" fontId="150" fillId="28" borderId="422" xfId="18" applyNumberFormat="1" applyFont="1" applyFill="1" applyBorder="1" applyAlignment="1">
      <alignment horizontal="center" vertical="center"/>
    </xf>
    <xf numFmtId="49" fontId="150" fillId="20" borderId="717" xfId="16" applyNumberFormat="1" applyFont="1" applyFill="1" applyBorder="1" applyAlignment="1">
      <alignment horizontal="center" vertical="center"/>
    </xf>
    <xf numFmtId="10" fontId="150" fillId="20" borderId="314" xfId="18" applyNumberFormat="1" applyFont="1" applyFill="1" applyBorder="1" applyAlignment="1">
      <alignment horizontal="center" vertical="center"/>
    </xf>
    <xf numFmtId="49" fontId="150" fillId="28" borderId="717" xfId="16" applyNumberFormat="1" applyFont="1" applyFill="1" applyBorder="1" applyAlignment="1">
      <alignment horizontal="center" vertical="center"/>
    </xf>
    <xf numFmtId="10" fontId="150" fillId="28" borderId="314" xfId="18" applyNumberFormat="1" applyFont="1" applyFill="1" applyBorder="1" applyAlignment="1">
      <alignment horizontal="center" vertical="center"/>
    </xf>
    <xf numFmtId="49" fontId="150" fillId="0" borderId="717" xfId="16" applyNumberFormat="1" applyFont="1" applyFill="1" applyBorder="1" applyAlignment="1">
      <alignment horizontal="center" vertical="center"/>
    </xf>
    <xf numFmtId="10" fontId="150" fillId="0" borderId="314" xfId="18" applyNumberFormat="1" applyFont="1" applyFill="1" applyBorder="1" applyAlignment="1">
      <alignment horizontal="center" vertical="center"/>
    </xf>
    <xf numFmtId="49" fontId="150" fillId="28" borderId="718" xfId="16" applyNumberFormat="1" applyFont="1" applyFill="1" applyBorder="1" applyAlignment="1">
      <alignment horizontal="center" vertical="center"/>
    </xf>
    <xf numFmtId="10" fontId="150" fillId="28" borderId="623" xfId="18" applyNumberFormat="1" applyFont="1" applyFill="1" applyBorder="1" applyAlignment="1">
      <alignment horizontal="center" vertical="center"/>
    </xf>
    <xf numFmtId="0" fontId="150" fillId="0" borderId="719" xfId="16" applyNumberFormat="1" applyFont="1" applyFill="1" applyBorder="1" applyAlignment="1" applyProtection="1">
      <alignment horizontal="center" vertical="center"/>
      <protection locked="0"/>
    </xf>
    <xf numFmtId="49" fontId="150" fillId="0" borderId="639" xfId="16" quotePrefix="1" applyNumberFormat="1" applyFont="1" applyFill="1" applyBorder="1" applyAlignment="1">
      <alignment horizontal="center" vertical="center"/>
    </xf>
    <xf numFmtId="0" fontId="150" fillId="0" borderId="720" xfId="16" applyNumberFormat="1" applyFont="1" applyFill="1" applyBorder="1" applyAlignment="1" applyProtection="1">
      <alignment horizontal="center" vertical="center"/>
      <protection locked="0"/>
    </xf>
    <xf numFmtId="49" fontId="150" fillId="0" borderId="500" xfId="16" quotePrefix="1" applyNumberFormat="1" applyFont="1" applyFill="1" applyBorder="1" applyAlignment="1">
      <alignment horizontal="center" vertical="center"/>
    </xf>
    <xf numFmtId="49" fontId="150" fillId="28" borderId="720" xfId="16" applyNumberFormat="1" applyFont="1" applyFill="1" applyBorder="1" applyAlignment="1">
      <alignment horizontal="center" vertical="center"/>
    </xf>
    <xf numFmtId="10" fontId="150" fillId="28" borderId="500" xfId="18" applyNumberFormat="1" applyFont="1" applyFill="1" applyBorder="1" applyAlignment="1">
      <alignment horizontal="center" vertical="center"/>
    </xf>
    <xf numFmtId="49" fontId="150" fillId="0" borderId="500" xfId="16" applyNumberFormat="1" applyFont="1" applyFill="1" applyBorder="1" applyAlignment="1">
      <alignment horizontal="center" vertical="center"/>
    </xf>
    <xf numFmtId="49" fontId="150" fillId="28" borderId="719" xfId="16" applyNumberFormat="1" applyFont="1" applyFill="1" applyBorder="1" applyAlignment="1">
      <alignment horizontal="center" vertical="center"/>
    </xf>
    <xf numFmtId="10" fontId="150" fillId="28" borderId="639" xfId="18" applyNumberFormat="1" applyFont="1" applyFill="1" applyBorder="1" applyAlignment="1">
      <alignment horizontal="center" vertical="center"/>
    </xf>
    <xf numFmtId="49" fontId="150" fillId="0" borderId="716" xfId="16" applyNumberFormat="1" applyFont="1" applyFill="1" applyBorder="1" applyAlignment="1">
      <alignment horizontal="center" vertical="center"/>
    </xf>
    <xf numFmtId="10" fontId="150" fillId="0" borderId="422" xfId="18" applyNumberFormat="1" applyFont="1" applyFill="1" applyBorder="1" applyAlignment="1">
      <alignment horizontal="center" vertical="center"/>
    </xf>
    <xf numFmtId="10" fontId="150" fillId="0" borderId="639" xfId="18" applyNumberFormat="1" applyFont="1" applyFill="1" applyBorder="1" applyAlignment="1">
      <alignment horizontal="center" vertical="center"/>
    </xf>
    <xf numFmtId="49" fontId="150" fillId="0" borderId="718" xfId="16" applyNumberFormat="1" applyFont="1" applyFill="1" applyBorder="1" applyAlignment="1">
      <alignment horizontal="center" vertical="center"/>
    </xf>
    <xf numFmtId="10" fontId="150" fillId="0" borderId="623" xfId="18" applyNumberFormat="1" applyFont="1" applyFill="1" applyBorder="1" applyAlignment="1">
      <alignment horizontal="center" vertical="center"/>
    </xf>
    <xf numFmtId="49" fontId="150" fillId="0" borderId="721" xfId="16" applyNumberFormat="1" applyFont="1" applyFill="1" applyBorder="1" applyAlignment="1">
      <alignment horizontal="center" vertical="center"/>
    </xf>
    <xf numFmtId="10" fontId="150" fillId="0" borderId="634" xfId="18" applyNumberFormat="1" applyFont="1" applyFill="1" applyBorder="1" applyAlignment="1">
      <alignment horizontal="center" vertical="center"/>
    </xf>
    <xf numFmtId="10" fontId="150" fillId="0" borderId="501" xfId="18" applyNumberFormat="1" applyFont="1" applyFill="1" applyBorder="1" applyAlignment="1">
      <alignment horizontal="center" vertical="center"/>
    </xf>
    <xf numFmtId="10" fontId="150" fillId="28" borderId="618" xfId="18" applyNumberFormat="1" applyFont="1" applyFill="1" applyBorder="1" applyAlignment="1">
      <alignment horizontal="center" vertical="center"/>
    </xf>
    <xf numFmtId="10" fontId="150" fillId="0" borderId="500" xfId="18" applyNumberFormat="1" applyFont="1" applyFill="1" applyBorder="1" applyAlignment="1">
      <alignment horizontal="center" vertical="center"/>
    </xf>
    <xf numFmtId="10" fontId="150" fillId="0" borderId="628" xfId="18" applyNumberFormat="1" applyFont="1" applyFill="1" applyBorder="1" applyAlignment="1">
      <alignment horizontal="center" vertical="center"/>
    </xf>
    <xf numFmtId="10" fontId="150" fillId="28" borderId="628" xfId="18" applyNumberFormat="1" applyFont="1" applyFill="1" applyBorder="1" applyAlignment="1">
      <alignment horizontal="center" vertical="center"/>
    </xf>
    <xf numFmtId="0" fontId="150" fillId="0" borderId="722" xfId="16" applyNumberFormat="1" applyFont="1" applyFill="1" applyBorder="1" applyAlignment="1" applyProtection="1">
      <alignment horizontal="center" vertical="center"/>
      <protection locked="0"/>
    </xf>
    <xf numFmtId="49" fontId="150" fillId="28" borderId="723" xfId="16" applyNumberFormat="1" applyFont="1" applyFill="1" applyBorder="1" applyAlignment="1">
      <alignment horizontal="center" vertical="center"/>
    </xf>
    <xf numFmtId="0" fontId="150" fillId="0" borderId="720" xfId="16" applyNumberFormat="1" applyFont="1" applyFill="1" applyBorder="1" applyAlignment="1">
      <alignment horizontal="center" vertical="center"/>
    </xf>
    <xf numFmtId="0" fontId="150" fillId="0" borderId="721" xfId="16" applyNumberFormat="1" applyFont="1" applyFill="1" applyBorder="1" applyAlignment="1" applyProtection="1">
      <alignment horizontal="center" vertical="center"/>
      <protection locked="0"/>
    </xf>
    <xf numFmtId="49" fontId="150" fillId="28" borderId="724" xfId="16" applyNumberFormat="1" applyFont="1" applyFill="1" applyBorder="1" applyAlignment="1">
      <alignment horizontal="center" vertical="center"/>
    </xf>
    <xf numFmtId="10" fontId="150" fillId="28" borderId="76" xfId="18" applyNumberFormat="1" applyFont="1" applyFill="1" applyBorder="1" applyAlignment="1">
      <alignment horizontal="center" vertical="center"/>
    </xf>
    <xf numFmtId="49" fontId="150" fillId="28" borderId="722" xfId="16" applyNumberFormat="1" applyFont="1" applyFill="1" applyBorder="1" applyAlignment="1">
      <alignment horizontal="center" vertical="center"/>
    </xf>
    <xf numFmtId="10" fontId="150" fillId="28" borderId="501" xfId="18" applyNumberFormat="1" applyFont="1" applyFill="1" applyBorder="1" applyAlignment="1">
      <alignment horizontal="center" vertical="center"/>
    </xf>
    <xf numFmtId="49" fontId="150" fillId="0" borderId="723" xfId="16" applyNumberFormat="1" applyFont="1" applyFill="1" applyBorder="1" applyAlignment="1">
      <alignment horizontal="center" vertical="center"/>
    </xf>
    <xf numFmtId="10" fontId="150" fillId="28" borderId="502" xfId="18" applyNumberFormat="1" applyFont="1" applyFill="1" applyBorder="1" applyAlignment="1">
      <alignment horizontal="center" vertical="center"/>
    </xf>
    <xf numFmtId="0" fontId="150" fillId="17" borderId="6" xfId="16" applyFont="1" applyFill="1" applyBorder="1" applyAlignment="1">
      <alignment vertical="center" wrapText="1"/>
    </xf>
    <xf numFmtId="0" fontId="150" fillId="17" borderId="109" xfId="16" applyFont="1" applyFill="1" applyBorder="1" applyAlignment="1">
      <alignment vertical="center" wrapText="1"/>
    </xf>
    <xf numFmtId="0" fontId="150" fillId="0" borderId="136" xfId="16" applyFont="1" applyFill="1" applyBorder="1" applyAlignment="1">
      <alignment vertical="center"/>
    </xf>
    <xf numFmtId="0" fontId="138" fillId="0" borderId="137" xfId="16" applyFont="1" applyFill="1" applyBorder="1" applyAlignment="1">
      <alignment vertical="center"/>
    </xf>
    <xf numFmtId="38" fontId="158" fillId="0" borderId="494" xfId="17" applyFont="1" applyFill="1" applyBorder="1" applyAlignment="1" applyProtection="1">
      <alignment horizontal="right" vertical="center"/>
    </xf>
    <xf numFmtId="180" fontId="150" fillId="0" borderId="496" xfId="17" applyNumberFormat="1" applyFont="1" applyFill="1" applyBorder="1" applyAlignment="1" applyProtection="1">
      <alignment horizontal="right" vertical="center"/>
    </xf>
    <xf numFmtId="183" fontId="150" fillId="0" borderId="499" xfId="17" applyNumberFormat="1" applyFont="1" applyFill="1" applyBorder="1" applyAlignment="1" applyProtection="1">
      <alignment horizontal="right" vertical="center"/>
    </xf>
    <xf numFmtId="38" fontId="147" fillId="0" borderId="494" xfId="17" applyFont="1" applyFill="1" applyBorder="1" applyAlignment="1" applyProtection="1">
      <alignment vertical="center"/>
    </xf>
    <xf numFmtId="38" fontId="147" fillId="0" borderId="495" xfId="17" applyFont="1" applyFill="1" applyBorder="1" applyAlignment="1" applyProtection="1">
      <alignment horizontal="right" vertical="center"/>
      <protection locked="0"/>
    </xf>
    <xf numFmtId="38" fontId="147" fillId="0" borderId="494" xfId="17" applyFont="1" applyFill="1" applyBorder="1" applyAlignment="1" applyProtection="1">
      <alignment horizontal="right" vertical="center"/>
    </xf>
    <xf numFmtId="0" fontId="150" fillId="0" borderId="494" xfId="16" applyNumberFormat="1" applyFont="1" applyFill="1" applyBorder="1" applyAlignment="1" applyProtection="1">
      <alignment horizontal="center" vertical="center"/>
      <protection locked="0"/>
    </xf>
    <xf numFmtId="10" fontId="150" fillId="0" borderId="496" xfId="16" applyNumberFormat="1" applyFont="1" applyFill="1" applyBorder="1" applyAlignment="1">
      <alignment horizontal="center" vertical="center"/>
    </xf>
    <xf numFmtId="10" fontId="150" fillId="0" borderId="496" xfId="18" applyNumberFormat="1" applyFont="1" applyFill="1" applyBorder="1" applyAlignment="1">
      <alignment horizontal="center" vertical="center"/>
    </xf>
    <xf numFmtId="10" fontId="150" fillId="0" borderId="502" xfId="18" applyNumberFormat="1" applyFont="1" applyFill="1" applyBorder="1" applyAlignment="1">
      <alignment horizontal="center" vertical="center"/>
    </xf>
    <xf numFmtId="0" fontId="150" fillId="17" borderId="237" xfId="16" applyFont="1" applyFill="1" applyBorder="1" applyAlignment="1">
      <alignment vertical="center"/>
    </xf>
    <xf numFmtId="0" fontId="138" fillId="17" borderId="59" xfId="16" applyFont="1" applyFill="1" applyBorder="1" applyAlignment="1">
      <alignment vertical="center"/>
    </xf>
    <xf numFmtId="38" fontId="158" fillId="8" borderId="34" xfId="17" applyFont="1" applyFill="1" applyBorder="1" applyAlignment="1" applyProtection="1">
      <alignment horizontal="right" vertical="center"/>
    </xf>
    <xf numFmtId="180" fontId="150" fillId="31" borderId="50" xfId="17" applyNumberFormat="1" applyFont="1" applyFill="1" applyBorder="1" applyAlignment="1" applyProtection="1">
      <alignment horizontal="right" vertical="center"/>
    </xf>
    <xf numFmtId="183" fontId="150" fillId="31" borderId="62" xfId="17" applyNumberFormat="1" applyFont="1" applyFill="1" applyBorder="1" applyAlignment="1" applyProtection="1">
      <alignment horizontal="right" vertical="center"/>
    </xf>
    <xf numFmtId="38" fontId="150" fillId="0" borderId="50" xfId="17" applyFont="1" applyFill="1" applyBorder="1" applyAlignment="1" applyProtection="1">
      <alignment vertical="center"/>
      <protection locked="0"/>
    </xf>
    <xf numFmtId="38" fontId="150" fillId="0" borderId="62" xfId="17" applyFont="1" applyFill="1" applyBorder="1" applyAlignment="1" applyProtection="1">
      <alignment vertical="center"/>
      <protection locked="0"/>
    </xf>
    <xf numFmtId="38" fontId="147" fillId="23" borderId="52" xfId="17" applyFont="1" applyFill="1" applyBorder="1" applyAlignment="1" applyProtection="1">
      <alignment horizontal="right" vertical="center"/>
      <protection locked="0"/>
    </xf>
    <xf numFmtId="38" fontId="147" fillId="8" borderId="34" xfId="17" applyFont="1" applyFill="1" applyBorder="1" applyAlignment="1" applyProtection="1">
      <alignment horizontal="right" vertical="center"/>
    </xf>
    <xf numFmtId="38" fontId="150" fillId="0" borderId="50" xfId="17" applyFont="1" applyFill="1" applyBorder="1" applyAlignment="1" applyProtection="1">
      <alignment horizontal="right" vertical="center"/>
      <protection locked="0"/>
    </xf>
    <xf numFmtId="38" fontId="150" fillId="0" borderId="640" xfId="17" applyFont="1" applyFill="1" applyBorder="1" applyAlignment="1" applyProtection="1">
      <alignment horizontal="right" vertical="center"/>
      <protection locked="0"/>
    </xf>
    <xf numFmtId="49" fontId="150" fillId="28" borderId="715" xfId="16" applyNumberFormat="1" applyFont="1" applyFill="1" applyBorder="1" applyAlignment="1">
      <alignment horizontal="center" vertical="center"/>
    </xf>
    <xf numFmtId="10" fontId="150" fillId="28" borderId="50" xfId="16" applyNumberFormat="1" applyFont="1" applyFill="1" applyBorder="1" applyAlignment="1">
      <alignment horizontal="center" vertical="center"/>
    </xf>
    <xf numFmtId="10" fontId="150" fillId="28" borderId="50" xfId="18" applyNumberFormat="1" applyFont="1" applyFill="1" applyBorder="1" applyAlignment="1">
      <alignment horizontal="center" vertical="center"/>
    </xf>
    <xf numFmtId="10" fontId="150" fillId="28" borderId="640" xfId="18" applyNumberFormat="1" applyFont="1" applyFill="1" applyBorder="1" applyAlignment="1">
      <alignment horizontal="center" vertical="center"/>
    </xf>
    <xf numFmtId="38" fontId="158" fillId="0" borderId="8" xfId="17" applyFont="1" applyFill="1" applyBorder="1" applyAlignment="1" applyProtection="1">
      <alignment horizontal="right" vertical="center"/>
    </xf>
    <xf numFmtId="180" fontId="150" fillId="0" borderId="1" xfId="17" applyNumberFormat="1" applyFont="1" applyFill="1" applyBorder="1" applyAlignment="1" applyProtection="1">
      <alignment horizontal="right" vertical="center"/>
    </xf>
    <xf numFmtId="183" fontId="150" fillId="0" borderId="9" xfId="17" applyNumberFormat="1" applyFont="1" applyFill="1" applyBorder="1" applyAlignment="1" applyProtection="1">
      <alignment horizontal="right" vertical="center"/>
    </xf>
    <xf numFmtId="38" fontId="147" fillId="0" borderId="8" xfId="17" applyFont="1" applyFill="1" applyBorder="1" applyAlignment="1" applyProtection="1">
      <alignment vertical="center"/>
    </xf>
    <xf numFmtId="38" fontId="150" fillId="0" borderId="1" xfId="17" applyFont="1" applyFill="1" applyBorder="1" applyAlignment="1" applyProtection="1">
      <alignment vertical="center"/>
      <protection locked="0"/>
    </xf>
    <xf numFmtId="38" fontId="150" fillId="0" borderId="9" xfId="17" applyFont="1" applyFill="1" applyBorder="1" applyAlignment="1" applyProtection="1">
      <alignment vertical="center"/>
      <protection locked="0"/>
    </xf>
    <xf numFmtId="38" fontId="147" fillId="0" borderId="125" xfId="17" applyFont="1" applyFill="1" applyBorder="1" applyAlignment="1" applyProtection="1">
      <alignment horizontal="right" vertical="center"/>
      <protection locked="0"/>
    </xf>
    <xf numFmtId="38" fontId="147" fillId="0" borderId="8" xfId="17" applyFont="1" applyFill="1" applyBorder="1" applyAlignment="1" applyProtection="1">
      <alignment horizontal="right" vertical="center"/>
    </xf>
    <xf numFmtId="38" fontId="150" fillId="0" borderId="1" xfId="17" applyFont="1" applyFill="1" applyBorder="1" applyAlignment="1" applyProtection="1">
      <alignment horizontal="right" vertical="center"/>
      <protection locked="0"/>
    </xf>
    <xf numFmtId="38" fontId="150" fillId="0" borderId="73" xfId="17" applyFont="1" applyFill="1" applyBorder="1" applyAlignment="1" applyProtection="1">
      <alignment horizontal="right" vertical="center"/>
      <protection locked="0"/>
    </xf>
    <xf numFmtId="0" fontId="150" fillId="0" borderId="725" xfId="16" applyNumberFormat="1" applyFont="1" applyFill="1" applyBorder="1" applyAlignment="1" applyProtection="1">
      <alignment horizontal="center" vertical="center"/>
      <protection locked="0"/>
    </xf>
    <xf numFmtId="10" fontId="150" fillId="0" borderId="1" xfId="16" applyNumberFormat="1" applyFont="1" applyFill="1" applyBorder="1" applyAlignment="1">
      <alignment horizontal="center" vertical="center"/>
    </xf>
    <xf numFmtId="10" fontId="150" fillId="0" borderId="1" xfId="18" applyNumberFormat="1" applyFont="1" applyFill="1" applyBorder="1" applyAlignment="1">
      <alignment horizontal="center" vertical="center"/>
    </xf>
    <xf numFmtId="10" fontId="150" fillId="0" borderId="73" xfId="18" applyNumberFormat="1" applyFont="1" applyFill="1" applyBorder="1" applyAlignment="1">
      <alignment horizontal="center" vertical="center"/>
    </xf>
    <xf numFmtId="38" fontId="158" fillId="8" borderId="8" xfId="17" applyFont="1" applyFill="1" applyBorder="1" applyAlignment="1" applyProtection="1">
      <alignment horizontal="right" vertical="center"/>
    </xf>
    <xf numFmtId="180" fontId="150" fillId="31" borderId="1" xfId="17" applyNumberFormat="1" applyFont="1" applyFill="1" applyBorder="1" applyAlignment="1" applyProtection="1">
      <alignment horizontal="right" vertical="center"/>
    </xf>
    <xf numFmtId="183" fontId="150" fillId="31" borderId="9" xfId="17" applyNumberFormat="1" applyFont="1" applyFill="1" applyBorder="1" applyAlignment="1" applyProtection="1">
      <alignment horizontal="right" vertical="center"/>
    </xf>
    <xf numFmtId="38" fontId="147" fillId="23" borderId="125" xfId="17" applyFont="1" applyFill="1" applyBorder="1" applyAlignment="1" applyProtection="1">
      <alignment horizontal="right" vertical="center"/>
      <protection locked="0"/>
    </xf>
    <xf numFmtId="38" fontId="147" fillId="8" borderId="8" xfId="17" applyFont="1" applyFill="1" applyBorder="1" applyAlignment="1" applyProtection="1">
      <alignment horizontal="right" vertical="center"/>
    </xf>
    <xf numFmtId="49" fontId="150" fillId="28" borderId="725" xfId="16" applyNumberFormat="1" applyFont="1" applyFill="1" applyBorder="1" applyAlignment="1">
      <alignment horizontal="center" vertical="center"/>
    </xf>
    <xf numFmtId="10" fontId="150" fillId="28" borderId="1" xfId="16" applyNumberFormat="1" applyFont="1" applyFill="1" applyBorder="1" applyAlignment="1">
      <alignment horizontal="center" vertical="center"/>
    </xf>
    <xf numFmtId="10" fontId="150" fillId="28" borderId="1" xfId="18" applyNumberFormat="1" applyFont="1" applyFill="1" applyBorder="1" applyAlignment="1">
      <alignment horizontal="center" vertical="center"/>
    </xf>
    <xf numFmtId="10" fontId="150" fillId="28" borderId="73" xfId="18" applyNumberFormat="1" applyFont="1" applyFill="1" applyBorder="1" applyAlignment="1">
      <alignment horizontal="center" vertical="center"/>
    </xf>
    <xf numFmtId="0" fontId="150" fillId="0" borderId="725" xfId="16" applyNumberFormat="1" applyFont="1" applyFill="1" applyBorder="1" applyAlignment="1">
      <alignment horizontal="center" vertical="center"/>
    </xf>
    <xf numFmtId="0" fontId="138" fillId="0" borderId="349" xfId="16" applyFont="1" applyFill="1" applyBorder="1" applyAlignment="1">
      <alignment vertical="center" wrapText="1"/>
    </xf>
    <xf numFmtId="0" fontId="138" fillId="0" borderId="351" xfId="16" applyFont="1" applyFill="1" applyBorder="1" applyAlignment="1">
      <alignment vertical="center" wrapText="1"/>
    </xf>
    <xf numFmtId="0" fontId="150" fillId="17" borderId="629" xfId="16" applyFont="1" applyFill="1" applyBorder="1" applyAlignment="1">
      <alignment vertical="center"/>
    </xf>
    <xf numFmtId="0" fontId="138" fillId="17" borderId="65" xfId="16" applyFont="1" applyFill="1" applyBorder="1" applyAlignment="1">
      <alignment vertical="center"/>
    </xf>
    <xf numFmtId="38" fontId="158" fillId="8" borderId="630" xfId="17" applyFont="1" applyFill="1" applyBorder="1" applyAlignment="1" applyProtection="1">
      <alignment horizontal="right" vertical="center"/>
    </xf>
    <xf numFmtId="180" fontId="150" fillId="31" borderId="631" xfId="17" applyNumberFormat="1" applyFont="1" applyFill="1" applyBorder="1" applyAlignment="1" applyProtection="1">
      <alignment horizontal="right" vertical="center"/>
    </xf>
    <xf numFmtId="183" fontId="150" fillId="31" borderId="632" xfId="17" applyNumberFormat="1" applyFont="1" applyFill="1" applyBorder="1" applyAlignment="1" applyProtection="1">
      <alignment horizontal="right" vertical="center"/>
    </xf>
    <xf numFmtId="38" fontId="147" fillId="23" borderId="630" xfId="17" applyFont="1" applyFill="1" applyBorder="1" applyAlignment="1" applyProtection="1">
      <alignment vertical="center"/>
    </xf>
    <xf numFmtId="38" fontId="147" fillId="23" borderId="633" xfId="17" applyFont="1" applyFill="1" applyBorder="1" applyAlignment="1" applyProtection="1">
      <alignment horizontal="right" vertical="center"/>
      <protection locked="0"/>
    </xf>
    <xf numFmtId="38" fontId="147" fillId="8" borderId="630" xfId="17" applyFont="1" applyFill="1" applyBorder="1" applyAlignment="1" applyProtection="1">
      <alignment horizontal="right" vertical="center"/>
    </xf>
    <xf numFmtId="49" fontId="150" fillId="28" borderId="721" xfId="16" applyNumberFormat="1" applyFont="1" applyFill="1" applyBorder="1" applyAlignment="1">
      <alignment horizontal="center" vertical="center"/>
    </xf>
    <xf numFmtId="10" fontId="150" fillId="28" borderId="631" xfId="16" applyNumberFormat="1" applyFont="1" applyFill="1" applyBorder="1" applyAlignment="1">
      <alignment horizontal="center" vertical="center"/>
    </xf>
    <xf numFmtId="10" fontId="150" fillId="28" borderId="631" xfId="18" applyNumberFormat="1" applyFont="1" applyFill="1" applyBorder="1" applyAlignment="1">
      <alignment horizontal="center" vertical="center"/>
    </xf>
    <xf numFmtId="10" fontId="150" fillId="28" borderId="634" xfId="18" applyNumberFormat="1" applyFont="1" applyFill="1" applyBorder="1" applyAlignment="1">
      <alignment horizontal="center" vertical="center"/>
    </xf>
    <xf numFmtId="0" fontId="102" fillId="0" borderId="263" xfId="16" applyFont="1" applyFill="1" applyBorder="1" applyAlignment="1">
      <alignment vertical="center" wrapText="1"/>
    </xf>
    <xf numFmtId="38" fontId="158" fillId="0" borderId="289" xfId="17" applyFont="1" applyFill="1" applyBorder="1" applyAlignment="1" applyProtection="1">
      <alignment horizontal="right" vertical="center"/>
    </xf>
    <xf numFmtId="180" fontId="150" fillId="0" borderId="215" xfId="17" applyNumberFormat="1" applyFont="1" applyFill="1" applyBorder="1" applyAlignment="1" applyProtection="1">
      <alignment horizontal="right" vertical="center"/>
    </xf>
    <xf numFmtId="183" fontId="150" fillId="0" borderId="218" xfId="17" applyNumberFormat="1" applyFont="1" applyFill="1" applyBorder="1" applyAlignment="1" applyProtection="1">
      <alignment horizontal="right" vertical="center"/>
    </xf>
    <xf numFmtId="38" fontId="147" fillId="0" borderId="289" xfId="17" applyFont="1" applyFill="1" applyBorder="1" applyAlignment="1" applyProtection="1">
      <alignment vertical="center"/>
    </xf>
    <xf numFmtId="38" fontId="150" fillId="0" borderId="215" xfId="17" applyFont="1" applyFill="1" applyBorder="1" applyAlignment="1" applyProtection="1">
      <alignment vertical="center"/>
      <protection locked="0"/>
    </xf>
    <xf numFmtId="38" fontId="150" fillId="0" borderId="218" xfId="17" applyFont="1" applyFill="1" applyBorder="1" applyAlignment="1" applyProtection="1">
      <alignment vertical="center"/>
      <protection locked="0"/>
    </xf>
    <xf numFmtId="38" fontId="147" fillId="0" borderId="348" xfId="17" applyFont="1" applyFill="1" applyBorder="1" applyAlignment="1" applyProtection="1">
      <alignment horizontal="right" vertical="center"/>
      <protection locked="0"/>
    </xf>
    <xf numFmtId="38" fontId="147" fillId="0" borderId="289" xfId="17" applyFont="1" applyFill="1" applyBorder="1" applyAlignment="1" applyProtection="1">
      <alignment horizontal="right" vertical="center"/>
    </xf>
    <xf numFmtId="38" fontId="150" fillId="0" borderId="215" xfId="17" applyFont="1" applyFill="1" applyBorder="1" applyAlignment="1" applyProtection="1">
      <alignment horizontal="right" vertical="center"/>
      <protection locked="0"/>
    </xf>
    <xf numFmtId="38" fontId="150" fillId="0" borderId="290" xfId="17" applyFont="1" applyFill="1" applyBorder="1" applyAlignment="1" applyProtection="1">
      <alignment horizontal="right" vertical="center"/>
      <protection locked="0"/>
    </xf>
    <xf numFmtId="49" fontId="150" fillId="0" borderId="726" xfId="16" applyNumberFormat="1" applyFont="1" applyFill="1" applyBorder="1" applyAlignment="1">
      <alignment horizontal="center" vertical="center"/>
    </xf>
    <xf numFmtId="10" fontId="150" fillId="0" borderId="215" xfId="16" applyNumberFormat="1" applyFont="1" applyFill="1" applyBorder="1" applyAlignment="1">
      <alignment horizontal="center" vertical="center"/>
    </xf>
    <xf numFmtId="10" fontId="150" fillId="0" borderId="215" xfId="18" applyNumberFormat="1" applyFont="1" applyFill="1" applyBorder="1" applyAlignment="1">
      <alignment horizontal="center" vertical="center"/>
    </xf>
    <xf numFmtId="10" fontId="150" fillId="0" borderId="290" xfId="18" applyNumberFormat="1" applyFont="1" applyFill="1" applyBorder="1" applyAlignment="1">
      <alignment horizontal="center" vertical="center"/>
    </xf>
    <xf numFmtId="38" fontId="124" fillId="8" borderId="24" xfId="17" applyFont="1" applyFill="1" applyBorder="1" applyAlignment="1" applyProtection="1">
      <alignment horizontal="center" vertical="center" textRotation="255" wrapText="1"/>
    </xf>
    <xf numFmtId="38" fontId="169" fillId="31" borderId="26" xfId="17" applyFont="1" applyFill="1" applyBorder="1" applyAlignment="1" applyProtection="1">
      <alignment horizontal="center" vertical="center" textRotation="255" wrapText="1"/>
    </xf>
    <xf numFmtId="183" fontId="169" fillId="31" borderId="27" xfId="17" applyNumberFormat="1" applyFont="1" applyFill="1" applyBorder="1" applyAlignment="1" applyProtection="1">
      <alignment horizontal="center" vertical="center" textRotation="255" wrapText="1"/>
    </xf>
    <xf numFmtId="38" fontId="169" fillId="26" borderId="77" xfId="17" applyFont="1" applyFill="1" applyBorder="1" applyAlignment="1">
      <alignment horizontal="center" vertical="center" textRotation="255" wrapText="1"/>
    </xf>
    <xf numFmtId="38" fontId="169" fillId="26" borderId="78" xfId="17" applyFont="1" applyFill="1" applyBorder="1" applyAlignment="1">
      <alignment horizontal="center" vertical="center" textRotation="255" wrapText="1"/>
    </xf>
    <xf numFmtId="0" fontId="138" fillId="17" borderId="6" xfId="16" applyFont="1" applyFill="1" applyBorder="1" applyAlignment="1">
      <alignment horizontal="right" vertical="center"/>
    </xf>
    <xf numFmtId="38" fontId="147" fillId="23" borderId="8" xfId="17" applyFont="1" applyFill="1" applyBorder="1" applyAlignment="1" applyProtection="1">
      <alignment horizontal="right" vertical="center"/>
    </xf>
    <xf numFmtId="38" fontId="150" fillId="0" borderId="9" xfId="17" applyFont="1" applyFill="1" applyBorder="1" applyAlignment="1" applyProtection="1">
      <alignment horizontal="right" vertical="center"/>
      <protection locked="0"/>
    </xf>
    <xf numFmtId="0" fontId="107" fillId="0" borderId="0" xfId="16" applyFont="1" applyAlignment="1">
      <alignment horizontal="right" vertical="center"/>
    </xf>
    <xf numFmtId="0" fontId="150" fillId="28" borderId="725" xfId="16" applyNumberFormat="1" applyFont="1" applyFill="1" applyBorder="1" applyAlignment="1">
      <alignment horizontal="center" vertical="center"/>
    </xf>
    <xf numFmtId="183" fontId="169" fillId="31" borderId="71" xfId="17" applyNumberFormat="1" applyFont="1" applyFill="1" applyBorder="1" applyAlignment="1" applyProtection="1">
      <alignment horizontal="center" vertical="center" textRotation="255" wrapText="1"/>
    </xf>
    <xf numFmtId="0" fontId="169" fillId="20" borderId="727" xfId="0" applyFont="1" applyFill="1" applyBorder="1" applyAlignment="1" applyProtection="1">
      <alignment horizontal="left" vertical="center"/>
    </xf>
    <xf numFmtId="180" fontId="147" fillId="20" borderId="3" xfId="17" applyNumberFormat="1" applyFont="1" applyFill="1" applyBorder="1" applyAlignment="1" applyProtection="1">
      <alignment vertical="center"/>
    </xf>
    <xf numFmtId="183" fontId="147" fillId="20" borderId="44" xfId="17" applyNumberFormat="1" applyFont="1" applyFill="1" applyBorder="1" applyAlignment="1" applyProtection="1">
      <alignment vertical="center"/>
    </xf>
    <xf numFmtId="38" fontId="147" fillId="20" borderId="13" xfId="17" applyFont="1" applyFill="1" applyBorder="1" applyAlignment="1" applyProtection="1">
      <alignment vertical="center"/>
    </xf>
    <xf numFmtId="38" fontId="147" fillId="20" borderId="3" xfId="17" applyFont="1" applyFill="1" applyBorder="1" applyAlignment="1" applyProtection="1">
      <alignment vertical="center"/>
    </xf>
    <xf numFmtId="38" fontId="147" fillId="20" borderId="14" xfId="17" applyFont="1" applyFill="1" applyBorder="1" applyAlignment="1" applyProtection="1">
      <alignment vertical="center"/>
    </xf>
    <xf numFmtId="38" fontId="147" fillId="20" borderId="79" xfId="17" applyFont="1" applyFill="1" applyBorder="1" applyAlignment="1" applyProtection="1">
      <alignment vertical="center"/>
    </xf>
    <xf numFmtId="38" fontId="147" fillId="20" borderId="79" xfId="17" applyFont="1" applyFill="1" applyBorder="1" applyAlignment="1" applyProtection="1">
      <alignment horizontal="right" vertical="center"/>
    </xf>
    <xf numFmtId="183" fontId="147" fillId="20" borderId="14" xfId="17" applyNumberFormat="1" applyFont="1" applyFill="1" applyBorder="1" applyAlignment="1" applyProtection="1">
      <alignment vertical="center"/>
    </xf>
    <xf numFmtId="38" fontId="150" fillId="20" borderId="43" xfId="17" applyFont="1" applyFill="1" applyBorder="1" applyAlignment="1" applyProtection="1">
      <alignment horizontal="right" vertical="center"/>
    </xf>
    <xf numFmtId="38" fontId="169" fillId="20" borderId="113" xfId="17" applyFont="1" applyFill="1" applyBorder="1" applyAlignment="1" applyProtection="1">
      <alignment horizontal="right" vertical="center"/>
    </xf>
    <xf numFmtId="38" fontId="169" fillId="20" borderId="3" xfId="17" applyFont="1" applyFill="1" applyBorder="1" applyAlignment="1" applyProtection="1">
      <alignment horizontal="right" vertical="center"/>
    </xf>
    <xf numFmtId="0" fontId="169" fillId="17" borderId="728" xfId="0" applyFont="1" applyFill="1" applyBorder="1" applyAlignment="1" applyProtection="1">
      <alignment horizontal="left" vertical="center"/>
    </xf>
    <xf numFmtId="180" fontId="147" fillId="22" borderId="41" xfId="17" applyNumberFormat="1" applyFont="1" applyFill="1" applyBorder="1" applyAlignment="1" applyProtection="1">
      <alignment horizontal="right" vertical="center"/>
    </xf>
    <xf numFmtId="183" fontId="147" fillId="22" borderId="42" xfId="17" applyNumberFormat="1" applyFont="1" applyFill="1" applyBorder="1" applyAlignment="1" applyProtection="1">
      <alignment horizontal="right" vertical="center"/>
    </xf>
    <xf numFmtId="38" fontId="147" fillId="23" borderId="56" xfId="17" applyFont="1" applyFill="1" applyBorder="1" applyAlignment="1" applyProtection="1">
      <alignment vertical="center"/>
    </xf>
    <xf numFmtId="38" fontId="147" fillId="26" borderId="41" xfId="17" applyFont="1" applyFill="1" applyBorder="1" applyAlignment="1" applyProtection="1">
      <alignment vertical="center"/>
    </xf>
    <xf numFmtId="38" fontId="147" fillId="26" borderId="57" xfId="17" applyFont="1" applyFill="1" applyBorder="1" applyAlignment="1" applyProtection="1">
      <alignment vertical="center"/>
    </xf>
    <xf numFmtId="38" fontId="147" fillId="23" borderId="15" xfId="17" applyFont="1" applyFill="1" applyBorder="1" applyAlignment="1" applyProtection="1">
      <alignment vertical="center"/>
    </xf>
    <xf numFmtId="38" fontId="147" fillId="23" borderId="15" xfId="17" applyFont="1" applyFill="1" applyBorder="1" applyAlignment="1" applyProtection="1">
      <alignment horizontal="right" vertical="center"/>
    </xf>
    <xf numFmtId="183" fontId="147" fillId="22" borderId="57" xfId="17" applyNumberFormat="1" applyFont="1" applyFill="1" applyBorder="1" applyAlignment="1" applyProtection="1">
      <alignment horizontal="right" vertical="center"/>
    </xf>
    <xf numFmtId="38" fontId="150" fillId="8" borderId="40" xfId="17" applyFont="1" applyFill="1" applyBorder="1" applyAlignment="1" applyProtection="1">
      <alignment horizontal="right" vertical="center"/>
    </xf>
    <xf numFmtId="38" fontId="169" fillId="2" borderId="16" xfId="17" applyFont="1" applyFill="1" applyBorder="1" applyAlignment="1" applyProtection="1">
      <alignment horizontal="right" vertical="center"/>
    </xf>
    <xf numFmtId="38" fontId="169" fillId="2" borderId="41" xfId="17" applyFont="1" applyFill="1" applyBorder="1" applyAlignment="1" applyProtection="1">
      <alignment horizontal="right" vertical="center"/>
    </xf>
    <xf numFmtId="0" fontId="168" fillId="17" borderId="109" xfId="0" applyFont="1" applyFill="1" applyBorder="1" applyAlignment="1">
      <alignment vertical="center" wrapText="1"/>
    </xf>
    <xf numFmtId="0" fontId="168" fillId="17" borderId="103" xfId="0" applyFont="1" applyFill="1" applyBorder="1" applyAlignment="1">
      <alignment vertical="center"/>
    </xf>
    <xf numFmtId="38" fontId="150" fillId="8" borderId="357" xfId="2" applyFont="1" applyFill="1" applyBorder="1" applyAlignment="1" applyProtection="1">
      <alignment horizontal="right" vertical="center"/>
    </xf>
    <xf numFmtId="180" fontId="154" fillId="10" borderId="358" xfId="18" applyNumberFormat="1" applyFont="1" applyFill="1" applyBorder="1" applyAlignment="1">
      <alignment horizontal="right" vertical="center"/>
    </xf>
    <xf numFmtId="183" fontId="118" fillId="10" borderId="359" xfId="17" applyNumberFormat="1" applyFont="1" applyFill="1" applyBorder="1" applyAlignment="1">
      <alignment horizontal="right" vertical="center"/>
    </xf>
    <xf numFmtId="38" fontId="118" fillId="23" borderId="359" xfId="2" applyFont="1" applyFill="1" applyBorder="1" applyAlignment="1" applyProtection="1">
      <alignment horizontal="right" vertical="center"/>
    </xf>
    <xf numFmtId="38" fontId="118" fillId="23" borderId="359" xfId="17" applyFont="1" applyFill="1" applyBorder="1" applyAlignment="1" applyProtection="1">
      <alignment vertical="center"/>
    </xf>
    <xf numFmtId="38" fontId="168" fillId="10" borderId="359" xfId="17" applyFont="1" applyFill="1" applyBorder="1" applyAlignment="1" applyProtection="1">
      <alignment vertical="center"/>
    </xf>
    <xf numFmtId="38" fontId="168" fillId="26" borderId="356" xfId="17" applyFont="1" applyFill="1" applyBorder="1" applyAlignment="1" applyProtection="1">
      <alignment vertical="center"/>
    </xf>
    <xf numFmtId="38" fontId="168" fillId="10" borderId="360" xfId="17" applyFont="1" applyFill="1" applyBorder="1" applyAlignment="1" applyProtection="1">
      <alignment vertical="center"/>
    </xf>
    <xf numFmtId="177" fontId="140" fillId="25" borderId="361" xfId="16" applyNumberFormat="1" applyFont="1" applyFill="1" applyBorder="1" applyAlignment="1">
      <alignment horizontal="center" vertical="center"/>
    </xf>
    <xf numFmtId="3" fontId="168" fillId="8" borderId="362" xfId="16" applyNumberFormat="1" applyFont="1" applyFill="1" applyBorder="1" applyAlignment="1">
      <alignment horizontal="right" vertical="center"/>
    </xf>
    <xf numFmtId="180" fontId="108" fillId="27" borderId="363" xfId="18" applyNumberFormat="1" applyFont="1" applyFill="1" applyBorder="1" applyAlignment="1">
      <alignment horizontal="right" vertical="center"/>
    </xf>
    <xf numFmtId="183" fontId="101" fillId="27" borderId="363" xfId="17" applyNumberFormat="1" applyFont="1" applyFill="1" applyBorder="1" applyAlignment="1">
      <alignment horizontal="right" vertical="center"/>
    </xf>
    <xf numFmtId="38" fontId="101" fillId="23" borderId="364" xfId="17" applyFont="1" applyFill="1" applyBorder="1" applyAlignment="1" applyProtection="1">
      <alignment horizontal="right" vertical="center"/>
    </xf>
    <xf numFmtId="38" fontId="101" fillId="23" borderId="364" xfId="17" applyFont="1" applyFill="1" applyBorder="1" applyAlignment="1" applyProtection="1">
      <alignment vertical="center"/>
    </xf>
    <xf numFmtId="38" fontId="101" fillId="26" borderId="362" xfId="17" applyFont="1" applyFill="1" applyBorder="1" applyAlignment="1" applyProtection="1">
      <alignment horizontal="right" vertical="center"/>
    </xf>
    <xf numFmtId="38" fontId="101" fillId="27" borderId="362" xfId="17" applyFont="1" applyFill="1" applyBorder="1" applyAlignment="1" applyProtection="1">
      <alignment horizontal="right" vertical="center"/>
      <protection locked="0"/>
    </xf>
    <xf numFmtId="38" fontId="101" fillId="27" borderId="363" xfId="17" applyFont="1" applyFill="1" applyBorder="1" applyAlignment="1" applyProtection="1">
      <alignment horizontal="right" vertical="center"/>
      <protection locked="0"/>
    </xf>
    <xf numFmtId="38" fontId="101" fillId="27" borderId="365" xfId="17" applyFont="1" applyFill="1" applyBorder="1" applyAlignment="1" applyProtection="1">
      <alignment horizontal="right" vertical="center"/>
      <protection locked="0"/>
    </xf>
    <xf numFmtId="38" fontId="150" fillId="8" borderId="366" xfId="17" applyFont="1" applyFill="1" applyBorder="1" applyAlignment="1">
      <alignment horizontal="right" vertical="center"/>
    </xf>
    <xf numFmtId="180" fontId="168" fillId="19" borderId="367" xfId="18" applyNumberFormat="1" applyFont="1" applyFill="1" applyBorder="1" applyAlignment="1">
      <alignment horizontal="right" vertical="center"/>
    </xf>
    <xf numFmtId="183" fontId="168" fillId="19" borderId="367" xfId="17" applyNumberFormat="1" applyFont="1" applyFill="1" applyBorder="1" applyAlignment="1">
      <alignment horizontal="right" vertical="center"/>
    </xf>
    <xf numFmtId="38" fontId="101" fillId="23" borderId="356" xfId="17" applyFont="1" applyFill="1" applyBorder="1" applyAlignment="1">
      <alignment horizontal="right" vertical="center"/>
    </xf>
    <xf numFmtId="38" fontId="101" fillId="23" borderId="368" xfId="17" applyFont="1" applyFill="1" applyBorder="1" applyAlignment="1">
      <alignment vertical="center"/>
    </xf>
    <xf numFmtId="38" fontId="101" fillId="4" borderId="362" xfId="17" applyFont="1" applyFill="1" applyBorder="1" applyAlignment="1" applyProtection="1">
      <alignment horizontal="right" vertical="center"/>
    </xf>
    <xf numFmtId="38" fontId="101" fillId="4" borderId="363" xfId="17" applyFont="1" applyFill="1" applyBorder="1" applyAlignment="1" applyProtection="1">
      <alignment horizontal="right" vertical="center"/>
    </xf>
    <xf numFmtId="38" fontId="101" fillId="4" borderId="369" xfId="17" applyFont="1" applyFill="1" applyBorder="1" applyAlignment="1" applyProtection="1">
      <alignment horizontal="right" vertical="center"/>
    </xf>
    <xf numFmtId="38" fontId="150" fillId="8" borderId="370" xfId="17" applyFont="1" applyFill="1" applyBorder="1" applyAlignment="1">
      <alignment horizontal="right" vertical="center"/>
    </xf>
    <xf numFmtId="38" fontId="101" fillId="23" borderId="371" xfId="17" applyFont="1" applyFill="1" applyBorder="1" applyAlignment="1">
      <alignment horizontal="right" vertical="center"/>
    </xf>
    <xf numFmtId="38" fontId="101" fillId="26" borderId="371" xfId="17" applyFont="1" applyFill="1" applyBorder="1" applyAlignment="1">
      <alignment horizontal="right" vertical="center"/>
    </xf>
    <xf numFmtId="38" fontId="101" fillId="13" borderId="371" xfId="2" applyFont="1" applyFill="1" applyBorder="1" applyAlignment="1" applyProtection="1">
      <alignment vertical="center"/>
      <protection locked="0"/>
    </xf>
    <xf numFmtId="38" fontId="101" fillId="13" borderId="371" xfId="17" applyFont="1" applyFill="1" applyBorder="1" applyAlignment="1" applyProtection="1">
      <alignment vertical="center"/>
      <protection locked="0"/>
    </xf>
    <xf numFmtId="38" fontId="101" fillId="24" borderId="372" xfId="17" applyFont="1" applyFill="1" applyBorder="1" applyAlignment="1" applyProtection="1">
      <alignment vertical="center"/>
      <protection locked="0"/>
    </xf>
    <xf numFmtId="38" fontId="150" fillId="8" borderId="373" xfId="17" applyFont="1" applyFill="1" applyBorder="1" applyAlignment="1">
      <alignment vertical="center"/>
    </xf>
    <xf numFmtId="38" fontId="150" fillId="23" borderId="374" xfId="17" applyFont="1" applyFill="1" applyBorder="1" applyAlignment="1">
      <alignment vertical="center"/>
    </xf>
    <xf numFmtId="38" fontId="150" fillId="26" borderId="374" xfId="17" applyFont="1" applyFill="1" applyBorder="1" applyAlignment="1">
      <alignment vertical="center"/>
    </xf>
    <xf numFmtId="38" fontId="150" fillId="14" borderId="374" xfId="17" applyFont="1" applyFill="1" applyBorder="1" applyAlignment="1" applyProtection="1">
      <alignment vertical="center"/>
      <protection locked="0"/>
    </xf>
    <xf numFmtId="38" fontId="150" fillId="14" borderId="375" xfId="17" applyFont="1" applyFill="1" applyBorder="1" applyAlignment="1" applyProtection="1">
      <alignment vertical="center"/>
      <protection locked="0"/>
    </xf>
    <xf numFmtId="38" fontId="168" fillId="8" borderId="368" xfId="17" applyFont="1" applyFill="1" applyBorder="1" applyAlignment="1">
      <alignment vertical="center"/>
    </xf>
    <xf numFmtId="180" fontId="118" fillId="19" borderId="367" xfId="18" applyNumberFormat="1" applyFont="1" applyFill="1" applyBorder="1" applyAlignment="1">
      <alignment horizontal="right" vertical="center"/>
    </xf>
    <xf numFmtId="38" fontId="101" fillId="19" borderId="367" xfId="17" applyFont="1" applyFill="1" applyBorder="1" applyAlignment="1">
      <alignment vertical="center"/>
    </xf>
    <xf numFmtId="38" fontId="101" fillId="26" borderId="367" xfId="17" applyFont="1" applyFill="1" applyBorder="1" applyAlignment="1">
      <alignment vertical="center"/>
    </xf>
    <xf numFmtId="38" fontId="101" fillId="19" borderId="367" xfId="17" applyFont="1" applyFill="1" applyBorder="1" applyAlignment="1" applyProtection="1">
      <alignment vertical="center"/>
      <protection locked="0"/>
    </xf>
    <xf numFmtId="38" fontId="101" fillId="19" borderId="376" xfId="17" applyFont="1" applyFill="1" applyBorder="1" applyAlignment="1" applyProtection="1">
      <alignment vertical="center"/>
      <protection locked="0"/>
    </xf>
    <xf numFmtId="38" fontId="168" fillId="8" borderId="377" xfId="17" applyFont="1" applyFill="1" applyBorder="1" applyAlignment="1">
      <alignment vertical="center"/>
    </xf>
    <xf numFmtId="38" fontId="101" fillId="23" borderId="378" xfId="17" applyFont="1" applyFill="1" applyBorder="1" applyAlignment="1">
      <alignment vertical="center"/>
    </xf>
    <xf numFmtId="38" fontId="101" fillId="26" borderId="378" xfId="17" applyFont="1" applyFill="1" applyBorder="1" applyAlignment="1">
      <alignment vertical="center"/>
    </xf>
    <xf numFmtId="38" fontId="101" fillId="15" borderId="378" xfId="17" applyFont="1" applyFill="1" applyBorder="1" applyAlignment="1" applyProtection="1">
      <alignment vertical="center"/>
      <protection locked="0"/>
    </xf>
    <xf numFmtId="38" fontId="101" fillId="15" borderId="379" xfId="17" applyFont="1" applyFill="1" applyBorder="1" applyAlignment="1" applyProtection="1">
      <alignment vertical="center"/>
      <protection locked="0"/>
    </xf>
    <xf numFmtId="38" fontId="101" fillId="8" borderId="380" xfId="17" applyFont="1" applyFill="1" applyBorder="1" applyAlignment="1">
      <alignment vertical="center"/>
    </xf>
    <xf numFmtId="38" fontId="101" fillId="23" borderId="359" xfId="17" applyFont="1" applyFill="1" applyBorder="1" applyAlignment="1">
      <alignment vertical="center"/>
    </xf>
    <xf numFmtId="38" fontId="101" fillId="26" borderId="359" xfId="17" applyFont="1" applyFill="1" applyBorder="1" applyAlignment="1">
      <alignment vertical="center"/>
    </xf>
    <xf numFmtId="38" fontId="101" fillId="10" borderId="359" xfId="17" applyFont="1" applyFill="1" applyBorder="1" applyAlignment="1" applyProtection="1">
      <alignment vertical="center"/>
      <protection locked="0"/>
    </xf>
    <xf numFmtId="38" fontId="101" fillId="10" borderId="381" xfId="17" applyFont="1" applyFill="1" applyBorder="1" applyAlignment="1" applyProtection="1">
      <alignment vertical="center"/>
      <protection locked="0"/>
    </xf>
    <xf numFmtId="38" fontId="101" fillId="23" borderId="367" xfId="17" applyFont="1" applyFill="1" applyBorder="1" applyAlignment="1">
      <alignment vertical="center"/>
    </xf>
    <xf numFmtId="38" fontId="101" fillId="21" borderId="367" xfId="17" applyFont="1" applyFill="1" applyBorder="1" applyAlignment="1" applyProtection="1">
      <alignment vertical="center"/>
      <protection locked="0"/>
    </xf>
    <xf numFmtId="38" fontId="101" fillId="21" borderId="382" xfId="17" applyFont="1" applyFill="1" applyBorder="1" applyAlignment="1" applyProtection="1">
      <alignment vertical="center"/>
      <protection locked="0"/>
    </xf>
    <xf numFmtId="38" fontId="101" fillId="8" borderId="357" xfId="2" applyFont="1" applyFill="1" applyBorder="1" applyAlignment="1" applyProtection="1">
      <alignment horizontal="right" vertical="center"/>
    </xf>
    <xf numFmtId="38" fontId="101" fillId="2" borderId="428" xfId="2" applyFont="1" applyFill="1" applyBorder="1" applyAlignment="1" applyProtection="1">
      <alignment horizontal="right" vertical="center"/>
      <protection locked="0"/>
    </xf>
    <xf numFmtId="38" fontId="101" fillId="2" borderId="435" xfId="2" applyFont="1" applyFill="1" applyBorder="1" applyAlignment="1" applyProtection="1">
      <alignment horizontal="right" vertical="center"/>
      <protection locked="0"/>
    </xf>
    <xf numFmtId="38" fontId="101" fillId="2" borderId="436" xfId="2" applyFont="1" applyFill="1" applyBorder="1" applyAlignment="1" applyProtection="1">
      <alignment horizontal="right" vertical="center"/>
      <protection locked="0"/>
    </xf>
    <xf numFmtId="38" fontId="101" fillId="2" borderId="383" xfId="2" applyFont="1" applyFill="1" applyBorder="1" applyAlignment="1" applyProtection="1">
      <alignment horizontal="right" vertical="center"/>
      <protection locked="0"/>
    </xf>
    <xf numFmtId="38" fontId="101" fillId="2" borderId="385" xfId="2" applyFont="1" applyFill="1" applyBorder="1" applyAlignment="1" applyProtection="1">
      <alignment horizontal="right" vertical="center"/>
      <protection locked="0"/>
    </xf>
    <xf numFmtId="0" fontId="101" fillId="28" borderId="98" xfId="16" applyNumberFormat="1" applyFont="1" applyFill="1" applyBorder="1" applyAlignment="1">
      <alignment horizontal="right" vertical="center"/>
    </xf>
    <xf numFmtId="10" fontId="108" fillId="28" borderId="386" xfId="16" applyNumberFormat="1" applyFont="1" applyFill="1" applyBorder="1" applyAlignment="1">
      <alignment horizontal="right" vertical="center"/>
    </xf>
    <xf numFmtId="10" fontId="108" fillId="28" borderId="386" xfId="18" applyNumberFormat="1" applyFont="1" applyFill="1" applyBorder="1" applyAlignment="1">
      <alignment horizontal="right" vertical="center"/>
    </xf>
    <xf numFmtId="10" fontId="108" fillId="28" borderId="387" xfId="18" applyNumberFormat="1" applyFont="1" applyFill="1" applyBorder="1" applyAlignment="1">
      <alignment horizontal="right" vertical="center"/>
    </xf>
    <xf numFmtId="0" fontId="0" fillId="17" borderId="349" xfId="0" applyFill="1" applyBorder="1" applyAlignment="1">
      <alignment vertical="center"/>
    </xf>
    <xf numFmtId="183" fontId="109" fillId="0" borderId="320" xfId="17" applyNumberFormat="1" applyFont="1" applyFill="1" applyBorder="1" applyAlignment="1">
      <alignment horizontal="right" vertical="center"/>
    </xf>
    <xf numFmtId="180" fontId="177" fillId="0" borderId="127" xfId="18" applyNumberFormat="1" applyFont="1" applyFill="1" applyBorder="1" applyAlignment="1">
      <alignment horizontal="right" vertical="center"/>
    </xf>
    <xf numFmtId="38" fontId="178" fillId="0" borderId="202" xfId="2" applyFont="1" applyFill="1" applyBorder="1" applyAlignment="1" applyProtection="1">
      <alignment horizontal="right" vertical="center"/>
    </xf>
    <xf numFmtId="0" fontId="168" fillId="0" borderId="391" xfId="0" applyFont="1" applyFill="1" applyBorder="1" applyAlignment="1">
      <alignment vertical="center" wrapText="1"/>
    </xf>
    <xf numFmtId="38" fontId="150" fillId="0" borderId="392" xfId="2" applyFont="1" applyFill="1" applyBorder="1" applyAlignment="1" applyProtection="1">
      <alignment horizontal="right" vertical="center"/>
    </xf>
    <xf numFmtId="180" fontId="154" fillId="0" borderId="393" xfId="18" applyNumberFormat="1" applyFont="1" applyFill="1" applyBorder="1" applyAlignment="1">
      <alignment horizontal="right" vertical="center"/>
    </xf>
    <xf numFmtId="183" fontId="118" fillId="0" borderId="394" xfId="17" applyNumberFormat="1" applyFont="1" applyFill="1" applyBorder="1" applyAlignment="1">
      <alignment horizontal="right" vertical="center"/>
    </xf>
    <xf numFmtId="38" fontId="118" fillId="0" borderId="394" xfId="2" applyFont="1" applyFill="1" applyBorder="1" applyAlignment="1" applyProtection="1">
      <alignment horizontal="right" vertical="center"/>
    </xf>
    <xf numFmtId="38" fontId="118" fillId="0" borderId="394" xfId="17" applyFont="1" applyFill="1" applyBorder="1" applyAlignment="1" applyProtection="1">
      <alignment vertical="center"/>
    </xf>
    <xf numFmtId="38" fontId="168" fillId="0" borderId="394" xfId="17" applyFont="1" applyFill="1" applyBorder="1" applyAlignment="1" applyProtection="1">
      <alignment vertical="center"/>
    </xf>
    <xf numFmtId="38" fontId="168" fillId="0" borderId="80" xfId="17" applyFont="1" applyFill="1" applyBorder="1" applyAlignment="1" applyProtection="1">
      <alignment vertical="center"/>
    </xf>
    <xf numFmtId="38" fontId="168" fillId="0" borderId="395" xfId="17" applyFont="1" applyFill="1" applyBorder="1" applyAlignment="1" applyProtection="1">
      <alignment vertical="center"/>
    </xf>
    <xf numFmtId="49" fontId="140" fillId="0" borderId="396" xfId="16" applyNumberFormat="1" applyFont="1" applyFill="1" applyBorder="1" applyAlignment="1">
      <alignment horizontal="center" vertical="center"/>
    </xf>
    <xf numFmtId="3" fontId="168" fillId="0" borderId="397" xfId="16" applyNumberFormat="1" applyFont="1" applyFill="1" applyBorder="1" applyAlignment="1">
      <alignment horizontal="right" vertical="center"/>
    </xf>
    <xf numFmtId="180" fontId="108" fillId="0" borderId="398" xfId="18" applyNumberFormat="1" applyFont="1" applyFill="1" applyBorder="1" applyAlignment="1">
      <alignment horizontal="right" vertical="center"/>
    </xf>
    <xf numFmtId="183" fontId="101" fillId="0" borderId="398" xfId="17" applyNumberFormat="1" applyFont="1" applyFill="1" applyBorder="1" applyAlignment="1">
      <alignment horizontal="right" vertical="center"/>
    </xf>
    <xf numFmtId="38" fontId="101" fillId="0" borderId="399" xfId="17" applyFont="1" applyFill="1" applyBorder="1" applyAlignment="1" applyProtection="1">
      <alignment horizontal="right" vertical="center"/>
    </xf>
    <xf numFmtId="38" fontId="101" fillId="0" borderId="399" xfId="17" applyFont="1" applyFill="1" applyBorder="1" applyAlignment="1" applyProtection="1">
      <alignment vertical="center"/>
    </xf>
    <xf numFmtId="38" fontId="101" fillId="0" borderId="397" xfId="17" applyFont="1" applyFill="1" applyBorder="1" applyAlignment="1" applyProtection="1">
      <alignment horizontal="right" vertical="center"/>
    </xf>
    <xf numFmtId="38" fontId="101" fillId="0" borderId="397" xfId="17" applyFont="1" applyFill="1" applyBorder="1" applyAlignment="1" applyProtection="1">
      <alignment horizontal="right" vertical="center"/>
      <protection locked="0"/>
    </xf>
    <xf numFmtId="38" fontId="101" fillId="0" borderId="398" xfId="17" applyFont="1" applyFill="1" applyBorder="1" applyAlignment="1" applyProtection="1">
      <alignment horizontal="right" vertical="center"/>
      <protection locked="0"/>
    </xf>
    <xf numFmtId="38" fontId="101" fillId="0" borderId="400" xfId="17" applyFont="1" applyFill="1" applyBorder="1" applyAlignment="1" applyProtection="1">
      <alignment horizontal="right" vertical="center"/>
      <protection locked="0"/>
    </xf>
    <xf numFmtId="38" fontId="150" fillId="0" borderId="401" xfId="17" applyFont="1" applyFill="1" applyBorder="1" applyAlignment="1">
      <alignment horizontal="right" vertical="center"/>
    </xf>
    <xf numFmtId="180" fontId="168" fillId="0" borderId="402" xfId="18" applyNumberFormat="1" applyFont="1" applyFill="1" applyBorder="1" applyAlignment="1">
      <alignment horizontal="right" vertical="center"/>
    </xf>
    <xf numFmtId="183" fontId="168" fillId="0" borderId="402" xfId="17" applyNumberFormat="1" applyFont="1" applyFill="1" applyBorder="1" applyAlignment="1">
      <alignment horizontal="right" vertical="center"/>
    </xf>
    <xf numFmtId="38" fontId="101" fillId="0" borderId="80" xfId="17" applyFont="1" applyFill="1" applyBorder="1" applyAlignment="1">
      <alignment horizontal="right" vertical="center"/>
    </xf>
    <xf numFmtId="38" fontId="101" fillId="0" borderId="403" xfId="17" applyFont="1" applyFill="1" applyBorder="1" applyAlignment="1">
      <alignment vertical="center"/>
    </xf>
    <xf numFmtId="38" fontId="101" fillId="0" borderId="398" xfId="17" applyFont="1" applyFill="1" applyBorder="1" applyAlignment="1" applyProtection="1">
      <alignment horizontal="right" vertical="center"/>
    </xf>
    <xf numFmtId="38" fontId="101" fillId="0" borderId="404" xfId="17" applyFont="1" applyFill="1" applyBorder="1" applyAlignment="1" applyProtection="1">
      <alignment horizontal="right" vertical="center"/>
    </xf>
    <xf numFmtId="38" fontId="150" fillId="0" borderId="405" xfId="17" applyFont="1" applyFill="1" applyBorder="1" applyAlignment="1">
      <alignment horizontal="right" vertical="center"/>
    </xf>
    <xf numFmtId="38" fontId="101" fillId="0" borderId="406" xfId="17" applyFont="1" applyFill="1" applyBorder="1" applyAlignment="1">
      <alignment horizontal="right" vertical="center"/>
    </xf>
    <xf numFmtId="38" fontId="101" fillId="0" borderId="406" xfId="2" applyFont="1" applyFill="1" applyBorder="1" applyAlignment="1" applyProtection="1">
      <alignment vertical="center"/>
      <protection locked="0"/>
    </xf>
    <xf numFmtId="38" fontId="101" fillId="0" borderId="406" xfId="17" applyFont="1" applyFill="1" applyBorder="1" applyAlignment="1" applyProtection="1">
      <alignment vertical="center"/>
      <protection locked="0"/>
    </xf>
    <xf numFmtId="38" fontId="101" fillId="0" borderId="407" xfId="17" applyFont="1" applyFill="1" applyBorder="1" applyAlignment="1" applyProtection="1">
      <alignment vertical="center"/>
      <protection locked="0"/>
    </xf>
    <xf numFmtId="38" fontId="150" fillId="0" borderId="408" xfId="17" applyFont="1" applyFill="1" applyBorder="1" applyAlignment="1">
      <alignment vertical="center"/>
    </xf>
    <xf numFmtId="38" fontId="150" fillId="0" borderId="409" xfId="17" applyFont="1" applyFill="1" applyBorder="1" applyAlignment="1">
      <alignment vertical="center"/>
    </xf>
    <xf numFmtId="38" fontId="150" fillId="0" borderId="409" xfId="17" applyFont="1" applyFill="1" applyBorder="1" applyAlignment="1" applyProtection="1">
      <alignment vertical="center"/>
      <protection locked="0"/>
    </xf>
    <xf numFmtId="38" fontId="150" fillId="0" borderId="410" xfId="17" applyFont="1" applyFill="1" applyBorder="1" applyAlignment="1" applyProtection="1">
      <alignment vertical="center"/>
      <protection locked="0"/>
    </xf>
    <xf numFmtId="38" fontId="168" fillId="0" borderId="403" xfId="17" applyFont="1" applyFill="1" applyBorder="1" applyAlignment="1">
      <alignment vertical="center"/>
    </xf>
    <xf numFmtId="38" fontId="101" fillId="0" borderId="402" xfId="17" applyFont="1" applyFill="1" applyBorder="1" applyAlignment="1">
      <alignment vertical="center"/>
    </xf>
    <xf numFmtId="38" fontId="101" fillId="0" borderId="402" xfId="17" applyFont="1" applyFill="1" applyBorder="1" applyAlignment="1" applyProtection="1">
      <alignment vertical="center"/>
      <protection locked="0"/>
    </xf>
    <xf numFmtId="38" fontId="101" fillId="0" borderId="411" xfId="17" applyFont="1" applyFill="1" applyBorder="1" applyAlignment="1" applyProtection="1">
      <alignment vertical="center"/>
      <protection locked="0"/>
    </xf>
    <xf numFmtId="38" fontId="168" fillId="0" borderId="412" xfId="17" applyFont="1" applyFill="1" applyBorder="1" applyAlignment="1">
      <alignment vertical="center"/>
    </xf>
    <xf numFmtId="180" fontId="118" fillId="0" borderId="402" xfId="18" applyNumberFormat="1" applyFont="1" applyFill="1" applyBorder="1" applyAlignment="1">
      <alignment horizontal="right" vertical="center"/>
    </xf>
    <xf numFmtId="38" fontId="101" fillId="0" borderId="413" xfId="17" applyFont="1" applyFill="1" applyBorder="1" applyAlignment="1">
      <alignment vertical="center"/>
    </xf>
    <xf numFmtId="38" fontId="101" fillId="0" borderId="413" xfId="17" applyFont="1" applyFill="1" applyBorder="1" applyAlignment="1" applyProtection="1">
      <alignment vertical="center"/>
      <protection locked="0"/>
    </xf>
    <xf numFmtId="38" fontId="178" fillId="0" borderId="413" xfId="17" applyFont="1" applyFill="1" applyBorder="1" applyAlignment="1" applyProtection="1">
      <alignment vertical="center"/>
      <protection locked="0"/>
    </xf>
    <xf numFmtId="38" fontId="101" fillId="0" borderId="414" xfId="17" applyFont="1" applyFill="1" applyBorder="1" applyAlignment="1" applyProtection="1">
      <alignment vertical="center"/>
      <protection locked="0"/>
    </xf>
    <xf numFmtId="38" fontId="101" fillId="0" borderId="415" xfId="17" applyFont="1" applyFill="1" applyBorder="1" applyAlignment="1">
      <alignment vertical="center"/>
    </xf>
    <xf numFmtId="38" fontId="101" fillId="0" borderId="394" xfId="17" applyFont="1" applyFill="1" applyBorder="1" applyAlignment="1">
      <alignment vertical="center"/>
    </xf>
    <xf numFmtId="38" fontId="101" fillId="0" borderId="394" xfId="17" applyFont="1" applyFill="1" applyBorder="1" applyAlignment="1" applyProtection="1">
      <alignment vertical="center"/>
      <protection locked="0"/>
    </xf>
    <xf numFmtId="38" fontId="101" fillId="0" borderId="416" xfId="17" applyFont="1" applyFill="1" applyBorder="1" applyAlignment="1" applyProtection="1">
      <alignment vertical="center"/>
      <protection locked="0"/>
    </xf>
    <xf numFmtId="38" fontId="101" fillId="0" borderId="417" xfId="17" applyFont="1" applyFill="1" applyBorder="1" applyAlignment="1" applyProtection="1">
      <alignment vertical="center"/>
      <protection locked="0"/>
    </xf>
    <xf numFmtId="38" fontId="101" fillId="0" borderId="392" xfId="2" applyFont="1" applyFill="1" applyBorder="1" applyAlignment="1" applyProtection="1">
      <alignment horizontal="right" vertical="center"/>
    </xf>
    <xf numFmtId="38" fontId="101" fillId="0" borderId="437" xfId="2" applyFont="1" applyFill="1" applyBorder="1" applyAlignment="1" applyProtection="1">
      <alignment horizontal="right" vertical="center"/>
      <protection locked="0"/>
    </xf>
    <xf numFmtId="38" fontId="101" fillId="0" borderId="439" xfId="2" applyFont="1" applyFill="1" applyBorder="1" applyAlignment="1" applyProtection="1">
      <alignment horizontal="right" vertical="center"/>
      <protection locked="0"/>
    </xf>
    <xf numFmtId="38" fontId="101" fillId="0" borderId="440" xfId="2" applyFont="1" applyFill="1" applyBorder="1" applyAlignment="1" applyProtection="1">
      <alignment horizontal="right" vertical="center"/>
      <protection locked="0"/>
    </xf>
    <xf numFmtId="38" fontId="101" fillId="0" borderId="418" xfId="2" applyFont="1" applyFill="1" applyBorder="1" applyAlignment="1" applyProtection="1">
      <alignment horizontal="right" vertical="center"/>
      <protection locked="0"/>
    </xf>
    <xf numFmtId="38" fontId="101" fillId="0" borderId="419" xfId="2" applyFont="1" applyFill="1" applyBorder="1" applyAlignment="1" applyProtection="1">
      <alignment horizontal="right" vertical="center"/>
      <protection locked="0"/>
    </xf>
    <xf numFmtId="0" fontId="101" fillId="0" borderId="420" xfId="16" applyNumberFormat="1" applyFont="1" applyFill="1" applyBorder="1" applyAlignment="1">
      <alignment horizontal="right" vertical="center"/>
    </xf>
    <xf numFmtId="10" fontId="108" fillId="0" borderId="421" xfId="16" applyNumberFormat="1" applyFont="1" applyFill="1" applyBorder="1" applyAlignment="1">
      <alignment horizontal="right" vertical="center"/>
    </xf>
    <xf numFmtId="10" fontId="108" fillId="0" borderId="421" xfId="18" applyNumberFormat="1" applyFont="1" applyFill="1" applyBorder="1" applyAlignment="1">
      <alignment horizontal="right" vertical="center"/>
    </xf>
    <xf numFmtId="10" fontId="108" fillId="0" borderId="422" xfId="18" applyNumberFormat="1" applyFont="1" applyFill="1" applyBorder="1" applyAlignment="1">
      <alignment horizontal="right" vertical="center"/>
    </xf>
    <xf numFmtId="183" fontId="109" fillId="0" borderId="267" xfId="17" applyNumberFormat="1" applyFont="1" applyFill="1" applyBorder="1" applyAlignment="1">
      <alignment horizontal="right" vertical="center"/>
    </xf>
    <xf numFmtId="38" fontId="108" fillId="8" borderId="151" xfId="17" applyFont="1" applyFill="1" applyBorder="1" applyAlignment="1">
      <alignment vertical="center"/>
    </xf>
    <xf numFmtId="38" fontId="108" fillId="0" borderId="309" xfId="17" applyFont="1" applyFill="1" applyBorder="1" applyAlignment="1">
      <alignment vertical="center"/>
    </xf>
    <xf numFmtId="38" fontId="124" fillId="0" borderId="163" xfId="17" applyFont="1" applyFill="1" applyBorder="1" applyAlignment="1">
      <alignment vertical="center"/>
    </xf>
    <xf numFmtId="0" fontId="150" fillId="0" borderId="103" xfId="16" applyFont="1" applyFill="1" applyBorder="1" applyAlignment="1">
      <alignment vertical="center"/>
    </xf>
    <xf numFmtId="0" fontId="138" fillId="0" borderId="356" xfId="16" applyFont="1" applyFill="1" applyBorder="1" applyAlignment="1">
      <alignment vertical="center"/>
    </xf>
    <xf numFmtId="49" fontId="150" fillId="0" borderId="730" xfId="16" applyNumberFormat="1" applyFont="1" applyFill="1" applyBorder="1" applyAlignment="1">
      <alignment horizontal="center" vertical="center"/>
    </xf>
    <xf numFmtId="10" fontId="150" fillId="0" borderId="386" xfId="16" applyNumberFormat="1" applyFont="1" applyFill="1" applyBorder="1" applyAlignment="1">
      <alignment horizontal="center" vertical="center"/>
    </xf>
    <xf numFmtId="10" fontId="150" fillId="0" borderId="386" xfId="18" applyNumberFormat="1" applyFont="1" applyFill="1" applyBorder="1" applyAlignment="1">
      <alignment horizontal="center" vertical="center"/>
    </xf>
    <xf numFmtId="10" fontId="150" fillId="0" borderId="387" xfId="18" applyNumberFormat="1" applyFont="1" applyFill="1" applyBorder="1" applyAlignment="1">
      <alignment horizontal="center" vertical="center"/>
    </xf>
    <xf numFmtId="38" fontId="158" fillId="0" borderId="98" xfId="17" applyFont="1" applyFill="1" applyBorder="1" applyAlignment="1" applyProtection="1">
      <alignment horizontal="right" vertical="center"/>
    </xf>
    <xf numFmtId="180" fontId="150" fillId="0" borderId="386" xfId="17" applyNumberFormat="1" applyFont="1" applyFill="1" applyBorder="1" applyAlignment="1" applyProtection="1">
      <alignment horizontal="right" vertical="center"/>
    </xf>
    <xf numFmtId="183" fontId="150" fillId="0" borderId="731" xfId="17" applyNumberFormat="1" applyFont="1" applyFill="1" applyBorder="1" applyAlignment="1" applyProtection="1">
      <alignment horizontal="right" vertical="center"/>
    </xf>
    <xf numFmtId="38" fontId="147" fillId="0" borderId="98" xfId="17" applyFont="1" applyFill="1" applyBorder="1" applyAlignment="1" applyProtection="1">
      <alignment horizontal="right" vertical="center"/>
    </xf>
    <xf numFmtId="38" fontId="150" fillId="0" borderId="386" xfId="17" applyFont="1" applyFill="1" applyBorder="1" applyAlignment="1" applyProtection="1">
      <alignment horizontal="right" vertical="center"/>
      <protection locked="0"/>
    </xf>
    <xf numFmtId="38" fontId="150" fillId="0" borderId="731" xfId="17" applyFont="1" applyFill="1" applyBorder="1" applyAlignment="1" applyProtection="1">
      <alignment vertical="center"/>
      <protection locked="0"/>
    </xf>
    <xf numFmtId="38" fontId="150" fillId="0" borderId="731" xfId="17" applyFont="1" applyFill="1" applyBorder="1" applyAlignment="1" applyProtection="1">
      <alignment horizontal="right" vertical="center"/>
      <protection locked="0"/>
    </xf>
    <xf numFmtId="38" fontId="147" fillId="0" borderId="357" xfId="17" applyFont="1" applyFill="1" applyBorder="1" applyAlignment="1" applyProtection="1">
      <alignment horizontal="right" vertical="center"/>
      <protection locked="0"/>
    </xf>
    <xf numFmtId="38" fontId="150" fillId="0" borderId="387" xfId="17" applyFont="1" applyFill="1" applyBorder="1" applyAlignment="1" applyProtection="1">
      <alignment horizontal="right" vertical="center"/>
      <protection locked="0"/>
    </xf>
    <xf numFmtId="0" fontId="150" fillId="0" borderId="732" xfId="16" applyNumberFormat="1" applyFont="1" applyFill="1" applyBorder="1" applyAlignment="1">
      <alignment horizontal="center" vertical="center"/>
    </xf>
    <xf numFmtId="0" fontId="138" fillId="0" borderId="356" xfId="16" applyFont="1" applyFill="1" applyBorder="1" applyAlignment="1">
      <alignment vertical="center" wrapText="1"/>
    </xf>
    <xf numFmtId="38" fontId="147" fillId="0" borderId="98" xfId="17" applyFont="1" applyFill="1" applyBorder="1" applyAlignment="1" applyProtection="1">
      <alignment vertical="center"/>
    </xf>
    <xf numFmtId="38" fontId="150" fillId="0" borderId="386" xfId="17" applyFont="1" applyFill="1" applyBorder="1" applyAlignment="1" applyProtection="1">
      <alignment vertical="center"/>
      <protection locked="0"/>
    </xf>
    <xf numFmtId="0" fontId="150" fillId="17" borderId="103" xfId="16" applyFont="1" applyFill="1" applyBorder="1" applyAlignment="1">
      <alignment vertical="center"/>
    </xf>
    <xf numFmtId="49" fontId="150" fillId="28" borderId="98" xfId="16" applyNumberFormat="1" applyFont="1" applyFill="1" applyBorder="1" applyAlignment="1">
      <alignment horizontal="center" vertical="center"/>
    </xf>
    <xf numFmtId="10" fontId="150" fillId="28" borderId="386" xfId="16" applyNumberFormat="1" applyFont="1" applyFill="1" applyBorder="1" applyAlignment="1">
      <alignment horizontal="center" vertical="center"/>
    </xf>
    <xf numFmtId="10" fontId="150" fillId="28" borderId="386" xfId="18" applyNumberFormat="1" applyFont="1" applyFill="1" applyBorder="1" applyAlignment="1">
      <alignment horizontal="center" vertical="center"/>
    </xf>
    <xf numFmtId="10" fontId="150" fillId="28" borderId="387" xfId="18" applyNumberFormat="1" applyFont="1" applyFill="1" applyBorder="1" applyAlignment="1">
      <alignment horizontal="center" vertical="center"/>
    </xf>
    <xf numFmtId="38" fontId="158" fillId="8" borderId="98" xfId="17" applyFont="1" applyFill="1" applyBorder="1" applyAlignment="1" applyProtection="1">
      <alignment horizontal="right" vertical="center"/>
    </xf>
    <xf numFmtId="180" fontId="150" fillId="31" borderId="386" xfId="17" applyNumberFormat="1" applyFont="1" applyFill="1" applyBorder="1" applyAlignment="1" applyProtection="1">
      <alignment horizontal="right" vertical="center"/>
    </xf>
    <xf numFmtId="183" fontId="150" fillId="31" borderId="731" xfId="17" applyNumberFormat="1" applyFont="1" applyFill="1" applyBorder="1" applyAlignment="1" applyProtection="1">
      <alignment horizontal="right" vertical="center"/>
    </xf>
    <xf numFmtId="38" fontId="147" fillId="23" borderId="98" xfId="17" applyFont="1" applyFill="1" applyBorder="1" applyAlignment="1" applyProtection="1">
      <alignment vertical="center"/>
    </xf>
    <xf numFmtId="38" fontId="147" fillId="23" borderId="357" xfId="17" applyFont="1" applyFill="1" applyBorder="1" applyAlignment="1" applyProtection="1">
      <alignment horizontal="right" vertical="center"/>
      <protection locked="0"/>
    </xf>
    <xf numFmtId="38" fontId="147" fillId="8" borderId="98" xfId="17" applyFont="1" applyFill="1" applyBorder="1" applyAlignment="1" applyProtection="1">
      <alignment horizontal="right" vertical="center"/>
    </xf>
    <xf numFmtId="38" fontId="147" fillId="23" borderId="420" xfId="17" applyFont="1" applyFill="1" applyBorder="1" applyAlignment="1" applyProtection="1">
      <alignment horizontal="right" vertical="center"/>
      <protection locked="0"/>
    </xf>
    <xf numFmtId="38" fontId="147" fillId="20" borderId="97" xfId="17" applyFont="1" applyFill="1" applyBorder="1" applyAlignment="1" applyProtection="1">
      <alignment horizontal="right" vertical="center"/>
      <protection locked="0"/>
    </xf>
    <xf numFmtId="38" fontId="147" fillId="23" borderId="97" xfId="17" applyFont="1" applyFill="1" applyBorder="1" applyAlignment="1" applyProtection="1">
      <alignment horizontal="right" vertical="center"/>
      <protection locked="0"/>
    </xf>
    <xf numFmtId="38" fontId="147" fillId="0" borderId="97" xfId="17" applyFont="1" applyFill="1" applyBorder="1" applyAlignment="1" applyProtection="1">
      <alignment horizontal="right" vertical="center"/>
      <protection locked="0"/>
    </xf>
    <xf numFmtId="38" fontId="147" fillId="23" borderId="619" xfId="17" applyFont="1" applyFill="1" applyBorder="1" applyAlignment="1" applyProtection="1">
      <alignment horizontal="right" vertical="center"/>
      <protection locked="0"/>
    </xf>
    <xf numFmtId="38" fontId="147" fillId="0" borderId="489" xfId="17" applyFont="1" applyFill="1" applyBorder="1" applyAlignment="1" applyProtection="1">
      <alignment horizontal="right" vertical="center"/>
      <protection locked="0"/>
    </xf>
    <xf numFmtId="38" fontId="147" fillId="23" borderId="489" xfId="17" applyFont="1" applyFill="1" applyBorder="1" applyAlignment="1" applyProtection="1">
      <alignment horizontal="right" vertical="center"/>
      <protection locked="0"/>
    </xf>
    <xf numFmtId="38" fontId="147" fillId="23" borderId="636" xfId="17" applyFont="1" applyFill="1" applyBorder="1" applyAlignment="1" applyProtection="1">
      <alignment horizontal="right" vertical="center"/>
      <protection locked="0"/>
    </xf>
    <xf numFmtId="38" fontId="147" fillId="0" borderId="420" xfId="17" applyFont="1" applyFill="1" applyBorder="1" applyAlignment="1" applyProtection="1">
      <alignment horizontal="right" vertical="center"/>
      <protection locked="0"/>
    </xf>
    <xf numFmtId="38" fontId="147" fillId="0" borderId="619" xfId="17" applyFont="1" applyFill="1" applyBorder="1" applyAlignment="1" applyProtection="1">
      <alignment horizontal="right" vertical="center"/>
      <protection locked="0"/>
    </xf>
    <xf numFmtId="38" fontId="147" fillId="0" borderId="630" xfId="17" applyFont="1" applyFill="1" applyBorder="1" applyAlignment="1" applyProtection="1">
      <alignment horizontal="right" vertical="center"/>
      <protection locked="0"/>
    </xf>
    <xf numFmtId="38" fontId="147" fillId="0" borderId="98" xfId="17" applyFont="1" applyFill="1" applyBorder="1" applyAlignment="1" applyProtection="1">
      <alignment horizontal="right" vertical="center"/>
      <protection locked="0"/>
    </xf>
    <xf numFmtId="0" fontId="168" fillId="0" borderId="137" xfId="0" applyFont="1" applyFill="1" applyBorder="1" applyAlignment="1">
      <alignment vertical="center" wrapText="1"/>
    </xf>
    <xf numFmtId="49" fontId="109" fillId="0" borderId="352" xfId="16" applyNumberFormat="1" applyFont="1" applyFill="1" applyBorder="1" applyAlignment="1" applyProtection="1">
      <alignment horizontal="center" vertical="center"/>
      <protection locked="0"/>
    </xf>
    <xf numFmtId="0" fontId="37" fillId="0" borderId="0" xfId="0" applyNumberFormat="1" applyFont="1" applyFill="1" applyBorder="1" applyAlignment="1" applyProtection="1">
      <alignment horizontal="left" vertical="distributed" wrapText="1"/>
    </xf>
    <xf numFmtId="0" fontId="179" fillId="0" borderId="0" xfId="0" applyFont="1" applyAlignment="1">
      <alignment horizontal="left"/>
    </xf>
    <xf numFmtId="0" fontId="40" fillId="0" borderId="0" xfId="0" applyFont="1" applyAlignment="1">
      <alignment horizontal="left" vertical="center"/>
    </xf>
    <xf numFmtId="0" fontId="40" fillId="0" borderId="0" xfId="0" applyFont="1" applyAlignment="1">
      <alignment vertical="center"/>
    </xf>
    <xf numFmtId="9" fontId="169" fillId="28" borderId="15" xfId="0" applyNumberFormat="1" applyFont="1" applyFill="1" applyBorder="1" applyAlignment="1">
      <alignment horizontal="right" vertical="center"/>
    </xf>
    <xf numFmtId="10" fontId="169" fillId="20" borderId="79" xfId="18" applyNumberFormat="1" applyFont="1" applyFill="1" applyBorder="1" applyAlignment="1" applyProtection="1">
      <alignment horizontal="right" vertical="center"/>
    </xf>
    <xf numFmtId="10" fontId="169" fillId="28" borderId="125" xfId="0" applyNumberFormat="1" applyFont="1" applyFill="1" applyBorder="1" applyAlignment="1">
      <alignment horizontal="right" vertical="center"/>
    </xf>
    <xf numFmtId="10" fontId="169" fillId="20" borderId="125" xfId="18" applyNumberFormat="1" applyFont="1" applyFill="1" applyBorder="1" applyAlignment="1" applyProtection="1">
      <alignment horizontal="right" vertical="center"/>
    </xf>
    <xf numFmtId="10" fontId="169" fillId="28" borderId="138" xfId="0" applyNumberFormat="1" applyFont="1" applyFill="1" applyBorder="1" applyAlignment="1">
      <alignment horizontal="right" vertical="center"/>
    </xf>
    <xf numFmtId="0" fontId="140" fillId="2" borderId="605" xfId="0" applyFont="1" applyFill="1" applyBorder="1" applyAlignment="1">
      <alignment horizontal="center" vertical="center" textRotation="255" wrapText="1"/>
    </xf>
    <xf numFmtId="38" fontId="159" fillId="8" borderId="15" xfId="17" applyFont="1" applyFill="1" applyBorder="1" applyAlignment="1" applyProtection="1">
      <alignment horizontal="right" vertical="center"/>
    </xf>
    <xf numFmtId="38" fontId="169" fillId="2" borderId="733" xfId="17" applyFont="1" applyFill="1" applyBorder="1" applyAlignment="1" applyProtection="1">
      <alignment horizontal="right" vertical="center"/>
    </xf>
    <xf numFmtId="38" fontId="159" fillId="20" borderId="79" xfId="17" applyFont="1" applyFill="1" applyBorder="1" applyAlignment="1" applyProtection="1">
      <alignment vertical="center"/>
    </xf>
    <xf numFmtId="38" fontId="169" fillId="20" borderId="734" xfId="17" applyFont="1" applyFill="1" applyBorder="1" applyAlignment="1" applyProtection="1">
      <alignment horizontal="right" vertical="center"/>
    </xf>
    <xf numFmtId="38" fontId="159" fillId="8" borderId="125" xfId="17" applyFont="1" applyFill="1" applyBorder="1" applyAlignment="1" applyProtection="1">
      <alignment horizontal="right" vertical="center"/>
    </xf>
    <xf numFmtId="38" fontId="169" fillId="2" borderId="735" xfId="17" applyFont="1" applyFill="1" applyBorder="1" applyAlignment="1" applyProtection="1">
      <alignment horizontal="right" vertical="center"/>
    </xf>
    <xf numFmtId="38" fontId="159" fillId="20" borderId="125" xfId="17" applyFont="1" applyFill="1" applyBorder="1" applyAlignment="1" applyProtection="1">
      <alignment vertical="center"/>
    </xf>
    <xf numFmtId="38" fontId="169" fillId="20" borderId="735" xfId="17" applyFont="1" applyFill="1" applyBorder="1" applyAlignment="1" applyProtection="1">
      <alignment horizontal="right" vertical="center"/>
    </xf>
    <xf numFmtId="38" fontId="147" fillId="8" borderId="138" xfId="17" applyFont="1" applyFill="1" applyBorder="1" applyAlignment="1" applyProtection="1">
      <alignment horizontal="right" vertical="center"/>
    </xf>
    <xf numFmtId="38" fontId="169" fillId="2" borderId="736" xfId="17" applyFont="1" applyFill="1" applyBorder="1" applyAlignment="1" applyProtection="1">
      <alignment horizontal="right" vertical="center"/>
    </xf>
    <xf numFmtId="0" fontId="180" fillId="2" borderId="56" xfId="7" applyFont="1" applyFill="1" applyBorder="1" applyAlignment="1">
      <alignment horizontal="center" vertical="center"/>
    </xf>
    <xf numFmtId="0" fontId="35" fillId="32" borderId="5" xfId="0" applyFont="1" applyFill="1" applyBorder="1" applyAlignment="1">
      <alignment vertical="center"/>
    </xf>
    <xf numFmtId="0" fontId="0" fillId="32" borderId="6" xfId="0" applyFill="1" applyBorder="1" applyAlignment="1">
      <alignment vertical="center"/>
    </xf>
    <xf numFmtId="0" fontId="0" fillId="32" borderId="7" xfId="0" applyFill="1" applyBorder="1" applyAlignment="1">
      <alignment vertical="center"/>
    </xf>
    <xf numFmtId="0" fontId="35" fillId="32" borderId="6" xfId="3" applyFont="1" applyFill="1" applyBorder="1">
      <alignment vertical="center"/>
    </xf>
    <xf numFmtId="0" fontId="24" fillId="32" borderId="7" xfId="3" applyFill="1" applyBorder="1">
      <alignment vertical="center"/>
    </xf>
    <xf numFmtId="0" fontId="40" fillId="32" borderId="5" xfId="19" applyFont="1" applyFill="1" applyBorder="1" applyAlignment="1">
      <alignment vertical="center"/>
    </xf>
    <xf numFmtId="0" fontId="40" fillId="32" borderId="6" xfId="19" applyFont="1" applyFill="1" applyBorder="1" applyAlignment="1">
      <alignment vertical="center"/>
    </xf>
    <xf numFmtId="0" fontId="40" fillId="32" borderId="7" xfId="19" applyFont="1" applyFill="1" applyBorder="1" applyAlignment="1">
      <alignment vertical="center"/>
    </xf>
    <xf numFmtId="0" fontId="74" fillId="32" borderId="5" xfId="7" applyFont="1" applyFill="1" applyBorder="1">
      <alignment vertical="center"/>
    </xf>
    <xf numFmtId="0" fontId="55" fillId="32" borderId="6" xfId="7" applyFont="1" applyFill="1" applyBorder="1">
      <alignment vertical="center"/>
    </xf>
    <xf numFmtId="0" fontId="21" fillId="32" borderId="6" xfId="7" applyFill="1" applyBorder="1">
      <alignment vertical="center"/>
    </xf>
    <xf numFmtId="0" fontId="21" fillId="32" borderId="7" xfId="7" applyFill="1" applyBorder="1">
      <alignment vertical="center"/>
    </xf>
    <xf numFmtId="0" fontId="21" fillId="32" borderId="5" xfId="7" applyFill="1" applyBorder="1">
      <alignment vertical="center"/>
    </xf>
    <xf numFmtId="0" fontId="74" fillId="32" borderId="6" xfId="7" applyFont="1" applyFill="1" applyBorder="1">
      <alignment vertical="center"/>
    </xf>
    <xf numFmtId="0" fontId="11" fillId="32" borderId="5" xfId="24" applyFill="1" applyBorder="1">
      <alignment vertical="center"/>
    </xf>
    <xf numFmtId="0" fontId="130" fillId="32" borderId="6" xfId="24" applyFont="1" applyFill="1" applyBorder="1">
      <alignment vertical="center"/>
    </xf>
    <xf numFmtId="0" fontId="11" fillId="32" borderId="6" xfId="24" applyFill="1" applyBorder="1">
      <alignment vertical="center"/>
    </xf>
    <xf numFmtId="0" fontId="11" fillId="32" borderId="7" xfId="24" applyFill="1" applyBorder="1">
      <alignment vertical="center"/>
    </xf>
    <xf numFmtId="0" fontId="74" fillId="32" borderId="5" xfId="26" applyFont="1" applyFill="1" applyBorder="1">
      <alignment vertical="center"/>
    </xf>
    <xf numFmtId="0" fontId="11" fillId="32" borderId="6" xfId="26" applyFill="1" applyBorder="1">
      <alignment vertical="center"/>
    </xf>
    <xf numFmtId="0" fontId="45" fillId="32" borderId="6" xfId="26" applyFont="1" applyFill="1" applyBorder="1">
      <alignment vertical="center"/>
    </xf>
    <xf numFmtId="10" fontId="11" fillId="32" borderId="7" xfId="26" applyNumberFormat="1" applyFill="1" applyBorder="1">
      <alignment vertical="center"/>
    </xf>
    <xf numFmtId="0" fontId="0" fillId="32" borderId="5" xfId="0" applyFill="1" applyBorder="1" applyAlignment="1">
      <alignment vertical="center"/>
    </xf>
    <xf numFmtId="0" fontId="40" fillId="32" borderId="6" xfId="0" applyNumberFormat="1" applyFont="1" applyFill="1" applyBorder="1" applyAlignment="1" applyProtection="1">
      <alignment horizontal="left" vertical="center"/>
    </xf>
    <xf numFmtId="0" fontId="35" fillId="32" borderId="6" xfId="0" applyNumberFormat="1" applyFont="1" applyFill="1" applyBorder="1" applyAlignment="1" applyProtection="1">
      <alignment horizontal="left" vertical="center"/>
    </xf>
    <xf numFmtId="185" fontId="35" fillId="32" borderId="6" xfId="0" applyNumberFormat="1" applyFont="1" applyFill="1" applyBorder="1" applyAlignment="1" applyProtection="1">
      <alignment horizontal="left" vertical="center"/>
    </xf>
    <xf numFmtId="38" fontId="35" fillId="32" borderId="7" xfId="2" applyFont="1" applyFill="1" applyBorder="1" applyAlignment="1" applyProtection="1">
      <alignment horizontal="left" vertical="center"/>
    </xf>
    <xf numFmtId="185" fontId="128" fillId="32" borderId="6" xfId="0" applyNumberFormat="1" applyFont="1" applyFill="1" applyBorder="1" applyAlignment="1" applyProtection="1">
      <alignment horizontal="left" vertical="center"/>
    </xf>
    <xf numFmtId="185" fontId="35" fillId="32" borderId="7" xfId="0" applyNumberFormat="1" applyFont="1" applyFill="1" applyBorder="1" applyAlignment="1" applyProtection="1">
      <alignment horizontal="left" vertical="center"/>
    </xf>
    <xf numFmtId="0" fontId="17" fillId="32" borderId="5" xfId="11" applyFill="1" applyBorder="1">
      <alignment vertical="center"/>
    </xf>
    <xf numFmtId="0" fontId="76" fillId="32" borderId="6" xfId="11" applyFont="1" applyFill="1" applyBorder="1">
      <alignment vertical="center"/>
    </xf>
    <xf numFmtId="0" fontId="17" fillId="32" borderId="6" xfId="11" applyFill="1" applyBorder="1">
      <alignment vertical="center"/>
    </xf>
    <xf numFmtId="0" fontId="45" fillId="32" borderId="6" xfId="11" applyFont="1" applyFill="1" applyBorder="1" applyAlignment="1">
      <alignment horizontal="center" vertical="center"/>
    </xf>
    <xf numFmtId="10" fontId="17" fillId="32" borderId="6" xfId="11" applyNumberFormat="1" applyFill="1" applyBorder="1">
      <alignment vertical="center"/>
    </xf>
    <xf numFmtId="0" fontId="45" fillId="32" borderId="6" xfId="11" applyFont="1" applyFill="1" applyBorder="1">
      <alignment vertical="center"/>
    </xf>
    <xf numFmtId="0" fontId="45" fillId="32" borderId="7" xfId="11" applyFont="1" applyFill="1" applyBorder="1">
      <alignment vertical="center"/>
    </xf>
    <xf numFmtId="0" fontId="80" fillId="32" borderId="6" xfId="3" applyFont="1" applyFill="1" applyBorder="1">
      <alignment vertical="center"/>
    </xf>
    <xf numFmtId="0" fontId="85" fillId="32" borderId="5" xfId="0" applyFont="1" applyFill="1" applyBorder="1" applyAlignment="1">
      <alignment vertical="center"/>
    </xf>
    <xf numFmtId="0" fontId="0" fillId="32" borderId="6" xfId="0" applyFont="1" applyFill="1" applyBorder="1" applyAlignment="1">
      <alignment horizontal="right" vertical="center"/>
    </xf>
    <xf numFmtId="0" fontId="51" fillId="32" borderId="6" xfId="0" applyFont="1" applyFill="1" applyBorder="1" applyAlignment="1">
      <alignment vertical="center"/>
    </xf>
    <xf numFmtId="0" fontId="51" fillId="32" borderId="6" xfId="0" applyFont="1" applyFill="1" applyBorder="1" applyAlignment="1">
      <alignment horizontal="right" vertical="center"/>
    </xf>
    <xf numFmtId="38" fontId="51" fillId="32" borderId="6" xfId="2" applyFont="1" applyFill="1" applyBorder="1" applyAlignment="1">
      <alignment vertical="center"/>
    </xf>
    <xf numFmtId="0" fontId="51" fillId="32" borderId="7" xfId="0" applyFont="1" applyFill="1" applyBorder="1" applyAlignment="1">
      <alignment vertical="center"/>
    </xf>
    <xf numFmtId="0" fontId="35" fillId="32" borderId="7" xfId="0" applyNumberFormat="1" applyFont="1" applyFill="1" applyBorder="1" applyAlignment="1" applyProtection="1">
      <alignment horizontal="left" vertical="center"/>
    </xf>
    <xf numFmtId="0" fontId="166" fillId="32" borderId="5" xfId="16" applyFont="1" applyFill="1" applyBorder="1" applyAlignment="1">
      <alignment horizontal="left" vertical="center"/>
    </xf>
    <xf numFmtId="0" fontId="118" fillId="32" borderId="6" xfId="16" applyFont="1" applyFill="1" applyBorder="1" applyAlignment="1">
      <alignment horizontal="right" vertical="center"/>
    </xf>
    <xf numFmtId="0" fontId="103" fillId="32" borderId="6" xfId="16" applyFont="1" applyFill="1" applyBorder="1" applyAlignment="1">
      <alignment horizontal="right" vertical="center"/>
    </xf>
    <xf numFmtId="177" fontId="98" fillId="32" borderId="6" xfId="16" applyNumberFormat="1" applyFont="1" applyFill="1" applyBorder="1" applyAlignment="1">
      <alignment horizontal="right" vertical="center"/>
    </xf>
    <xf numFmtId="180" fontId="47" fillId="32" borderId="6" xfId="16" applyNumberFormat="1" applyFont="1" applyFill="1" applyBorder="1" applyAlignment="1">
      <alignment horizontal="right" vertical="center"/>
    </xf>
    <xf numFmtId="181" fontId="47" fillId="32" borderId="6" xfId="17" applyNumberFormat="1" applyFont="1" applyFill="1" applyBorder="1" applyAlignment="1">
      <alignment horizontal="right" vertical="center"/>
    </xf>
    <xf numFmtId="38" fontId="98" fillId="32" borderId="7" xfId="17" applyFont="1" applyFill="1" applyBorder="1" applyAlignment="1">
      <alignment horizontal="right" vertical="center"/>
    </xf>
    <xf numFmtId="0" fontId="103" fillId="32" borderId="5" xfId="16" applyFont="1" applyFill="1" applyBorder="1" applyAlignment="1">
      <alignment horizontal="left" vertical="center"/>
    </xf>
    <xf numFmtId="0" fontId="48" fillId="32" borderId="6" xfId="16" applyFill="1" applyBorder="1" applyAlignment="1">
      <alignment horizontal="right" vertical="center"/>
    </xf>
    <xf numFmtId="180" fontId="47" fillId="32" borderId="7" xfId="16" applyNumberFormat="1" applyFont="1" applyFill="1" applyBorder="1" applyAlignment="1">
      <alignment horizontal="right" vertical="center"/>
    </xf>
    <xf numFmtId="0" fontId="48" fillId="32" borderId="5" xfId="16" applyFill="1" applyBorder="1" applyAlignment="1">
      <alignment horizontal="right" vertical="center"/>
    </xf>
    <xf numFmtId="0" fontId="103" fillId="32" borderId="7" xfId="16" applyFont="1" applyFill="1" applyBorder="1" applyAlignment="1">
      <alignment horizontal="right" vertical="center"/>
    </xf>
    <xf numFmtId="0" fontId="114" fillId="32" borderId="7" xfId="16" applyFont="1" applyFill="1" applyBorder="1" applyAlignment="1">
      <alignment horizontal="right" vertical="center"/>
    </xf>
    <xf numFmtId="0" fontId="114" fillId="32" borderId="5" xfId="16" applyFont="1" applyFill="1" applyBorder="1" applyAlignment="1">
      <alignment horizontal="left" vertical="center"/>
    </xf>
    <xf numFmtId="0" fontId="98" fillId="32" borderId="6" xfId="16" applyNumberFormat="1" applyFont="1" applyFill="1" applyBorder="1" applyAlignment="1">
      <alignment horizontal="right" vertical="center"/>
    </xf>
    <xf numFmtId="0" fontId="98" fillId="32" borderId="7" xfId="16" applyFont="1" applyFill="1" applyBorder="1" applyAlignment="1">
      <alignment horizontal="right" vertical="center" wrapText="1"/>
    </xf>
    <xf numFmtId="0" fontId="157" fillId="32" borderId="5" xfId="16" applyFont="1" applyFill="1" applyBorder="1" applyAlignment="1">
      <alignment vertical="center"/>
    </xf>
    <xf numFmtId="0" fontId="111" fillId="32" borderId="6" xfId="16" applyFont="1" applyFill="1" applyBorder="1" applyAlignment="1">
      <alignment vertical="center"/>
    </xf>
    <xf numFmtId="0" fontId="111" fillId="32" borderId="7" xfId="16" applyFont="1" applyFill="1" applyBorder="1" applyAlignment="1">
      <alignment vertical="center"/>
    </xf>
    <xf numFmtId="0" fontId="157" fillId="32" borderId="6" xfId="16" applyFont="1" applyFill="1" applyBorder="1" applyAlignment="1">
      <alignment vertical="center"/>
    </xf>
    <xf numFmtId="38" fontId="150" fillId="0" borderId="737" xfId="2" applyFont="1" applyFill="1" applyBorder="1" applyAlignment="1" applyProtection="1">
      <alignment horizontal="right" vertical="center"/>
    </xf>
    <xf numFmtId="0" fontId="168" fillId="17" borderId="225" xfId="0" applyFont="1" applyFill="1" applyBorder="1" applyAlignment="1">
      <alignment vertical="center" wrapText="1"/>
    </xf>
    <xf numFmtId="38" fontId="150" fillId="0" borderId="738" xfId="2" applyFont="1" applyFill="1" applyBorder="1" applyAlignment="1" applyProtection="1">
      <alignment horizontal="right" vertical="center"/>
    </xf>
    <xf numFmtId="38" fontId="101" fillId="0" borderId="739" xfId="2" applyFont="1" applyFill="1" applyBorder="1" applyAlignment="1" applyProtection="1">
      <alignment horizontal="right" vertical="center"/>
      <protection locked="0"/>
    </xf>
    <xf numFmtId="0" fontId="101" fillId="0" borderId="740" xfId="16" applyNumberFormat="1" applyFont="1" applyFill="1" applyBorder="1" applyAlignment="1">
      <alignment horizontal="right" vertical="center"/>
    </xf>
    <xf numFmtId="10" fontId="108" fillId="0" borderId="741" xfId="16" applyNumberFormat="1" applyFont="1" applyFill="1" applyBorder="1" applyAlignment="1">
      <alignment horizontal="right" vertical="center"/>
    </xf>
    <xf numFmtId="10" fontId="108" fillId="0" borderId="741" xfId="18" applyNumberFormat="1" applyFont="1" applyFill="1" applyBorder="1" applyAlignment="1">
      <alignment horizontal="right" vertical="center"/>
    </xf>
    <xf numFmtId="10" fontId="108" fillId="0" borderId="742" xfId="18" applyNumberFormat="1" applyFont="1" applyFill="1" applyBorder="1" applyAlignment="1">
      <alignment horizontal="right" vertical="center"/>
    </xf>
    <xf numFmtId="38" fontId="101" fillId="2" borderId="739" xfId="2" applyFont="1" applyFill="1" applyBorder="1" applyAlignment="1" applyProtection="1">
      <alignment horizontal="right" vertical="center"/>
      <protection locked="0"/>
    </xf>
    <xf numFmtId="0" fontId="101" fillId="28" borderId="740" xfId="16" applyNumberFormat="1" applyFont="1" applyFill="1" applyBorder="1" applyAlignment="1">
      <alignment horizontal="right" vertical="center"/>
    </xf>
    <xf numFmtId="10" fontId="108" fillId="28" borderId="741" xfId="16" applyNumberFormat="1" applyFont="1" applyFill="1" applyBorder="1" applyAlignment="1">
      <alignment horizontal="right" vertical="center"/>
    </xf>
    <xf numFmtId="10" fontId="108" fillId="28" borderId="741" xfId="18" applyNumberFormat="1" applyFont="1" applyFill="1" applyBorder="1" applyAlignment="1">
      <alignment horizontal="right" vertical="center"/>
    </xf>
    <xf numFmtId="10" fontId="108" fillId="28" borderId="742" xfId="18" applyNumberFormat="1" applyFont="1" applyFill="1" applyBorder="1" applyAlignment="1">
      <alignment horizontal="right" vertical="center"/>
    </xf>
    <xf numFmtId="38" fontId="101" fillId="0" borderId="743" xfId="2" applyFont="1" applyFill="1" applyBorder="1" applyAlignment="1" applyProtection="1">
      <alignment horizontal="right" vertical="center"/>
      <protection locked="0"/>
    </xf>
    <xf numFmtId="0" fontId="101" fillId="0" borderId="744" xfId="16" applyNumberFormat="1" applyFont="1" applyFill="1" applyBorder="1" applyAlignment="1">
      <alignment horizontal="right" vertical="center"/>
    </xf>
    <xf numFmtId="10" fontId="108" fillId="0" borderId="745" xfId="16" applyNumberFormat="1" applyFont="1" applyFill="1" applyBorder="1" applyAlignment="1">
      <alignment horizontal="right" vertical="center"/>
    </xf>
    <xf numFmtId="10" fontId="108" fillId="0" borderId="745" xfId="18" applyNumberFormat="1" applyFont="1" applyFill="1" applyBorder="1" applyAlignment="1">
      <alignment horizontal="right" vertical="center"/>
    </xf>
    <xf numFmtId="10" fontId="108" fillId="0" borderId="746" xfId="18" applyNumberFormat="1" applyFont="1" applyFill="1" applyBorder="1" applyAlignment="1">
      <alignment horizontal="right" vertical="center"/>
    </xf>
    <xf numFmtId="0" fontId="78" fillId="0" borderId="0" xfId="0" applyFont="1" applyAlignment="1">
      <alignment horizontal="left" vertical="center"/>
    </xf>
    <xf numFmtId="0" fontId="45" fillId="0" borderId="1" xfId="30" applyFont="1" applyBorder="1">
      <alignment vertical="center"/>
    </xf>
    <xf numFmtId="0" fontId="5" fillId="0" borderId="0" xfId="29" applyFont="1">
      <alignment vertical="center"/>
    </xf>
    <xf numFmtId="0" fontId="95" fillId="0" borderId="0" xfId="29" applyFont="1">
      <alignment vertical="center"/>
    </xf>
    <xf numFmtId="0" fontId="181" fillId="0" borderId="58" xfId="29" applyFont="1" applyBorder="1" applyAlignment="1">
      <alignment vertical="center"/>
    </xf>
    <xf numFmtId="0" fontId="181" fillId="0" borderId="58" xfId="29" applyFont="1" applyBorder="1">
      <alignment vertical="center"/>
    </xf>
    <xf numFmtId="0" fontId="181" fillId="0" borderId="38" xfId="29" applyFont="1" applyBorder="1">
      <alignment vertical="center"/>
    </xf>
    <xf numFmtId="0" fontId="181" fillId="0" borderId="58" xfId="29" applyFont="1" applyBorder="1" applyAlignment="1">
      <alignment vertical="center" wrapText="1"/>
    </xf>
    <xf numFmtId="0" fontId="181" fillId="0" borderId="48" xfId="29" applyFont="1" applyBorder="1" applyAlignment="1">
      <alignment horizontal="left" vertical="center" wrapText="1"/>
    </xf>
    <xf numFmtId="0" fontId="181" fillId="0" borderId="48" xfId="29" applyFont="1" applyBorder="1" applyAlignment="1">
      <alignment horizontal="left" vertical="center"/>
    </xf>
    <xf numFmtId="0" fontId="61" fillId="0" borderId="0" xfId="0" applyFont="1" applyAlignment="1">
      <alignment horizontal="left" vertical="center" wrapText="1"/>
    </xf>
    <xf numFmtId="0" fontId="35" fillId="0" borderId="0" xfId="0" applyNumberFormat="1" applyFont="1" applyFill="1" applyBorder="1" applyAlignment="1" applyProtection="1">
      <alignment horizontal="left" vertical="center"/>
    </xf>
    <xf numFmtId="184" fontId="46" fillId="5" borderId="9" xfId="7" applyNumberFormat="1" applyFont="1" applyFill="1" applyBorder="1" applyAlignment="1">
      <alignment horizontal="right" vertical="center"/>
    </xf>
    <xf numFmtId="3" fontId="91" fillId="0" borderId="40" xfId="7" applyNumberFormat="1" applyFont="1" applyFill="1" applyBorder="1">
      <alignment vertical="center"/>
    </xf>
    <xf numFmtId="3" fontId="91" fillId="0" borderId="41" xfId="7" applyNumberFormat="1" applyFont="1" applyFill="1" applyBorder="1">
      <alignment vertical="center"/>
    </xf>
    <xf numFmtId="3" fontId="91" fillId="0" borderId="57" xfId="7" applyNumberFormat="1" applyFont="1" applyFill="1" applyBorder="1">
      <alignment vertical="center"/>
    </xf>
    <xf numFmtId="3" fontId="91" fillId="5" borderId="56" xfId="7" applyNumberFormat="1" applyFont="1" applyFill="1" applyBorder="1">
      <alignment vertical="center"/>
    </xf>
    <xf numFmtId="0" fontId="48" fillId="32" borderId="6" xfId="16" applyFont="1" applyFill="1" applyBorder="1" applyAlignment="1">
      <alignment horizontal="right" vertical="center"/>
    </xf>
    <xf numFmtId="0" fontId="148" fillId="0" borderId="0" xfId="0" applyFont="1" applyAlignment="1">
      <alignment horizontal="center" vertical="center"/>
    </xf>
    <xf numFmtId="0" fontId="148" fillId="17" borderId="6" xfId="0" applyFont="1" applyFill="1" applyBorder="1" applyAlignment="1">
      <alignment horizontal="center" vertical="center"/>
    </xf>
    <xf numFmtId="0" fontId="77" fillId="32" borderId="6" xfId="11" applyFont="1" applyFill="1" applyBorder="1" applyAlignment="1">
      <alignment horizontal="left" vertical="center"/>
    </xf>
    <xf numFmtId="0" fontId="17" fillId="32" borderId="6" xfId="11" applyFill="1" applyBorder="1" applyAlignment="1">
      <alignment horizontal="center" vertical="center"/>
    </xf>
    <xf numFmtId="0" fontId="46" fillId="32" borderId="6" xfId="11" applyFont="1" applyFill="1" applyBorder="1">
      <alignment vertical="center"/>
    </xf>
    <xf numFmtId="0" fontId="17" fillId="32" borderId="7" xfId="11" applyFill="1" applyBorder="1">
      <alignment vertical="center"/>
    </xf>
    <xf numFmtId="0" fontId="46" fillId="32" borderId="7" xfId="11" applyFont="1" applyFill="1" applyBorder="1">
      <alignment vertical="center"/>
    </xf>
    <xf numFmtId="0" fontId="168" fillId="0" borderId="0" xfId="0" applyFont="1" applyFill="1" applyBorder="1" applyAlignment="1">
      <alignment vertical="center"/>
    </xf>
    <xf numFmtId="0" fontId="168" fillId="0" borderId="0" xfId="0" applyFont="1" applyFill="1" applyBorder="1" applyAlignment="1">
      <alignment vertical="center" wrapText="1"/>
    </xf>
    <xf numFmtId="38" fontId="150" fillId="0" borderId="0" xfId="2" applyFont="1" applyFill="1" applyBorder="1" applyAlignment="1" applyProtection="1">
      <alignment horizontal="right" vertical="center"/>
    </xf>
    <xf numFmtId="180" fontId="118" fillId="0" borderId="0" xfId="18" applyNumberFormat="1" applyFont="1" applyFill="1" applyBorder="1" applyAlignment="1">
      <alignment horizontal="right" vertical="center"/>
    </xf>
    <xf numFmtId="183" fontId="118" fillId="0" borderId="0" xfId="17" applyNumberFormat="1" applyFont="1" applyFill="1" applyBorder="1" applyAlignment="1">
      <alignment horizontal="right" vertical="center"/>
    </xf>
    <xf numFmtId="38" fontId="118" fillId="0" borderId="0" xfId="2" applyFont="1" applyFill="1" applyBorder="1" applyAlignment="1" applyProtection="1">
      <alignment horizontal="right" vertical="center"/>
    </xf>
    <xf numFmtId="38" fontId="118" fillId="0" borderId="0" xfId="17" applyFont="1" applyFill="1" applyBorder="1" applyAlignment="1" applyProtection="1">
      <alignment vertical="center"/>
    </xf>
    <xf numFmtId="38" fontId="101" fillId="0" borderId="0" xfId="17" applyFont="1" applyFill="1" applyBorder="1" applyAlignment="1" applyProtection="1">
      <alignment vertical="center"/>
    </xf>
    <xf numFmtId="38" fontId="168" fillId="0" borderId="0" xfId="17" applyFont="1" applyFill="1" applyBorder="1" applyAlignment="1" applyProtection="1">
      <alignment vertical="center"/>
    </xf>
    <xf numFmtId="49" fontId="109" fillId="0" borderId="0" xfId="16" applyNumberFormat="1" applyFont="1" applyFill="1" applyBorder="1" applyAlignment="1" applyProtection="1">
      <alignment horizontal="center" vertical="center"/>
      <protection locked="0"/>
    </xf>
    <xf numFmtId="3" fontId="168" fillId="0" borderId="0" xfId="16" applyNumberFormat="1" applyFont="1" applyFill="1" applyBorder="1" applyAlignment="1">
      <alignment horizontal="right" vertical="center"/>
    </xf>
    <xf numFmtId="183" fontId="101" fillId="0" borderId="0" xfId="17" applyNumberFormat="1" applyFont="1" applyFill="1" applyBorder="1" applyAlignment="1">
      <alignment horizontal="right" vertical="center"/>
    </xf>
    <xf numFmtId="38" fontId="101" fillId="0" borderId="0" xfId="17" applyFont="1" applyFill="1" applyBorder="1" applyAlignment="1" applyProtection="1">
      <alignment horizontal="right" vertical="center"/>
    </xf>
    <xf numFmtId="38" fontId="101" fillId="0" borderId="0" xfId="17" applyFont="1" applyFill="1" applyBorder="1" applyAlignment="1" applyProtection="1">
      <alignment horizontal="right" vertical="center"/>
      <protection locked="0"/>
    </xf>
    <xf numFmtId="38" fontId="150" fillId="0" borderId="0" xfId="17" applyFont="1" applyFill="1" applyBorder="1" applyAlignment="1">
      <alignment horizontal="right" vertical="center"/>
    </xf>
    <xf numFmtId="180" fontId="168" fillId="0" borderId="0" xfId="18" applyNumberFormat="1" applyFont="1" applyFill="1" applyBorder="1" applyAlignment="1">
      <alignment horizontal="right" vertical="center"/>
    </xf>
    <xf numFmtId="183" fontId="168" fillId="0" borderId="0" xfId="17" applyNumberFormat="1" applyFont="1" applyFill="1" applyBorder="1" applyAlignment="1">
      <alignment horizontal="right" vertical="center"/>
    </xf>
    <xf numFmtId="38" fontId="101" fillId="0" borderId="0" xfId="17" applyFont="1" applyFill="1" applyBorder="1" applyAlignment="1">
      <alignment horizontal="right" vertical="center"/>
    </xf>
    <xf numFmtId="38" fontId="101" fillId="0" borderId="0" xfId="17" applyFont="1" applyFill="1" applyBorder="1" applyAlignment="1">
      <alignment vertical="center"/>
    </xf>
    <xf numFmtId="38" fontId="101" fillId="0" borderId="0" xfId="2" applyFont="1" applyFill="1" applyBorder="1" applyAlignment="1" applyProtection="1">
      <alignment vertical="center"/>
      <protection locked="0"/>
    </xf>
    <xf numFmtId="38" fontId="101" fillId="0" borderId="0" xfId="17" applyFont="1" applyFill="1" applyBorder="1" applyAlignment="1" applyProtection="1">
      <alignment vertical="center"/>
      <protection locked="0"/>
    </xf>
    <xf numFmtId="38" fontId="150" fillId="0" borderId="0" xfId="17" applyFont="1" applyFill="1" applyBorder="1" applyAlignment="1">
      <alignment vertical="center"/>
    </xf>
    <xf numFmtId="38" fontId="150" fillId="0" borderId="0" xfId="17" applyFont="1" applyFill="1" applyBorder="1" applyAlignment="1" applyProtection="1">
      <alignment vertical="center"/>
      <protection locked="0"/>
    </xf>
    <xf numFmtId="38" fontId="168" fillId="0" borderId="0" xfId="17" applyFont="1" applyFill="1" applyBorder="1" applyAlignment="1">
      <alignment vertical="center"/>
    </xf>
    <xf numFmtId="38" fontId="101" fillId="0" borderId="0" xfId="2" applyFont="1" applyFill="1" applyBorder="1" applyAlignment="1" applyProtection="1">
      <alignment horizontal="right" vertical="center"/>
    </xf>
    <xf numFmtId="38" fontId="101" fillId="0" borderId="0" xfId="2" applyFont="1" applyFill="1" applyBorder="1" applyAlignment="1" applyProtection="1">
      <alignment horizontal="right" vertical="center"/>
      <protection locked="0"/>
    </xf>
    <xf numFmtId="0" fontId="101" fillId="0" borderId="0" xfId="16" applyNumberFormat="1" applyFont="1" applyFill="1" applyBorder="1" applyAlignment="1">
      <alignment horizontal="right" vertical="center"/>
    </xf>
    <xf numFmtId="10" fontId="108" fillId="0" borderId="0" xfId="16" applyNumberFormat="1" applyFont="1" applyFill="1" applyBorder="1" applyAlignment="1">
      <alignment horizontal="right" vertical="center"/>
    </xf>
    <xf numFmtId="10" fontId="108" fillId="0" borderId="0" xfId="18" applyNumberFormat="1" applyFont="1" applyFill="1" applyBorder="1" applyAlignment="1">
      <alignment horizontal="right" vertical="center"/>
    </xf>
    <xf numFmtId="183" fontId="140" fillId="0" borderId="271" xfId="17" applyNumberFormat="1" applyFont="1" applyFill="1" applyBorder="1" applyAlignment="1">
      <alignment horizontal="right" vertical="center"/>
    </xf>
    <xf numFmtId="38" fontId="109" fillId="26" borderId="131" xfId="17" applyFont="1" applyFill="1" applyBorder="1" applyAlignment="1">
      <alignment vertical="center"/>
    </xf>
    <xf numFmtId="183" fontId="140" fillId="19" borderId="131" xfId="17" applyNumberFormat="1" applyFont="1" applyFill="1" applyBorder="1" applyAlignment="1">
      <alignment horizontal="right" vertical="center"/>
    </xf>
    <xf numFmtId="180" fontId="140" fillId="19" borderId="144" xfId="18" applyNumberFormat="1" applyFont="1" applyFill="1" applyBorder="1" applyAlignment="1">
      <alignment horizontal="right" vertical="center"/>
    </xf>
    <xf numFmtId="183" fontId="140" fillId="0" borderId="101" xfId="17" applyNumberFormat="1" applyFont="1" applyFill="1" applyBorder="1" applyAlignment="1">
      <alignment horizontal="right" vertical="center"/>
    </xf>
    <xf numFmtId="177" fontId="98" fillId="32" borderId="7" xfId="16" applyNumberFormat="1" applyFont="1" applyFill="1" applyBorder="1" applyAlignment="1">
      <alignment horizontal="right" vertical="center"/>
    </xf>
    <xf numFmtId="0" fontId="48" fillId="32" borderId="7" xfId="16" applyFill="1" applyBorder="1" applyAlignment="1">
      <alignment horizontal="right" vertical="center"/>
    </xf>
    <xf numFmtId="0" fontId="98" fillId="0" borderId="0" xfId="16" applyNumberFormat="1" applyFont="1" applyFill="1" applyAlignment="1">
      <alignment vertical="center"/>
    </xf>
    <xf numFmtId="10" fontId="98" fillId="0" borderId="0" xfId="18" applyNumberFormat="1" applyFont="1" applyFill="1" applyAlignment="1">
      <alignment vertical="center"/>
    </xf>
    <xf numFmtId="38" fontId="98" fillId="0" borderId="0" xfId="17" applyFont="1" applyFill="1" applyAlignment="1" applyProtection="1">
      <alignment vertical="center"/>
    </xf>
    <xf numFmtId="38" fontId="48" fillId="0" borderId="0" xfId="17" applyFont="1" applyFill="1" applyBorder="1" applyAlignment="1" applyProtection="1">
      <alignment vertical="center"/>
    </xf>
    <xf numFmtId="183" fontId="48" fillId="0" borderId="0" xfId="17" applyNumberFormat="1" applyFont="1" applyFill="1" applyBorder="1" applyAlignment="1" applyProtection="1">
      <alignment vertical="center"/>
    </xf>
    <xf numFmtId="38" fontId="98" fillId="0" borderId="0" xfId="17" applyFont="1" applyFill="1" applyAlignment="1">
      <alignment vertical="center"/>
    </xf>
    <xf numFmtId="38" fontId="98" fillId="0" borderId="0" xfId="17" applyFont="1" applyFill="1" applyAlignment="1">
      <alignment horizontal="right" vertical="center"/>
    </xf>
    <xf numFmtId="38" fontId="47" fillId="0" borderId="0" xfId="17" applyFont="1" applyFill="1" applyBorder="1" applyAlignment="1">
      <alignment horizontal="right" vertical="center"/>
    </xf>
    <xf numFmtId="0" fontId="138" fillId="0" borderId="225" xfId="16" applyFont="1" applyFill="1" applyBorder="1" applyAlignment="1">
      <alignment vertical="center"/>
    </xf>
    <xf numFmtId="185" fontId="104" fillId="0" borderId="14" xfId="0" applyNumberFormat="1" applyFont="1" applyFill="1" applyBorder="1" applyAlignment="1" applyProtection="1">
      <alignment horizontal="right" vertical="center" wrapText="1"/>
    </xf>
    <xf numFmtId="185" fontId="136" fillId="0" borderId="14" xfId="0" applyNumberFormat="1" applyFont="1" applyFill="1" applyBorder="1" applyAlignment="1" applyProtection="1">
      <alignment horizontal="right" vertical="center" wrapText="1"/>
    </xf>
    <xf numFmtId="10" fontId="0" fillId="0" borderId="0" xfId="20" applyNumberFormat="1" applyFont="1" applyFill="1" applyAlignment="1">
      <alignment vertical="center"/>
    </xf>
    <xf numFmtId="10" fontId="42" fillId="0" borderId="0" xfId="19" applyNumberFormat="1" applyFill="1" applyAlignment="1">
      <alignment vertical="center"/>
    </xf>
    <xf numFmtId="10" fontId="42" fillId="0" borderId="0" xfId="19" applyNumberFormat="1" applyAlignment="1">
      <alignment vertical="center"/>
    </xf>
    <xf numFmtId="38" fontId="42" fillId="0" borderId="0" xfId="19" applyNumberFormat="1" applyAlignment="1">
      <alignment vertical="center"/>
    </xf>
    <xf numFmtId="0" fontId="89" fillId="17" borderId="4" xfId="30" applyFont="1" applyFill="1" applyBorder="1">
      <alignment vertical="center"/>
    </xf>
    <xf numFmtId="0" fontId="46" fillId="17" borderId="1" xfId="30" applyFont="1" applyFill="1" applyBorder="1" applyAlignment="1">
      <alignment vertical="center"/>
    </xf>
    <xf numFmtId="0" fontId="90" fillId="17" borderId="4" xfId="30" applyFont="1" applyFill="1" applyBorder="1">
      <alignment vertical="center"/>
    </xf>
    <xf numFmtId="0" fontId="46" fillId="17" borderId="19" xfId="30" applyFont="1" applyFill="1" applyBorder="1">
      <alignment vertical="center"/>
    </xf>
    <xf numFmtId="0" fontId="90" fillId="17" borderId="1" xfId="30" applyFont="1" applyFill="1" applyBorder="1">
      <alignment vertical="center"/>
    </xf>
    <xf numFmtId="0" fontId="46" fillId="17" borderId="1" xfId="30" applyFont="1" applyFill="1" applyBorder="1">
      <alignment vertical="center"/>
    </xf>
    <xf numFmtId="0" fontId="46" fillId="17" borderId="4" xfId="30" applyFont="1" applyFill="1" applyBorder="1">
      <alignment vertical="center"/>
    </xf>
    <xf numFmtId="0" fontId="46" fillId="17" borderId="7" xfId="30" applyFont="1" applyFill="1" applyBorder="1">
      <alignment vertical="center"/>
    </xf>
    <xf numFmtId="184" fontId="46" fillId="5" borderId="57" xfId="7" applyNumberFormat="1" applyFont="1" applyFill="1" applyBorder="1" applyAlignment="1">
      <alignment horizontal="right" vertical="center"/>
    </xf>
    <xf numFmtId="0" fontId="180" fillId="2" borderId="40" xfId="7" applyFont="1" applyFill="1" applyBorder="1" applyAlignment="1">
      <alignment horizontal="center" vertical="center"/>
    </xf>
    <xf numFmtId="0" fontId="4" fillId="0" borderId="0" xfId="24" applyFont="1">
      <alignment vertical="center"/>
    </xf>
    <xf numFmtId="0" fontId="59" fillId="2" borderId="40" xfId="24" applyFont="1" applyFill="1" applyBorder="1" applyAlignment="1">
      <alignment horizontal="center" vertical="center"/>
    </xf>
    <xf numFmtId="178" fontId="46" fillId="0" borderId="8" xfId="24" applyNumberFormat="1" applyFont="1" applyBorder="1">
      <alignment vertical="center"/>
    </xf>
    <xf numFmtId="178" fontId="46" fillId="0" borderId="9" xfId="24" applyNumberFormat="1" applyFont="1" applyBorder="1">
      <alignment vertical="center"/>
    </xf>
    <xf numFmtId="178" fontId="46" fillId="0" borderId="10" xfId="24" applyNumberFormat="1" applyFont="1" applyBorder="1">
      <alignment vertical="center"/>
    </xf>
    <xf numFmtId="178" fontId="46" fillId="0" borderId="12" xfId="24" applyNumberFormat="1" applyFont="1" applyBorder="1">
      <alignment vertical="center"/>
    </xf>
    <xf numFmtId="178" fontId="46" fillId="0" borderId="34" xfId="24" applyNumberFormat="1" applyFont="1" applyBorder="1">
      <alignment vertical="center"/>
    </xf>
    <xf numFmtId="178" fontId="46" fillId="0" borderId="62" xfId="24" applyNumberFormat="1" applyFont="1" applyBorder="1">
      <alignment vertical="center"/>
    </xf>
    <xf numFmtId="0" fontId="102" fillId="0" borderId="0" xfId="19" applyFont="1" applyAlignment="1">
      <alignment horizontal="right" vertical="center"/>
    </xf>
    <xf numFmtId="0" fontId="4" fillId="2" borderId="1" xfId="26" applyFont="1" applyFill="1" applyBorder="1">
      <alignment vertical="center"/>
    </xf>
    <xf numFmtId="0" fontId="61" fillId="0" borderId="53" xfId="0" applyFont="1" applyBorder="1" applyAlignment="1">
      <alignment vertical="center"/>
    </xf>
    <xf numFmtId="0" fontId="61" fillId="0" borderId="10" xfId="0" applyFont="1" applyBorder="1" applyAlignment="1">
      <alignment vertical="center"/>
    </xf>
    <xf numFmtId="0" fontId="61" fillId="0" borderId="34" xfId="0" applyFont="1" applyBorder="1" applyAlignment="1">
      <alignment vertical="center" wrapText="1"/>
    </xf>
    <xf numFmtId="38" fontId="61" fillId="0" borderId="14" xfId="2" applyFont="1" applyFill="1" applyBorder="1" applyAlignment="1">
      <alignment vertical="center"/>
    </xf>
    <xf numFmtId="38" fontId="61" fillId="0" borderId="9" xfId="2" applyFont="1" applyFill="1" applyBorder="1" applyAlignment="1">
      <alignment vertical="center"/>
    </xf>
    <xf numFmtId="38" fontId="61" fillId="0" borderId="12" xfId="2" applyFont="1" applyFill="1" applyBorder="1" applyAlignment="1">
      <alignment vertical="center"/>
    </xf>
    <xf numFmtId="0" fontId="61" fillId="2" borderId="52" xfId="0" applyFont="1" applyFill="1" applyBorder="1" applyAlignment="1">
      <alignment horizontal="centerContinuous" vertical="center"/>
    </xf>
    <xf numFmtId="0" fontId="61" fillId="2" borderId="59" xfId="0" applyFont="1" applyFill="1" applyBorder="1" applyAlignment="1">
      <alignment horizontal="centerContinuous" vertical="center"/>
    </xf>
    <xf numFmtId="0" fontId="61" fillId="2" borderId="55" xfId="0" applyFont="1" applyFill="1" applyBorder="1" applyAlignment="1">
      <alignment horizontal="centerContinuous" vertical="center"/>
    </xf>
    <xf numFmtId="0" fontId="62" fillId="2" borderId="52" xfId="0" applyNumberFormat="1" applyFont="1" applyFill="1" applyBorder="1" applyAlignment="1" applyProtection="1">
      <alignment horizontal="centerContinuous" vertical="center"/>
    </xf>
    <xf numFmtId="0" fontId="62" fillId="2" borderId="59" xfId="0" applyNumberFormat="1" applyFont="1" applyFill="1" applyBorder="1" applyAlignment="1" applyProtection="1">
      <alignment horizontal="centerContinuous" vertical="center"/>
    </xf>
    <xf numFmtId="0" fontId="62" fillId="2" borderId="55" xfId="0" applyNumberFormat="1" applyFont="1" applyFill="1" applyBorder="1" applyAlignment="1" applyProtection="1">
      <alignment horizontal="centerContinuous" vertical="center"/>
    </xf>
    <xf numFmtId="0" fontId="61" fillId="0" borderId="52" xfId="0" applyFont="1" applyBorder="1" applyAlignment="1">
      <alignment horizontal="centerContinuous" vertical="center"/>
    </xf>
    <xf numFmtId="0" fontId="61" fillId="0" borderId="55" xfId="0" applyFont="1" applyBorder="1" applyAlignment="1">
      <alignment horizontal="centerContinuous" vertical="center"/>
    </xf>
    <xf numFmtId="0" fontId="65" fillId="0" borderId="10" xfId="0" applyFont="1" applyBorder="1" applyAlignment="1">
      <alignment vertical="center" wrapText="1"/>
    </xf>
    <xf numFmtId="0" fontId="61" fillId="0" borderId="10" xfId="0" applyFont="1" applyBorder="1" applyAlignment="1">
      <alignment horizontal="center" vertical="center"/>
    </xf>
    <xf numFmtId="38" fontId="61" fillId="0" borderId="12" xfId="2" applyFont="1" applyBorder="1" applyAlignment="1">
      <alignment horizontal="center" vertical="center"/>
    </xf>
    <xf numFmtId="38" fontId="104" fillId="0" borderId="62" xfId="2" applyFont="1" applyFill="1" applyBorder="1" applyAlignment="1">
      <alignment vertical="center"/>
    </xf>
    <xf numFmtId="38" fontId="104" fillId="0" borderId="9" xfId="2" applyFont="1" applyFill="1" applyBorder="1" applyAlignment="1">
      <alignment vertical="center"/>
    </xf>
    <xf numFmtId="38" fontId="104" fillId="0" borderId="12" xfId="2" applyFont="1" applyFill="1" applyBorder="1" applyAlignment="1">
      <alignment vertical="center"/>
    </xf>
    <xf numFmtId="0" fontId="113" fillId="0" borderId="8" xfId="0" applyFont="1" applyFill="1" applyBorder="1" applyAlignment="1">
      <alignment vertical="center" wrapText="1"/>
    </xf>
    <xf numFmtId="38" fontId="61" fillId="0" borderId="52" xfId="2" applyFont="1" applyBorder="1" applyAlignment="1">
      <alignment horizontal="centerContinuous" vertical="center"/>
    </xf>
    <xf numFmtId="38" fontId="61" fillId="0" borderId="55" xfId="2" applyFont="1" applyBorder="1" applyAlignment="1">
      <alignment horizontal="centerContinuous" vertical="center"/>
    </xf>
    <xf numFmtId="38" fontId="61" fillId="0" borderId="10" xfId="2" applyFont="1" applyBorder="1" applyAlignment="1">
      <alignment vertical="center"/>
    </xf>
    <xf numFmtId="38" fontId="61" fillId="0" borderId="62" xfId="2" applyFont="1" applyFill="1" applyBorder="1" applyAlignment="1">
      <alignment vertical="center"/>
    </xf>
    <xf numFmtId="178" fontId="61" fillId="0" borderId="8" xfId="2" applyNumberFormat="1" applyFont="1" applyFill="1" applyBorder="1" applyAlignment="1">
      <alignment vertical="center" wrapText="1"/>
    </xf>
    <xf numFmtId="178" fontId="113" fillId="0" borderId="8" xfId="2" applyNumberFormat="1" applyFont="1" applyFill="1" applyBorder="1" applyAlignment="1">
      <alignment vertical="center" wrapText="1"/>
    </xf>
    <xf numFmtId="9" fontId="61" fillId="0" borderId="34" xfId="2" applyNumberFormat="1" applyFont="1" applyFill="1" applyBorder="1" applyAlignment="1">
      <alignment vertical="center" wrapText="1"/>
    </xf>
    <xf numFmtId="9" fontId="61" fillId="0" borderId="8" xfId="2" applyNumberFormat="1" applyFont="1" applyFill="1" applyBorder="1" applyAlignment="1">
      <alignment vertical="center" wrapText="1"/>
    </xf>
    <xf numFmtId="38" fontId="61" fillId="0" borderId="12" xfId="2" applyFont="1" applyBorder="1" applyAlignment="1">
      <alignment horizontal="center" vertical="center" wrapText="1"/>
    </xf>
    <xf numFmtId="38" fontId="62" fillId="0" borderId="62" xfId="2" applyFont="1" applyFill="1" applyBorder="1" applyAlignment="1">
      <alignment vertical="center"/>
    </xf>
    <xf numFmtId="38" fontId="58" fillId="0" borderId="9" xfId="2" applyFont="1" applyFill="1" applyBorder="1" applyAlignment="1">
      <alignment vertical="center"/>
    </xf>
    <xf numFmtId="0" fontId="61" fillId="0" borderId="34" xfId="0" applyFont="1" applyFill="1" applyBorder="1" applyAlignment="1">
      <alignment vertical="center" wrapText="1"/>
    </xf>
    <xf numFmtId="0" fontId="61" fillId="0" borderId="12" xfId="0" applyFont="1" applyBorder="1" applyAlignment="1">
      <alignment vertical="center" wrapText="1"/>
    </xf>
    <xf numFmtId="0" fontId="61" fillId="0" borderId="79" xfId="0" applyFont="1" applyFill="1" applyBorder="1" applyAlignment="1">
      <alignment vertical="center" wrapText="1"/>
    </xf>
    <xf numFmtId="0" fontId="61" fillId="0" borderId="125" xfId="0" applyFont="1" applyFill="1" applyBorder="1" applyAlignment="1">
      <alignment vertical="center" wrapText="1"/>
    </xf>
    <xf numFmtId="0" fontId="61" fillId="0" borderId="53" xfId="0" applyFont="1" applyFill="1" applyBorder="1" applyAlignment="1">
      <alignment vertical="center" wrapText="1"/>
    </xf>
    <xf numFmtId="38" fontId="78" fillId="0" borderId="9" xfId="2" applyFont="1" applyFill="1" applyBorder="1" applyAlignment="1">
      <alignment vertical="center"/>
    </xf>
    <xf numFmtId="38" fontId="78" fillId="0" borderId="12" xfId="2" applyFont="1" applyFill="1" applyBorder="1" applyAlignment="1">
      <alignment vertical="center"/>
    </xf>
    <xf numFmtId="38" fontId="78" fillId="0" borderId="62" xfId="2" applyFont="1" applyBorder="1" applyAlignment="1">
      <alignment vertical="center"/>
    </xf>
    <xf numFmtId="38" fontId="78" fillId="0" borderId="9" xfId="2" applyFont="1" applyBorder="1" applyAlignment="1">
      <alignment vertical="center"/>
    </xf>
    <xf numFmtId="38" fontId="78" fillId="0" borderId="12" xfId="2" applyFont="1" applyBorder="1" applyAlignment="1">
      <alignment vertical="center"/>
    </xf>
    <xf numFmtId="3" fontId="52" fillId="0" borderId="35" xfId="11" applyNumberFormat="1" applyFont="1" applyBorder="1">
      <alignment vertical="center"/>
    </xf>
    <xf numFmtId="3" fontId="52" fillId="0" borderId="213" xfId="11" applyNumberFormat="1" applyFont="1" applyBorder="1">
      <alignment vertical="center"/>
    </xf>
    <xf numFmtId="0" fontId="52" fillId="0" borderId="104" xfId="11" applyFont="1" applyBorder="1">
      <alignment vertical="center"/>
    </xf>
    <xf numFmtId="3" fontId="52" fillId="0" borderId="104" xfId="11" applyNumberFormat="1" applyFont="1" applyBorder="1">
      <alignment vertical="center"/>
    </xf>
    <xf numFmtId="0" fontId="52" fillId="0" borderId="207" xfId="11" applyFont="1" applyBorder="1">
      <alignment vertical="center"/>
    </xf>
    <xf numFmtId="3" fontId="52" fillId="0" borderId="63" xfId="11" applyNumberFormat="1" applyFont="1" applyBorder="1">
      <alignment vertical="center"/>
    </xf>
    <xf numFmtId="0" fontId="52" fillId="0" borderId="213" xfId="11" applyFont="1" applyBorder="1">
      <alignment vertical="center"/>
    </xf>
    <xf numFmtId="0" fontId="52" fillId="0" borderId="210" xfId="11" applyFont="1" applyBorder="1">
      <alignment vertical="center"/>
    </xf>
    <xf numFmtId="0" fontId="180" fillId="2" borderId="77" xfId="11" applyFont="1" applyFill="1" applyBorder="1" applyAlignment="1">
      <alignment horizontal="center" vertical="center"/>
    </xf>
    <xf numFmtId="38" fontId="52" fillId="0" borderId="77" xfId="2" applyFont="1" applyBorder="1">
      <alignment vertical="center"/>
    </xf>
    <xf numFmtId="38" fontId="52" fillId="0" borderId="29" xfId="2" applyFont="1" applyBorder="1">
      <alignment vertical="center"/>
    </xf>
    <xf numFmtId="38" fontId="52" fillId="0" borderId="30" xfId="2" applyFont="1" applyBorder="1">
      <alignment vertical="center"/>
    </xf>
    <xf numFmtId="38" fontId="52" fillId="0" borderId="214" xfId="2" applyFont="1" applyBorder="1">
      <alignment vertical="center"/>
    </xf>
    <xf numFmtId="38" fontId="52" fillId="0" borderId="215" xfId="2" applyFont="1" applyBorder="1">
      <alignment vertical="center"/>
    </xf>
    <xf numFmtId="38" fontId="52" fillId="0" borderId="218" xfId="2" applyFont="1" applyBorder="1">
      <alignment vertical="center"/>
    </xf>
    <xf numFmtId="38" fontId="52" fillId="0" borderId="96" xfId="2" applyFont="1" applyBorder="1">
      <alignment vertical="center"/>
    </xf>
    <xf numFmtId="38" fontId="52" fillId="0" borderId="105" xfId="2" applyFont="1" applyBorder="1">
      <alignment vertical="center"/>
    </xf>
    <xf numFmtId="38" fontId="52" fillId="0" borderId="208" xfId="2" applyFont="1" applyBorder="1">
      <alignment vertical="center"/>
    </xf>
    <xf numFmtId="38" fontId="52" fillId="0" borderId="209" xfId="2" applyFont="1" applyBorder="1">
      <alignment vertical="center"/>
    </xf>
    <xf numFmtId="38" fontId="52" fillId="0" borderId="216" xfId="2" applyFont="1" applyBorder="1">
      <alignment vertical="center"/>
    </xf>
    <xf numFmtId="38" fontId="52" fillId="0" borderId="19" xfId="2" applyFont="1" applyBorder="1">
      <alignment vertical="center"/>
    </xf>
    <xf numFmtId="38" fontId="52" fillId="0" borderId="4" xfId="2" applyFont="1" applyBorder="1">
      <alignment vertical="center"/>
    </xf>
    <xf numFmtId="38" fontId="52" fillId="0" borderId="22" xfId="2" applyFont="1" applyBorder="1">
      <alignment vertical="center"/>
    </xf>
    <xf numFmtId="38" fontId="52" fillId="0" borderId="211" xfId="2" applyFont="1" applyBorder="1">
      <alignment vertical="center"/>
    </xf>
    <xf numFmtId="38" fontId="52" fillId="0" borderId="212" xfId="2" applyFont="1" applyBorder="1">
      <alignment vertical="center"/>
    </xf>
    <xf numFmtId="38" fontId="52" fillId="0" borderId="217" xfId="2" applyFont="1" applyBorder="1">
      <alignment vertical="center"/>
    </xf>
    <xf numFmtId="38" fontId="50" fillId="0" borderId="215" xfId="2" applyFont="1" applyBorder="1">
      <alignment vertical="center"/>
    </xf>
    <xf numFmtId="0" fontId="3" fillId="2" borderId="1" xfId="11" applyFont="1" applyFill="1" applyBorder="1" applyAlignment="1">
      <alignment horizontal="right" vertical="center"/>
    </xf>
    <xf numFmtId="0" fontId="3" fillId="2" borderId="1" xfId="11" applyFont="1" applyFill="1" applyBorder="1" applyAlignment="1">
      <alignment horizontal="center" vertical="center"/>
    </xf>
    <xf numFmtId="0" fontId="180" fillId="2" borderId="1" xfId="11" applyFont="1" applyFill="1" applyBorder="1" applyAlignment="1">
      <alignment horizontal="center" vertical="center"/>
    </xf>
    <xf numFmtId="0" fontId="54" fillId="2" borderId="35" xfId="11" applyFont="1" applyFill="1" applyBorder="1" applyAlignment="1">
      <alignment horizontal="center" vertical="center"/>
    </xf>
    <xf numFmtId="185" fontId="136" fillId="0" borderId="14" xfId="0" applyNumberFormat="1" applyFont="1" applyFill="1" applyBorder="1" applyAlignment="1" applyProtection="1">
      <alignment horizontal="right" vertical="center" wrapText="1"/>
    </xf>
    <xf numFmtId="185" fontId="104" fillId="0" borderId="14" xfId="0" applyNumberFormat="1" applyFont="1" applyFill="1" applyBorder="1" applyAlignment="1" applyProtection="1">
      <alignment horizontal="right" vertical="center" wrapText="1"/>
    </xf>
    <xf numFmtId="38" fontId="61" fillId="2" borderId="47" xfId="2" applyFont="1" applyFill="1" applyBorder="1" applyAlignment="1">
      <alignment horizontal="centerContinuous" vertical="center" wrapText="1"/>
    </xf>
    <xf numFmtId="38" fontId="61" fillId="2" borderId="46" xfId="2" applyFont="1" applyFill="1" applyBorder="1" applyAlignment="1">
      <alignment horizontal="centerContinuous" vertical="center" wrapText="1"/>
    </xf>
    <xf numFmtId="0" fontId="33" fillId="0" borderId="34" xfId="0" applyNumberFormat="1" applyFont="1" applyFill="1" applyBorder="1" applyAlignment="1" applyProtection="1">
      <alignment horizontal="left" vertical="center" wrapText="1"/>
    </xf>
    <xf numFmtId="38" fontId="61" fillId="0" borderId="51" xfId="2" applyFont="1" applyFill="1" applyBorder="1" applyAlignment="1">
      <alignment vertical="center"/>
    </xf>
    <xf numFmtId="38" fontId="61" fillId="0" borderId="49" xfId="2" applyFont="1" applyFill="1" applyBorder="1" applyAlignment="1">
      <alignment vertical="center"/>
    </xf>
    <xf numFmtId="185" fontId="104" fillId="0" borderId="62" xfId="0" applyNumberFormat="1" applyFont="1" applyFill="1" applyBorder="1" applyAlignment="1" applyProtection="1">
      <alignment horizontal="right" vertical="center" wrapText="1"/>
    </xf>
    <xf numFmtId="38" fontId="78" fillId="0" borderId="5" xfId="2" applyFont="1" applyFill="1" applyBorder="1" applyAlignment="1">
      <alignment horizontal="right" vertical="center"/>
    </xf>
    <xf numFmtId="0" fontId="160" fillId="0" borderId="10" xfId="0" applyFont="1" applyFill="1" applyBorder="1" applyAlignment="1">
      <alignment horizontal="left" vertical="center" wrapText="1"/>
    </xf>
    <xf numFmtId="0" fontId="113" fillId="0" borderId="49" xfId="0" applyFont="1" applyBorder="1" applyAlignment="1">
      <alignment horizontal="left" vertical="center" wrapText="1"/>
    </xf>
    <xf numFmtId="0" fontId="112" fillId="0" borderId="10" xfId="0" applyFont="1" applyFill="1" applyBorder="1" applyAlignment="1">
      <alignment horizontal="left" vertical="center" wrapText="1"/>
    </xf>
    <xf numFmtId="185" fontId="61" fillId="0" borderId="9" xfId="6" applyNumberFormat="1" applyFont="1" applyFill="1" applyBorder="1" applyAlignment="1">
      <alignment horizontal="right" vertical="center"/>
    </xf>
    <xf numFmtId="0" fontId="113" fillId="0" borderId="13" xfId="0" applyFont="1" applyFill="1" applyBorder="1" applyAlignment="1">
      <alignment horizontal="left" vertical="center" wrapText="1"/>
    </xf>
    <xf numFmtId="0" fontId="61" fillId="0" borderId="8" xfId="0" applyFont="1" applyBorder="1" applyAlignment="1">
      <alignment horizontal="left" vertical="center" wrapText="1"/>
    </xf>
    <xf numFmtId="38" fontId="135" fillId="0" borderId="51" xfId="2" applyFont="1" applyFill="1" applyBorder="1" applyAlignment="1">
      <alignment vertical="center"/>
    </xf>
    <xf numFmtId="0" fontId="59" fillId="2" borderId="42" xfId="24" applyFont="1" applyFill="1" applyBorder="1" applyAlignment="1">
      <alignment horizontal="centerContinuous" vertical="center"/>
    </xf>
    <xf numFmtId="0" fontId="59" fillId="2" borderId="40" xfId="24" applyFont="1" applyFill="1" applyBorder="1" applyAlignment="1">
      <alignment horizontal="centerContinuous" vertical="center"/>
    </xf>
    <xf numFmtId="0" fontId="104" fillId="0" borderId="0" xfId="0" applyNumberFormat="1" applyFont="1" applyFill="1" applyBorder="1" applyAlignment="1" applyProtection="1">
      <alignment horizontal="left" vertical="center"/>
    </xf>
    <xf numFmtId="0" fontId="184" fillId="0" borderId="0" xfId="0" applyFont="1" applyAlignment="1">
      <alignment vertical="center"/>
    </xf>
    <xf numFmtId="0" fontId="150" fillId="17" borderId="124" xfId="16" applyFont="1" applyFill="1" applyBorder="1" applyAlignment="1">
      <alignment horizontal="left" vertical="center"/>
    </xf>
    <xf numFmtId="0" fontId="157" fillId="32" borderId="7" xfId="16" applyFont="1" applyFill="1" applyBorder="1" applyAlignment="1">
      <alignment horizontal="right" vertical="center"/>
    </xf>
    <xf numFmtId="0" fontId="2" fillId="0" borderId="0" xfId="7" applyFont="1" applyAlignment="1">
      <alignment horizontal="right" vertical="center"/>
    </xf>
    <xf numFmtId="0" fontId="62" fillId="0" borderId="39" xfId="19" applyNumberFormat="1" applyFont="1" applyFill="1" applyBorder="1" applyAlignment="1" applyProtection="1">
      <alignment horizontal="center" vertical="center" wrapText="1"/>
    </xf>
    <xf numFmtId="0" fontId="62" fillId="0" borderId="40" xfId="19" applyNumberFormat="1" applyFont="1" applyFill="1" applyBorder="1" applyAlignment="1" applyProtection="1">
      <alignment horizontal="center" vertical="center" wrapText="1"/>
    </xf>
    <xf numFmtId="0" fontId="62" fillId="0" borderId="42" xfId="19" applyNumberFormat="1" applyFont="1" applyFill="1" applyBorder="1" applyAlignment="1" applyProtection="1">
      <alignment horizontal="center" vertical="center" wrapText="1"/>
    </xf>
    <xf numFmtId="0" fontId="58" fillId="0" borderId="39" xfId="19" applyFont="1" applyBorder="1" applyAlignment="1">
      <alignment horizontal="center" vertical="center"/>
    </xf>
    <xf numFmtId="0" fontId="62" fillId="0" borderId="36" xfId="19" applyNumberFormat="1" applyFont="1" applyFill="1" applyBorder="1" applyAlignment="1" applyProtection="1">
      <alignment horizontal="center" vertical="center" wrapText="1"/>
    </xf>
    <xf numFmtId="38" fontId="136" fillId="0" borderId="34" xfId="20" applyFont="1" applyFill="1" applyBorder="1" applyAlignment="1" applyProtection="1">
      <alignment vertical="center" wrapText="1"/>
    </xf>
    <xf numFmtId="38" fontId="136" fillId="0" borderId="51" xfId="20" applyFont="1" applyFill="1" applyBorder="1" applyAlignment="1" applyProtection="1">
      <alignment vertical="center" wrapText="1"/>
    </xf>
    <xf numFmtId="0" fontId="62" fillId="0" borderId="58" xfId="19" applyNumberFormat="1" applyFont="1" applyFill="1" applyBorder="1" applyAlignment="1" applyProtection="1">
      <alignment horizontal="center" vertical="center" wrapText="1"/>
    </xf>
    <xf numFmtId="38" fontId="136" fillId="0" borderId="8" xfId="20" applyFont="1" applyFill="1" applyBorder="1" applyAlignment="1" applyProtection="1">
      <alignment vertical="center" wrapText="1"/>
    </xf>
    <xf numFmtId="38" fontId="136" fillId="0" borderId="5" xfId="20" applyFont="1" applyFill="1" applyBorder="1" applyAlignment="1" applyProtection="1">
      <alignment vertical="center" wrapText="1"/>
    </xf>
    <xf numFmtId="177" fontId="136" fillId="0" borderId="8" xfId="19" applyNumberFormat="1" applyFont="1" applyFill="1" applyBorder="1" applyAlignment="1" applyProtection="1">
      <alignment vertical="center" wrapText="1"/>
    </xf>
    <xf numFmtId="177" fontId="136" fillId="0" borderId="5" xfId="19" applyNumberFormat="1" applyFont="1" applyFill="1" applyBorder="1" applyAlignment="1" applyProtection="1">
      <alignment vertical="center" wrapText="1"/>
    </xf>
    <xf numFmtId="38" fontId="104" fillId="0" borderId="8" xfId="20" applyFont="1" applyBorder="1" applyAlignment="1">
      <alignment vertical="center"/>
    </xf>
    <xf numFmtId="38" fontId="104" fillId="0" borderId="5" xfId="20" applyFont="1" applyBorder="1" applyAlignment="1">
      <alignment vertical="center"/>
    </xf>
    <xf numFmtId="0" fontId="62" fillId="0" borderId="63" xfId="19" applyNumberFormat="1" applyFont="1" applyFill="1" applyBorder="1" applyAlignment="1" applyProtection="1">
      <alignment horizontal="center" vertical="center" wrapText="1"/>
    </xf>
    <xf numFmtId="38" fontId="104" fillId="0" borderId="23" xfId="20" applyFont="1" applyBorder="1" applyAlignment="1">
      <alignment vertical="center"/>
    </xf>
    <xf numFmtId="38" fontId="104" fillId="0" borderId="18" xfId="20" applyFont="1" applyBorder="1" applyAlignment="1">
      <alignment vertical="center"/>
    </xf>
    <xf numFmtId="0" fontId="62" fillId="0" borderId="45" xfId="19" applyNumberFormat="1" applyFont="1" applyFill="1" applyBorder="1" applyAlignment="1" applyProtection="1">
      <alignment horizontal="center" vertical="center" wrapText="1"/>
    </xf>
    <xf numFmtId="38" fontId="104" fillId="0" borderId="10" xfId="20" applyFont="1" applyBorder="1" applyAlignment="1">
      <alignment vertical="center"/>
    </xf>
    <xf numFmtId="38" fontId="104" fillId="0" borderId="47" xfId="20" applyFont="1" applyBorder="1" applyAlignment="1">
      <alignment vertical="center"/>
    </xf>
    <xf numFmtId="38" fontId="104" fillId="0" borderId="36" xfId="19" applyNumberFormat="1" applyFont="1" applyBorder="1" applyAlignment="1">
      <alignment vertical="center"/>
    </xf>
    <xf numFmtId="38" fontId="104" fillId="0" borderId="58" xfId="19" applyNumberFormat="1" applyFont="1" applyBorder="1" applyAlignment="1">
      <alignment vertical="center"/>
    </xf>
    <xf numFmtId="38" fontId="144" fillId="0" borderId="58" xfId="19" applyNumberFormat="1" applyFont="1" applyBorder="1" applyAlignment="1">
      <alignment vertical="center"/>
    </xf>
    <xf numFmtId="38" fontId="144" fillId="0" borderId="63" xfId="19" applyNumberFormat="1" applyFont="1" applyBorder="1" applyAlignment="1">
      <alignment vertical="center"/>
    </xf>
    <xf numFmtId="38" fontId="144" fillId="0" borderId="45" xfId="19" applyNumberFormat="1" applyFont="1" applyBorder="1" applyAlignment="1">
      <alignment vertical="center"/>
    </xf>
    <xf numFmtId="38" fontId="124" fillId="0" borderId="18" xfId="2" applyFont="1" applyBorder="1" applyAlignment="1">
      <alignment vertical="center"/>
    </xf>
    <xf numFmtId="38" fontId="124" fillId="0" borderId="5" xfId="2" applyFont="1" applyBorder="1" applyAlignment="1">
      <alignment vertical="center"/>
    </xf>
    <xf numFmtId="38" fontId="124" fillId="0" borderId="71" xfId="2" applyFont="1" applyBorder="1" applyAlignment="1">
      <alignment vertical="center"/>
    </xf>
    <xf numFmtId="177" fontId="124" fillId="0" borderId="44" xfId="0" applyNumberFormat="1" applyFont="1" applyFill="1" applyBorder="1" applyAlignment="1" applyProtection="1">
      <alignment vertical="center" wrapText="1"/>
    </xf>
    <xf numFmtId="177" fontId="124" fillId="0" borderId="5" xfId="0" applyNumberFormat="1" applyFont="1" applyFill="1" applyBorder="1" applyAlignment="1" applyProtection="1">
      <alignment vertical="center" wrapText="1"/>
    </xf>
    <xf numFmtId="0" fontId="185" fillId="0" borderId="0" xfId="0" applyFont="1" applyAlignment="1">
      <alignment vertical="center"/>
    </xf>
    <xf numFmtId="0" fontId="185" fillId="0" borderId="0" xfId="0" applyFont="1" applyAlignment="1">
      <alignment horizontal="left" vertical="center"/>
    </xf>
    <xf numFmtId="0" fontId="150" fillId="17" borderId="735" xfId="16" applyFont="1" applyFill="1" applyBorder="1" applyAlignment="1">
      <alignment vertical="center" wrapText="1"/>
    </xf>
    <xf numFmtId="0" fontId="150" fillId="17" borderId="6" xfId="16" applyFont="1" applyFill="1" applyBorder="1" applyAlignment="1">
      <alignment vertical="center"/>
    </xf>
    <xf numFmtId="0" fontId="150" fillId="17" borderId="735" xfId="16" applyFont="1" applyFill="1" applyBorder="1" applyAlignment="1">
      <alignment vertical="center"/>
    </xf>
    <xf numFmtId="0" fontId="138" fillId="0" borderId="747" xfId="16" applyFont="1" applyFill="1" applyBorder="1" applyAlignment="1">
      <alignment vertical="center" wrapText="1"/>
    </xf>
    <xf numFmtId="0" fontId="124" fillId="0" borderId="6" xfId="16" applyFont="1" applyFill="1" applyBorder="1" applyAlignment="1">
      <alignment vertical="center" wrapText="1"/>
    </xf>
    <xf numFmtId="0" fontId="124" fillId="0" borderId="735" xfId="16" applyFont="1" applyFill="1" applyBorder="1" applyAlignment="1">
      <alignment vertical="center" wrapText="1"/>
    </xf>
    <xf numFmtId="0" fontId="138" fillId="17" borderId="748" xfId="16" applyFont="1" applyFill="1" applyBorder="1" applyAlignment="1">
      <alignment vertical="center" wrapText="1"/>
    </xf>
    <xf numFmtId="0" fontId="138" fillId="17" borderId="95" xfId="16" applyFont="1" applyFill="1" applyBorder="1" applyAlignment="1">
      <alignment vertical="center" wrapText="1"/>
    </xf>
    <xf numFmtId="0" fontId="150" fillId="0" borderId="6" xfId="16" applyFont="1" applyFill="1" applyBorder="1" applyAlignment="1">
      <alignment vertical="center" wrapText="1"/>
    </xf>
    <xf numFmtId="0" fontId="150" fillId="0" borderId="109" xfId="16" applyFont="1" applyFill="1" applyBorder="1" applyAlignment="1">
      <alignment vertical="center" wrapText="1"/>
    </xf>
    <xf numFmtId="0" fontId="138" fillId="17" borderId="360" xfId="16" applyFont="1" applyFill="1" applyBorder="1" applyAlignment="1">
      <alignment vertical="center" wrapText="1"/>
    </xf>
    <xf numFmtId="0" fontId="102" fillId="17" borderId="356" xfId="16" applyFont="1" applyFill="1" applyBorder="1" applyAlignment="1">
      <alignment vertical="center"/>
    </xf>
    <xf numFmtId="0" fontId="102" fillId="17" borderId="94" xfId="16" applyFont="1" applyFill="1" applyBorder="1" applyAlignment="1">
      <alignment vertical="center"/>
    </xf>
    <xf numFmtId="0" fontId="140" fillId="0" borderId="124" xfId="16" applyFont="1" applyFill="1" applyBorder="1" applyAlignment="1">
      <alignment vertical="center"/>
    </xf>
    <xf numFmtId="0" fontId="118" fillId="17" borderId="124" xfId="16" applyFont="1" applyFill="1" applyBorder="1" applyAlignment="1">
      <alignment vertical="center"/>
    </xf>
    <xf numFmtId="0" fontId="102" fillId="0" borderId="94" xfId="16" applyFont="1" applyFill="1" applyBorder="1" applyAlignment="1">
      <alignment vertical="center"/>
    </xf>
    <xf numFmtId="0" fontId="138" fillId="0" borderId="749" xfId="16" applyFont="1" applyFill="1" applyBorder="1" applyAlignment="1">
      <alignment vertical="center"/>
    </xf>
    <xf numFmtId="0" fontId="150" fillId="0" borderId="750" xfId="16" applyNumberFormat="1" applyFont="1" applyFill="1" applyBorder="1" applyAlignment="1" applyProtection="1">
      <alignment horizontal="center" vertical="center"/>
      <protection locked="0"/>
    </xf>
    <xf numFmtId="10" fontId="150" fillId="0" borderId="2" xfId="16" applyNumberFormat="1" applyFont="1" applyFill="1" applyBorder="1" applyAlignment="1">
      <alignment horizontal="center" vertical="center"/>
    </xf>
    <xf numFmtId="10" fontId="150" fillId="0" borderId="2" xfId="18" applyNumberFormat="1" applyFont="1" applyFill="1" applyBorder="1" applyAlignment="1">
      <alignment horizontal="center" vertical="center"/>
    </xf>
    <xf numFmtId="10" fontId="150" fillId="0" borderId="713" xfId="18" applyNumberFormat="1" applyFont="1" applyFill="1" applyBorder="1" applyAlignment="1">
      <alignment horizontal="center" vertical="center"/>
    </xf>
    <xf numFmtId="38" fontId="158" fillId="0" borderId="31" xfId="17" applyFont="1" applyFill="1" applyBorder="1" applyAlignment="1" applyProtection="1">
      <alignment horizontal="right" vertical="center"/>
    </xf>
    <xf numFmtId="180" fontId="150" fillId="0" borderId="2" xfId="17" applyNumberFormat="1" applyFont="1" applyFill="1" applyBorder="1" applyAlignment="1" applyProtection="1">
      <alignment horizontal="right" vertical="center"/>
    </xf>
    <xf numFmtId="183" fontId="150" fillId="0" borderId="32" xfId="17" applyNumberFormat="1" applyFont="1" applyFill="1" applyBorder="1" applyAlignment="1" applyProtection="1">
      <alignment horizontal="right" vertical="center"/>
    </xf>
    <xf numFmtId="38" fontId="147" fillId="0" borderId="31" xfId="17" applyFont="1" applyFill="1" applyBorder="1" applyAlignment="1" applyProtection="1">
      <alignment vertical="center"/>
    </xf>
    <xf numFmtId="38" fontId="150" fillId="0" borderId="2" xfId="17" applyFont="1" applyFill="1" applyBorder="1" applyAlignment="1" applyProtection="1">
      <alignment vertical="center"/>
      <protection locked="0"/>
    </xf>
    <xf numFmtId="38" fontId="150" fillId="0" borderId="32" xfId="17" applyFont="1" applyFill="1" applyBorder="1" applyAlignment="1" applyProtection="1">
      <alignment vertical="center"/>
      <protection locked="0"/>
    </xf>
    <xf numFmtId="38" fontId="147" fillId="0" borderId="66" xfId="17" applyFont="1" applyFill="1" applyBorder="1" applyAlignment="1" applyProtection="1">
      <alignment horizontal="right" vertical="center"/>
      <protection locked="0"/>
    </xf>
    <xf numFmtId="38" fontId="147" fillId="0" borderId="31" xfId="17" applyFont="1" applyFill="1" applyBorder="1" applyAlignment="1" applyProtection="1">
      <alignment horizontal="right" vertical="center"/>
    </xf>
    <xf numFmtId="38" fontId="150" fillId="0" borderId="2" xfId="17" applyFont="1" applyFill="1" applyBorder="1" applyAlignment="1" applyProtection="1">
      <alignment horizontal="right" vertical="center"/>
      <protection locked="0"/>
    </xf>
    <xf numFmtId="38" fontId="150" fillId="0" borderId="713" xfId="17" applyFont="1" applyFill="1" applyBorder="1" applyAlignment="1" applyProtection="1">
      <alignment horizontal="right" vertical="center"/>
      <protection locked="0"/>
    </xf>
    <xf numFmtId="0" fontId="102" fillId="17" borderId="316" xfId="16" applyFont="1" applyFill="1" applyBorder="1" applyAlignment="1">
      <alignment vertical="center"/>
    </xf>
    <xf numFmtId="0" fontId="154" fillId="0" borderId="124" xfId="16" applyFont="1" applyFill="1" applyBorder="1" applyAlignment="1">
      <alignment vertical="center"/>
    </xf>
    <xf numFmtId="0" fontId="186" fillId="0" borderId="0" xfId="0" applyFont="1" applyAlignment="1">
      <alignment vertical="center"/>
    </xf>
    <xf numFmtId="0" fontId="168" fillId="17" borderId="94" xfId="0" applyFont="1" applyFill="1" applyBorder="1" applyAlignment="1">
      <alignment horizontal="left" vertical="center" wrapText="1"/>
    </xf>
    <xf numFmtId="0" fontId="168" fillId="0" borderId="95" xfId="0" applyFont="1" applyFill="1" applyBorder="1" applyAlignment="1">
      <alignment horizontal="left" vertical="center" wrapText="1"/>
    </xf>
    <xf numFmtId="0" fontId="168" fillId="0" borderId="6" xfId="0" applyFont="1" applyFill="1" applyBorder="1" applyAlignment="1">
      <alignment horizontal="left" vertical="center" wrapText="1"/>
    </xf>
    <xf numFmtId="0" fontId="168" fillId="0" borderId="109" xfId="0" applyFont="1" applyFill="1" applyBorder="1" applyAlignment="1">
      <alignment horizontal="left" vertical="center" wrapText="1"/>
    </xf>
    <xf numFmtId="0" fontId="168" fillId="17" borderId="6" xfId="0" applyFont="1" applyFill="1" applyBorder="1" applyAlignment="1">
      <alignment horizontal="left" vertical="center" wrapText="1"/>
    </xf>
    <xf numFmtId="0" fontId="168" fillId="17" borderId="109" xfId="0" applyFont="1" applyFill="1" applyBorder="1" applyAlignment="1">
      <alignment horizontal="left" vertical="center" wrapText="1"/>
    </xf>
    <xf numFmtId="0" fontId="168" fillId="17" borderId="349" xfId="0" applyFont="1" applyFill="1" applyBorder="1" applyAlignment="1">
      <alignment horizontal="left" vertical="center" wrapText="1"/>
    </xf>
    <xf numFmtId="0" fontId="168" fillId="17" borderId="351" xfId="0" applyFont="1" applyFill="1" applyBorder="1" applyAlignment="1">
      <alignment horizontal="left" vertical="center" wrapText="1"/>
    </xf>
    <xf numFmtId="0" fontId="168" fillId="0" borderId="316" xfId="0" applyFont="1" applyFill="1" applyBorder="1" applyAlignment="1">
      <alignment horizontal="left" vertical="center"/>
    </xf>
    <xf numFmtId="0" fontId="168" fillId="17" borderId="95" xfId="0" applyFont="1" applyFill="1" applyBorder="1" applyAlignment="1">
      <alignment horizontal="left" vertical="center" wrapText="1"/>
    </xf>
    <xf numFmtId="0" fontId="168" fillId="0" borderId="349" xfId="0" applyFont="1" applyFill="1" applyBorder="1" applyAlignment="1">
      <alignment horizontal="left" vertical="center" wrapText="1"/>
    </xf>
    <xf numFmtId="0" fontId="168" fillId="0" borderId="351" xfId="0" applyFont="1" applyFill="1" applyBorder="1" applyAlignment="1">
      <alignment horizontal="left" vertical="center" wrapText="1"/>
    </xf>
    <xf numFmtId="0" fontId="168" fillId="0" borderId="95" xfId="0" applyFont="1" applyFill="1" applyBorder="1" applyAlignment="1">
      <alignment vertical="center" wrapText="1"/>
    </xf>
    <xf numFmtId="0" fontId="168" fillId="17" borderId="349" xfId="0" applyFont="1" applyFill="1" applyBorder="1" applyAlignment="1">
      <alignment vertical="center" wrapText="1"/>
    </xf>
    <xf numFmtId="0" fontId="168" fillId="0" borderId="351" xfId="0" applyFont="1" applyFill="1" applyBorder="1" applyAlignment="1">
      <alignment vertical="center" wrapText="1"/>
    </xf>
    <xf numFmtId="0" fontId="168" fillId="17" borderId="95" xfId="0" applyFont="1" applyFill="1" applyBorder="1" applyAlignment="1">
      <alignment vertical="center" wrapText="1"/>
    </xf>
    <xf numFmtId="180" fontId="124" fillId="0" borderId="575" xfId="18" applyNumberFormat="1" applyFont="1" applyFill="1" applyBorder="1" applyAlignment="1">
      <alignment horizontal="right" vertical="center"/>
    </xf>
    <xf numFmtId="183" fontId="124" fillId="0" borderId="576" xfId="17" applyNumberFormat="1" applyFont="1" applyFill="1" applyBorder="1" applyAlignment="1">
      <alignment horizontal="right" vertical="center"/>
    </xf>
    <xf numFmtId="183" fontId="140" fillId="0" borderId="574" xfId="17" applyNumberFormat="1" applyFont="1" applyFill="1" applyBorder="1" applyAlignment="1" applyProtection="1">
      <alignment horizontal="right" vertical="center"/>
      <protection locked="0"/>
    </xf>
    <xf numFmtId="38" fontId="118" fillId="20" borderId="514" xfId="2" applyFont="1" applyFill="1" applyBorder="1" applyAlignment="1" applyProtection="1">
      <alignment horizontal="right" vertical="center"/>
    </xf>
    <xf numFmtId="180" fontId="124" fillId="0" borderId="188" xfId="18" applyNumberFormat="1" applyFont="1" applyFill="1" applyBorder="1" applyAlignment="1">
      <alignment horizontal="right" vertical="center"/>
    </xf>
    <xf numFmtId="183" fontId="124" fillId="0" borderId="155" xfId="17" applyNumberFormat="1" applyFont="1" applyFill="1" applyBorder="1" applyAlignment="1">
      <alignment horizontal="right" vertical="center"/>
    </xf>
    <xf numFmtId="38" fontId="118" fillId="20" borderId="59" xfId="2" applyFont="1" applyFill="1" applyBorder="1" applyAlignment="1" applyProtection="1">
      <alignment horizontal="right" vertical="center"/>
    </xf>
    <xf numFmtId="38" fontId="124" fillId="20" borderId="258" xfId="17" applyFont="1" applyFill="1" applyBorder="1" applyAlignment="1" applyProtection="1">
      <alignment vertical="center"/>
    </xf>
    <xf numFmtId="38" fontId="124" fillId="0" borderId="133" xfId="17" applyFont="1" applyFill="1" applyBorder="1" applyAlignment="1" applyProtection="1">
      <alignment vertical="center"/>
      <protection locked="0"/>
    </xf>
    <xf numFmtId="38" fontId="124" fillId="0" borderId="131" xfId="17" applyFont="1" applyFill="1" applyBorder="1" applyAlignment="1" applyProtection="1">
      <alignment vertical="center"/>
      <protection locked="0"/>
    </xf>
    <xf numFmtId="180" fontId="124" fillId="19" borderId="575" xfId="18" applyNumberFormat="1" applyFont="1" applyFill="1" applyBorder="1" applyAlignment="1">
      <alignment horizontal="right" vertical="center"/>
    </xf>
    <xf numFmtId="183" fontId="168" fillId="20" borderId="576" xfId="17" applyNumberFormat="1" applyFont="1" applyFill="1" applyBorder="1" applyAlignment="1">
      <alignment horizontal="right" vertical="center"/>
    </xf>
    <xf numFmtId="38" fontId="168" fillId="0" borderId="133" xfId="17" applyFont="1" applyFill="1" applyBorder="1" applyAlignment="1" applyProtection="1">
      <alignment vertical="center"/>
      <protection locked="0"/>
    </xf>
    <xf numFmtId="38" fontId="118" fillId="0" borderId="133" xfId="17" applyFont="1" applyFill="1" applyBorder="1" applyAlignment="1" applyProtection="1">
      <alignment vertical="center"/>
    </xf>
    <xf numFmtId="38" fontId="118" fillId="0" borderId="131" xfId="17" applyFont="1" applyFill="1" applyBorder="1" applyAlignment="1" applyProtection="1">
      <alignment vertical="center"/>
    </xf>
    <xf numFmtId="183" fontId="168" fillId="0" borderId="574" xfId="17" applyNumberFormat="1" applyFont="1" applyFill="1" applyBorder="1" applyAlignment="1" applyProtection="1">
      <alignment horizontal="right" vertical="center"/>
      <protection locked="0"/>
    </xf>
    <xf numFmtId="183" fontId="154" fillId="0" borderId="578" xfId="17" applyNumberFormat="1" applyFont="1" applyFill="1" applyBorder="1" applyAlignment="1">
      <alignment horizontal="right" vertical="center"/>
    </xf>
    <xf numFmtId="183" fontId="154" fillId="10" borderId="152" xfId="17" applyNumberFormat="1" applyFont="1" applyFill="1" applyBorder="1" applyAlignment="1" applyProtection="1">
      <alignment horizontal="right" vertical="center"/>
      <protection locked="0"/>
    </xf>
    <xf numFmtId="0" fontId="122" fillId="0" borderId="0" xfId="19" applyFont="1" applyAlignment="1">
      <alignment vertical="center"/>
    </xf>
    <xf numFmtId="0" fontId="118" fillId="0" borderId="0" xfId="19" applyFont="1" applyAlignment="1">
      <alignment vertical="center"/>
    </xf>
    <xf numFmtId="0" fontId="45" fillId="7" borderId="1" xfId="26" applyFont="1" applyFill="1" applyBorder="1" applyAlignment="1">
      <alignment horizontal="center" vertical="center"/>
    </xf>
    <xf numFmtId="178" fontId="11" fillId="7" borderId="1" xfId="26" applyNumberFormat="1" applyFill="1" applyBorder="1">
      <alignment vertical="center"/>
    </xf>
    <xf numFmtId="0" fontId="11" fillId="7" borderId="1" xfId="26" applyFill="1" applyBorder="1">
      <alignment vertical="center"/>
    </xf>
    <xf numFmtId="185" fontId="0" fillId="0" borderId="0" xfId="0" applyNumberFormat="1" applyAlignment="1">
      <alignment vertical="center"/>
    </xf>
    <xf numFmtId="185" fontId="61" fillId="0" borderId="0" xfId="0" applyNumberFormat="1" applyFont="1" applyAlignment="1">
      <alignment vertical="center"/>
    </xf>
    <xf numFmtId="0" fontId="61" fillId="0" borderId="0" xfId="0" applyNumberFormat="1" applyFont="1" applyFill="1" applyAlignment="1">
      <alignment vertical="center"/>
    </xf>
    <xf numFmtId="0" fontId="61" fillId="0" borderId="0" xfId="0" applyNumberFormat="1" applyFont="1" applyAlignment="1">
      <alignment vertical="center"/>
    </xf>
    <xf numFmtId="0" fontId="133" fillId="0" borderId="8" xfId="0" applyFont="1" applyBorder="1" applyAlignment="1">
      <alignment vertical="center" wrapText="1"/>
    </xf>
    <xf numFmtId="0" fontId="39" fillId="0" borderId="7" xfId="0" applyFont="1" applyBorder="1" applyAlignment="1">
      <alignment vertical="center" wrapText="1"/>
    </xf>
    <xf numFmtId="0" fontId="39" fillId="0" borderId="8" xfId="0" applyFont="1" applyBorder="1" applyAlignment="1">
      <alignment vertical="center" wrapText="1"/>
    </xf>
    <xf numFmtId="0" fontId="102" fillId="0" borderId="316" xfId="16" applyFont="1" applyFill="1" applyBorder="1" applyAlignment="1">
      <alignment vertical="center"/>
    </xf>
    <xf numFmtId="0" fontId="102" fillId="17" borderId="80" xfId="16" applyFont="1" applyFill="1" applyBorder="1" applyAlignment="1">
      <alignment vertical="center"/>
    </xf>
    <xf numFmtId="0" fontId="0" fillId="17" borderId="0" xfId="0" applyFill="1" applyAlignment="1">
      <alignment vertical="center"/>
    </xf>
    <xf numFmtId="0" fontId="102" fillId="0" borderId="0" xfId="0" applyFont="1" applyFill="1" applyAlignment="1">
      <alignment vertical="center"/>
    </xf>
    <xf numFmtId="0" fontId="0" fillId="0" borderId="0" xfId="0" applyFill="1" applyAlignment="1">
      <alignment horizontal="right" vertical="center"/>
    </xf>
    <xf numFmtId="0" fontId="53" fillId="2" borderId="1" xfId="26" applyFont="1" applyFill="1" applyBorder="1" applyAlignment="1">
      <alignment vertical="center" wrapText="1"/>
    </xf>
    <xf numFmtId="0" fontId="24" fillId="17" borderId="7" xfId="3" applyFill="1" applyBorder="1">
      <alignment vertical="center"/>
    </xf>
    <xf numFmtId="0" fontId="35" fillId="32" borderId="5" xfId="3" applyFont="1" applyFill="1" applyBorder="1">
      <alignment vertical="center"/>
    </xf>
    <xf numFmtId="0" fontId="35" fillId="17" borderId="5" xfId="3" applyFont="1" applyFill="1" applyBorder="1">
      <alignment vertical="center"/>
    </xf>
    <xf numFmtId="0" fontId="80" fillId="17" borderId="5" xfId="3" applyFont="1" applyFill="1" applyBorder="1">
      <alignment vertical="center"/>
    </xf>
    <xf numFmtId="0" fontId="80" fillId="32" borderId="5" xfId="3" applyFont="1" applyFill="1" applyBorder="1">
      <alignment vertical="center"/>
    </xf>
    <xf numFmtId="0" fontId="35" fillId="0" borderId="5" xfId="0" applyFont="1"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0" fillId="0" borderId="18" xfId="0" applyFill="1"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8" xfId="0" applyBorder="1" applyAlignment="1">
      <alignment vertical="center"/>
    </xf>
    <xf numFmtId="0" fontId="80" fillId="0" borderId="5" xfId="3" applyFont="1" applyFill="1" applyBorder="1">
      <alignment vertical="center"/>
    </xf>
    <xf numFmtId="0" fontId="80" fillId="0" borderId="6" xfId="3" applyFont="1" applyFill="1" applyBorder="1">
      <alignment vertical="center"/>
    </xf>
    <xf numFmtId="0" fontId="24" fillId="0" borderId="7" xfId="3" applyFill="1" applyBorder="1">
      <alignment vertical="center"/>
    </xf>
    <xf numFmtId="0" fontId="24" fillId="0" borderId="6" xfId="3" applyFill="1" applyBorder="1">
      <alignment vertical="center"/>
    </xf>
    <xf numFmtId="0" fontId="80" fillId="0" borderId="5" xfId="3" applyFont="1" applyFill="1" applyBorder="1" applyAlignment="1">
      <alignment vertical="center"/>
    </xf>
    <xf numFmtId="0" fontId="80" fillId="0" borderId="6" xfId="3" applyFont="1" applyFill="1" applyBorder="1" applyAlignment="1">
      <alignment vertical="center"/>
    </xf>
    <xf numFmtId="0" fontId="80" fillId="0" borderId="7" xfId="3" applyFont="1" applyFill="1" applyBorder="1" applyAlignment="1">
      <alignment vertical="center"/>
    </xf>
    <xf numFmtId="0" fontId="24" fillId="0" borderId="18" xfId="3" applyFill="1" applyBorder="1">
      <alignment vertical="center"/>
    </xf>
    <xf numFmtId="0" fontId="24" fillId="0" borderId="0" xfId="3" applyFill="1" applyBorder="1">
      <alignment vertical="center"/>
    </xf>
    <xf numFmtId="0" fontId="92" fillId="21" borderId="1" xfId="30" applyFont="1" applyFill="1" applyBorder="1" applyAlignment="1">
      <alignment horizontal="center" vertical="center"/>
    </xf>
    <xf numFmtId="0" fontId="92" fillId="8" borderId="1" xfId="30" applyFont="1" applyFill="1" applyBorder="1" applyAlignment="1">
      <alignment horizontal="left" vertical="center"/>
    </xf>
    <xf numFmtId="0" fontId="46" fillId="0" borderId="4" xfId="30" applyFont="1" applyFill="1" applyBorder="1">
      <alignment vertical="center"/>
    </xf>
    <xf numFmtId="0" fontId="1" fillId="0" borderId="0" xfId="30" applyFont="1">
      <alignment vertical="center"/>
    </xf>
    <xf numFmtId="0" fontId="59" fillId="0" borderId="0" xfId="11" applyFont="1">
      <alignment vertical="center"/>
    </xf>
    <xf numFmtId="0" fontId="118" fillId="17" borderId="263" xfId="0" applyFont="1" applyFill="1" applyBorder="1" applyAlignment="1">
      <alignment vertical="center"/>
    </xf>
    <xf numFmtId="0" fontId="118" fillId="0" borderId="316" xfId="0" applyFont="1" applyFill="1" applyBorder="1" applyAlignment="1">
      <alignment vertical="center"/>
    </xf>
    <xf numFmtId="0" fontId="168" fillId="17" borderId="349" xfId="0" applyFont="1" applyFill="1" applyBorder="1" applyAlignment="1">
      <alignment vertical="center"/>
    </xf>
    <xf numFmtId="180" fontId="140" fillId="0" borderId="189" xfId="18" applyNumberFormat="1" applyFont="1" applyFill="1" applyBorder="1" applyAlignment="1">
      <alignment horizontal="right" vertical="center"/>
    </xf>
    <xf numFmtId="180" fontId="140" fillId="0" borderId="144" xfId="18" applyNumberFormat="1" applyFont="1" applyFill="1" applyBorder="1" applyAlignment="1">
      <alignment horizontal="right" vertical="center"/>
    </xf>
    <xf numFmtId="183" fontId="124" fillId="19" borderId="131" xfId="17" applyNumberFormat="1" applyFont="1" applyFill="1" applyBorder="1" applyAlignment="1">
      <alignment horizontal="right" vertical="center"/>
    </xf>
    <xf numFmtId="180" fontId="177" fillId="0" borderId="294" xfId="18" applyNumberFormat="1" applyFont="1" applyFill="1" applyBorder="1" applyAlignment="1">
      <alignment horizontal="right" vertical="center"/>
    </xf>
    <xf numFmtId="183" fontId="154" fillId="0" borderId="120" xfId="17" applyNumberFormat="1" applyFont="1" applyFill="1" applyBorder="1" applyAlignment="1">
      <alignment horizontal="right" vertical="center"/>
    </xf>
    <xf numFmtId="38" fontId="124" fillId="26" borderId="113" xfId="17" applyFont="1" applyFill="1" applyBorder="1" applyAlignment="1" applyProtection="1">
      <alignment vertical="center"/>
    </xf>
    <xf numFmtId="180" fontId="140" fillId="19" borderId="324" xfId="18" applyNumberFormat="1" applyFont="1" applyFill="1" applyBorder="1" applyAlignment="1">
      <alignment horizontal="right" vertical="center"/>
    </xf>
    <xf numFmtId="180" fontId="140" fillId="19" borderId="271" xfId="18" applyNumberFormat="1" applyFont="1" applyFill="1" applyBorder="1" applyAlignment="1">
      <alignment horizontal="right" vertical="center"/>
    </xf>
    <xf numFmtId="183" fontId="118" fillId="19" borderId="271" xfId="17" applyNumberFormat="1" applyFont="1" applyFill="1" applyBorder="1" applyAlignment="1">
      <alignment horizontal="right" vertical="center"/>
    </xf>
    <xf numFmtId="38" fontId="101" fillId="0" borderId="751" xfId="2" applyFont="1" applyFill="1" applyBorder="1" applyAlignment="1" applyProtection="1">
      <alignment horizontal="right" vertical="center"/>
      <protection locked="0"/>
    </xf>
    <xf numFmtId="38" fontId="101" fillId="20" borderId="522" xfId="2" applyFont="1" applyFill="1" applyBorder="1" applyAlignment="1" applyProtection="1">
      <alignment horizontal="right" vertical="center"/>
    </xf>
    <xf numFmtId="38" fontId="101" fillId="20" borderId="260" xfId="2" applyFont="1" applyFill="1" applyBorder="1" applyAlignment="1" applyProtection="1">
      <alignment horizontal="right" vertical="center"/>
    </xf>
    <xf numFmtId="38" fontId="101" fillId="20" borderId="261" xfId="2" applyFont="1" applyFill="1" applyBorder="1" applyAlignment="1" applyProtection="1">
      <alignment horizontal="right" vertical="center"/>
    </xf>
    <xf numFmtId="38" fontId="101" fillId="20" borderId="523" xfId="2" applyFont="1" applyFill="1" applyBorder="1" applyAlignment="1" applyProtection="1">
      <alignment horizontal="right" vertical="center"/>
    </xf>
    <xf numFmtId="38" fontId="101" fillId="2" borderId="752" xfId="2" applyFont="1" applyFill="1" applyBorder="1" applyAlignment="1" applyProtection="1">
      <alignment horizontal="right" vertical="center"/>
      <protection locked="0"/>
    </xf>
    <xf numFmtId="38" fontId="101" fillId="2" borderId="753" xfId="2" applyFont="1" applyFill="1" applyBorder="1" applyAlignment="1" applyProtection="1">
      <alignment horizontal="right" vertical="center"/>
      <protection locked="0"/>
    </xf>
    <xf numFmtId="38" fontId="101" fillId="20" borderId="754" xfId="2" applyFont="1" applyFill="1" applyBorder="1" applyAlignment="1" applyProtection="1">
      <alignment horizontal="right" vertical="center"/>
      <protection locked="0"/>
    </xf>
    <xf numFmtId="38" fontId="101" fillId="20" borderId="755" xfId="2" applyFont="1" applyFill="1" applyBorder="1" applyAlignment="1" applyProtection="1">
      <alignment horizontal="right" vertical="center"/>
      <protection locked="0"/>
    </xf>
    <xf numFmtId="38" fontId="101" fillId="2" borderId="754" xfId="2" applyFont="1" applyFill="1" applyBorder="1" applyAlignment="1" applyProtection="1">
      <alignment horizontal="right" vertical="center"/>
      <protection locked="0"/>
    </xf>
    <xf numFmtId="38" fontId="101" fillId="2" borderId="755" xfId="2" applyFont="1" applyFill="1" applyBorder="1" applyAlignment="1" applyProtection="1">
      <alignment horizontal="right" vertical="center"/>
      <protection locked="0"/>
    </xf>
    <xf numFmtId="38" fontId="101" fillId="0" borderId="754" xfId="2" applyFont="1" applyFill="1" applyBorder="1" applyAlignment="1" applyProtection="1">
      <alignment horizontal="right" vertical="center"/>
      <protection locked="0"/>
    </xf>
    <xf numFmtId="38" fontId="101" fillId="0" borderId="755" xfId="2" applyFont="1" applyFill="1" applyBorder="1" applyAlignment="1" applyProtection="1">
      <alignment horizontal="right" vertical="center"/>
      <protection locked="0"/>
    </xf>
    <xf numFmtId="38" fontId="101" fillId="2" borderId="756" xfId="2" applyFont="1" applyFill="1" applyBorder="1" applyAlignment="1" applyProtection="1">
      <alignment horizontal="right" vertical="center"/>
      <protection locked="0"/>
    </xf>
    <xf numFmtId="38" fontId="101" fillId="2" borderId="757" xfId="2" applyFont="1" applyFill="1" applyBorder="1" applyAlignment="1" applyProtection="1">
      <alignment horizontal="right" vertical="center"/>
      <protection locked="0"/>
    </xf>
    <xf numFmtId="38" fontId="101" fillId="0" borderId="758" xfId="2" applyFont="1" applyFill="1" applyBorder="1" applyAlignment="1" applyProtection="1">
      <alignment horizontal="right" vertical="center"/>
    </xf>
    <xf numFmtId="38" fontId="101" fillId="0" borderId="580" xfId="2" applyFont="1" applyFill="1" applyBorder="1" applyAlignment="1" applyProtection="1">
      <alignment horizontal="right" vertical="center"/>
    </xf>
    <xf numFmtId="38" fontId="101" fillId="0" borderId="758" xfId="2" applyFont="1" applyFill="1" applyBorder="1" applyAlignment="1" applyProtection="1">
      <alignment horizontal="right" vertical="center"/>
      <protection locked="0"/>
    </xf>
    <xf numFmtId="38" fontId="101" fillId="0" borderId="580" xfId="2" applyFont="1" applyFill="1" applyBorder="1" applyAlignment="1" applyProtection="1">
      <alignment horizontal="right" vertical="center"/>
      <protection locked="0"/>
    </xf>
    <xf numFmtId="38" fontId="101" fillId="2" borderId="758" xfId="2" applyFont="1" applyFill="1" applyBorder="1" applyAlignment="1" applyProtection="1">
      <alignment horizontal="right" vertical="center"/>
      <protection locked="0"/>
    </xf>
    <xf numFmtId="38" fontId="101" fillId="2" borderId="580" xfId="2" applyFont="1" applyFill="1" applyBorder="1" applyAlignment="1" applyProtection="1">
      <alignment horizontal="right" vertical="center"/>
      <protection locked="0"/>
    </xf>
    <xf numFmtId="38" fontId="101" fillId="0" borderId="752" xfId="2" applyFont="1" applyFill="1" applyBorder="1" applyAlignment="1" applyProtection="1">
      <alignment horizontal="right" vertical="center"/>
      <protection locked="0"/>
    </xf>
    <xf numFmtId="38" fontId="101" fillId="0" borderId="753" xfId="2" applyFont="1" applyFill="1" applyBorder="1" applyAlignment="1" applyProtection="1">
      <alignment horizontal="right" vertical="center"/>
      <protection locked="0"/>
    </xf>
    <xf numFmtId="38" fontId="101" fillId="0" borderId="756" xfId="2" applyFont="1" applyFill="1" applyBorder="1" applyAlignment="1" applyProtection="1">
      <alignment horizontal="right" vertical="center"/>
      <protection locked="0"/>
    </xf>
    <xf numFmtId="38" fontId="101" fillId="0" borderId="757" xfId="2" applyFont="1" applyFill="1" applyBorder="1" applyAlignment="1" applyProtection="1">
      <alignment horizontal="right" vertical="center"/>
      <protection locked="0"/>
    </xf>
    <xf numFmtId="38" fontId="108" fillId="2" borderId="580" xfId="2" applyFont="1" applyFill="1" applyBorder="1" applyAlignment="1" applyProtection="1">
      <alignment horizontal="right" vertical="center"/>
      <protection locked="0"/>
    </xf>
    <xf numFmtId="38" fontId="101" fillId="0" borderId="759" xfId="2" applyFont="1" applyFill="1" applyBorder="1" applyAlignment="1" applyProtection="1">
      <alignment horizontal="right" vertical="center"/>
      <protection locked="0"/>
    </xf>
    <xf numFmtId="38" fontId="101" fillId="0" borderId="760" xfId="2" applyFont="1" applyFill="1" applyBorder="1" applyAlignment="1" applyProtection="1">
      <alignment horizontal="right" vertical="center"/>
      <protection locked="0"/>
    </xf>
    <xf numFmtId="38" fontId="108" fillId="2" borderId="758" xfId="2" applyFont="1" applyFill="1" applyBorder="1" applyAlignment="1" applyProtection="1">
      <alignment horizontal="right" vertical="center"/>
      <protection locked="0"/>
    </xf>
    <xf numFmtId="38" fontId="108" fillId="0" borderId="752" xfId="2" applyFont="1" applyFill="1" applyBorder="1" applyAlignment="1" applyProtection="1">
      <alignment horizontal="right" vertical="center"/>
      <protection locked="0"/>
    </xf>
    <xf numFmtId="38" fontId="108" fillId="0" borderId="759" xfId="2" applyFont="1" applyFill="1" applyBorder="1" applyAlignment="1" applyProtection="1">
      <alignment horizontal="right" vertical="center"/>
      <protection locked="0"/>
    </xf>
    <xf numFmtId="38" fontId="101" fillId="20" borderId="514" xfId="2" applyFont="1" applyFill="1" applyBorder="1" applyAlignment="1" applyProtection="1">
      <alignment horizontal="right" vertical="center"/>
    </xf>
    <xf numFmtId="38" fontId="101" fillId="2" borderId="761" xfId="2" applyFont="1" applyFill="1" applyBorder="1" applyAlignment="1" applyProtection="1">
      <alignment horizontal="right" vertical="center"/>
      <protection locked="0"/>
    </xf>
    <xf numFmtId="38" fontId="101" fillId="20" borderId="762" xfId="2" applyFont="1" applyFill="1" applyBorder="1" applyAlignment="1" applyProtection="1">
      <alignment horizontal="right" vertical="center"/>
      <protection locked="0"/>
    </xf>
    <xf numFmtId="38" fontId="101" fillId="2" borderId="762" xfId="2" applyFont="1" applyFill="1" applyBorder="1" applyAlignment="1" applyProtection="1">
      <alignment horizontal="right" vertical="center"/>
      <protection locked="0"/>
    </xf>
    <xf numFmtId="38" fontId="101" fillId="0" borderId="762" xfId="2" applyFont="1" applyFill="1" applyBorder="1" applyAlignment="1" applyProtection="1">
      <alignment horizontal="right" vertical="center"/>
      <protection locked="0"/>
    </xf>
    <xf numFmtId="38" fontId="101" fillId="2" borderId="763" xfId="2" applyFont="1" applyFill="1" applyBorder="1" applyAlignment="1" applyProtection="1">
      <alignment horizontal="right" vertical="center"/>
      <protection locked="0"/>
    </xf>
    <xf numFmtId="38" fontId="101" fillId="0" borderId="515" xfId="2" applyFont="1" applyFill="1" applyBorder="1" applyAlignment="1" applyProtection="1">
      <alignment horizontal="right" vertical="center"/>
    </xf>
    <xf numFmtId="38" fontId="101" fillId="0" borderId="515" xfId="2" applyFont="1" applyFill="1" applyBorder="1" applyAlignment="1" applyProtection="1">
      <alignment horizontal="right" vertical="center"/>
      <protection locked="0"/>
    </xf>
    <xf numFmtId="38" fontId="101" fillId="2" borderId="515" xfId="2" applyFont="1" applyFill="1" applyBorder="1" applyAlignment="1" applyProtection="1">
      <alignment horizontal="right" vertical="center"/>
      <protection locked="0"/>
    </xf>
    <xf numFmtId="38" fontId="101" fillId="0" borderId="761" xfId="2" applyFont="1" applyFill="1" applyBorder="1" applyAlignment="1" applyProtection="1">
      <alignment horizontal="right" vertical="center"/>
      <protection locked="0"/>
    </xf>
    <xf numFmtId="38" fontId="101" fillId="0" borderId="763" xfId="2" applyFont="1" applyFill="1" applyBorder="1" applyAlignment="1" applyProtection="1">
      <alignment horizontal="right" vertical="center"/>
      <protection locked="0"/>
    </xf>
    <xf numFmtId="38" fontId="108" fillId="2" borderId="515" xfId="2" applyFont="1" applyFill="1" applyBorder="1" applyAlignment="1" applyProtection="1">
      <alignment horizontal="right" vertical="center"/>
      <protection locked="0"/>
    </xf>
    <xf numFmtId="38" fontId="108" fillId="0" borderId="764" xfId="2" applyFont="1" applyFill="1" applyBorder="1" applyAlignment="1" applyProtection="1">
      <alignment horizontal="right" vertical="center"/>
      <protection locked="0"/>
    </xf>
    <xf numFmtId="38" fontId="101" fillId="2" borderId="80" xfId="2" applyFont="1" applyFill="1" applyBorder="1" applyAlignment="1" applyProtection="1">
      <alignment horizontal="right" vertical="center"/>
      <protection locked="0"/>
    </xf>
    <xf numFmtId="38" fontId="101" fillId="0" borderId="94" xfId="2" applyFont="1" applyFill="1" applyBorder="1" applyAlignment="1" applyProtection="1">
      <alignment horizontal="right" vertical="center"/>
      <protection locked="0"/>
    </xf>
    <xf numFmtId="38" fontId="101" fillId="2" borderId="94" xfId="2" applyFont="1" applyFill="1" applyBorder="1" applyAlignment="1" applyProtection="1">
      <alignment horizontal="right" vertical="center"/>
      <protection locked="0"/>
    </xf>
    <xf numFmtId="38" fontId="101" fillId="2" borderId="316" xfId="2" applyFont="1" applyFill="1" applyBorder="1" applyAlignment="1" applyProtection="1">
      <alignment horizontal="right" vertical="center"/>
      <protection locked="0"/>
    </xf>
    <xf numFmtId="38" fontId="101" fillId="0" borderId="6" xfId="2" applyFont="1" applyFill="1" applyBorder="1" applyAlignment="1" applyProtection="1">
      <alignment horizontal="right" vertical="center"/>
      <protection locked="0"/>
    </xf>
    <xf numFmtId="38" fontId="101" fillId="2" borderId="6" xfId="2" applyFont="1" applyFill="1" applyBorder="1" applyAlignment="1" applyProtection="1">
      <alignment horizontal="right" vertical="center"/>
      <protection locked="0"/>
    </xf>
    <xf numFmtId="38" fontId="101" fillId="0" borderId="263" xfId="2" applyFont="1" applyFill="1" applyBorder="1" applyAlignment="1" applyProtection="1">
      <alignment horizontal="right" vertical="center"/>
      <protection locked="0"/>
    </xf>
    <xf numFmtId="38" fontId="101" fillId="0" borderId="6" xfId="2" applyFont="1" applyFill="1" applyBorder="1" applyAlignment="1" applyProtection="1">
      <alignment horizontal="right" vertical="center"/>
    </xf>
    <xf numFmtId="38" fontId="101" fillId="2" borderId="263" xfId="2" applyFont="1" applyFill="1" applyBorder="1" applyAlignment="1" applyProtection="1">
      <alignment horizontal="right" vertical="center"/>
      <protection locked="0"/>
    </xf>
    <xf numFmtId="38" fontId="101" fillId="0" borderId="316" xfId="2" applyFont="1" applyFill="1" applyBorder="1" applyAlignment="1" applyProtection="1">
      <alignment horizontal="right" vertical="center"/>
      <protection locked="0"/>
    </xf>
    <xf numFmtId="38" fontId="101" fillId="0" borderId="650" xfId="2" applyFont="1" applyFill="1" applyBorder="1" applyAlignment="1" applyProtection="1">
      <alignment horizontal="right" vertical="center"/>
      <protection locked="0"/>
    </xf>
    <xf numFmtId="38" fontId="101" fillId="0" borderId="137" xfId="2" applyFont="1" applyFill="1" applyBorder="1" applyAlignment="1" applyProtection="1">
      <alignment horizontal="right" vertical="center"/>
      <protection locked="0"/>
    </xf>
    <xf numFmtId="38" fontId="101" fillId="2" borderId="765" xfId="2" applyFont="1" applyFill="1" applyBorder="1" applyAlignment="1" applyProtection="1">
      <alignment horizontal="right" vertical="center"/>
      <protection locked="0"/>
    </xf>
    <xf numFmtId="38" fontId="101" fillId="2" borderId="766" xfId="2" applyFont="1" applyFill="1" applyBorder="1" applyAlignment="1" applyProtection="1">
      <alignment horizontal="right" vertical="center"/>
      <protection locked="0"/>
    </xf>
    <xf numFmtId="38" fontId="101" fillId="2" borderId="767" xfId="2" applyFont="1" applyFill="1" applyBorder="1" applyAlignment="1" applyProtection="1">
      <alignment horizontal="right" vertical="center"/>
      <protection locked="0"/>
    </xf>
    <xf numFmtId="38" fontId="101" fillId="0" borderId="768" xfId="2" applyFont="1" applyFill="1" applyBorder="1" applyAlignment="1" applyProtection="1">
      <alignment horizontal="right" vertical="center"/>
      <protection locked="0"/>
    </xf>
    <xf numFmtId="38" fontId="101" fillId="0" borderId="516" xfId="2" applyFont="1" applyFill="1" applyBorder="1" applyAlignment="1" applyProtection="1">
      <alignment horizontal="right" vertical="center"/>
      <protection locked="0"/>
    </xf>
    <xf numFmtId="38" fontId="108" fillId="0" borderId="514" xfId="2" applyFont="1" applyFill="1" applyBorder="1" applyAlignment="1" applyProtection="1">
      <alignment horizontal="right" vertical="center"/>
    </xf>
    <xf numFmtId="38" fontId="101" fillId="0" borderId="769" xfId="2" applyFont="1" applyFill="1" applyBorder="1" applyAlignment="1" applyProtection="1">
      <alignment horizontal="right" vertical="center"/>
      <protection locked="0"/>
    </xf>
    <xf numFmtId="38" fontId="101" fillId="0" borderId="770" xfId="2" applyFont="1" applyFill="1" applyBorder="1" applyAlignment="1" applyProtection="1">
      <alignment horizontal="right" vertical="center"/>
      <protection locked="0"/>
    </xf>
    <xf numFmtId="38" fontId="101" fillId="0" borderId="771" xfId="2" applyFont="1" applyFill="1" applyBorder="1" applyAlignment="1" applyProtection="1">
      <alignment horizontal="right" vertical="center"/>
      <protection locked="0"/>
    </xf>
    <xf numFmtId="38" fontId="101" fillId="2" borderId="516" xfId="2" applyFont="1" applyFill="1" applyBorder="1" applyAlignment="1" applyProtection="1">
      <alignment horizontal="right" vertical="center"/>
      <protection locked="0"/>
    </xf>
    <xf numFmtId="38" fontId="101" fillId="0" borderId="113" xfId="2" applyFont="1" applyFill="1" applyBorder="1" applyAlignment="1" applyProtection="1">
      <alignment horizontal="right" vertical="center"/>
    </xf>
    <xf numFmtId="38" fontId="101" fillId="0" borderId="80" xfId="2" applyFont="1" applyFill="1" applyBorder="1" applyAlignment="1" applyProtection="1">
      <alignment horizontal="right" vertical="center"/>
      <protection locked="0"/>
    </xf>
    <xf numFmtId="38" fontId="101" fillId="0" borderId="113" xfId="2" applyFont="1" applyFill="1" applyBorder="1" applyAlignment="1" applyProtection="1">
      <alignment horizontal="right" vertical="center"/>
      <protection locked="0"/>
    </xf>
    <xf numFmtId="38" fontId="101" fillId="0" borderId="65" xfId="2" applyFont="1" applyFill="1" applyBorder="1" applyAlignment="1" applyProtection="1">
      <alignment horizontal="right" vertical="center"/>
      <protection locked="0"/>
    </xf>
    <xf numFmtId="38" fontId="101" fillId="2" borderId="137" xfId="2" applyFont="1" applyFill="1" applyBorder="1" applyAlignment="1" applyProtection="1">
      <alignment horizontal="right" vertical="center"/>
      <protection locked="0"/>
    </xf>
    <xf numFmtId="38" fontId="101" fillId="0" borderId="260" xfId="2" applyFont="1" applyFill="1" applyBorder="1" applyAlignment="1" applyProtection="1">
      <alignment horizontal="right" vertical="center"/>
    </xf>
    <xf numFmtId="38" fontId="108" fillId="0" borderId="261" xfId="2" applyFont="1" applyFill="1" applyBorder="1" applyAlignment="1" applyProtection="1">
      <alignment horizontal="right" vertical="center"/>
    </xf>
    <xf numFmtId="38" fontId="101" fillId="0" borderId="261" xfId="2" applyFont="1" applyFill="1" applyBorder="1" applyAlignment="1" applyProtection="1">
      <alignment horizontal="right" vertical="center"/>
    </xf>
    <xf numFmtId="38" fontId="108" fillId="2" borderId="113" xfId="2" applyFont="1" applyFill="1" applyBorder="1" applyAlignment="1" applyProtection="1">
      <alignment horizontal="right" vertical="center"/>
      <protection locked="0"/>
    </xf>
    <xf numFmtId="38" fontId="108" fillId="2" borderId="260" xfId="2" applyFont="1" applyFill="1" applyBorder="1" applyAlignment="1" applyProtection="1">
      <alignment horizontal="right" vertical="center"/>
      <protection locked="0"/>
    </xf>
    <xf numFmtId="38" fontId="108" fillId="2" borderId="261" xfId="2" applyFont="1" applyFill="1" applyBorder="1" applyAlignment="1" applyProtection="1">
      <alignment horizontal="right" vertical="center"/>
      <protection locked="0"/>
    </xf>
    <xf numFmtId="38" fontId="108" fillId="0" borderId="204" xfId="2" applyFont="1" applyFill="1" applyBorder="1" applyAlignment="1" applyProtection="1">
      <alignment horizontal="right" vertical="center"/>
    </xf>
    <xf numFmtId="38" fontId="108" fillId="2" borderId="514" xfId="2" applyFont="1" applyFill="1" applyBorder="1" applyAlignment="1" applyProtection="1">
      <alignment horizontal="right" vertical="center"/>
      <protection locked="0"/>
    </xf>
    <xf numFmtId="38" fontId="101" fillId="2" borderId="514" xfId="2" applyFont="1" applyFill="1" applyBorder="1" applyAlignment="1" applyProtection="1">
      <alignment horizontal="right" vertical="center"/>
      <protection locked="0"/>
    </xf>
    <xf numFmtId="38" fontId="101" fillId="2" borderId="113" xfId="2" applyFont="1" applyFill="1" applyBorder="1" applyAlignment="1" applyProtection="1">
      <alignment horizontal="right" vertical="center"/>
      <protection locked="0"/>
    </xf>
    <xf numFmtId="38" fontId="101" fillId="2" borderId="260" xfId="2" applyFont="1" applyFill="1" applyBorder="1" applyAlignment="1" applyProtection="1">
      <alignment horizontal="right" vertical="center"/>
      <protection locked="0"/>
    </xf>
    <xf numFmtId="38" fontId="101" fillId="2" borderId="261" xfId="2" applyFont="1" applyFill="1" applyBorder="1" applyAlignment="1" applyProtection="1">
      <alignment horizontal="right" vertical="center"/>
      <protection locked="0"/>
    </xf>
    <xf numFmtId="38" fontId="101" fillId="0" borderId="356" xfId="2" applyFont="1" applyFill="1" applyBorder="1" applyAlignment="1" applyProtection="1">
      <alignment horizontal="right" vertical="center"/>
      <protection locked="0"/>
    </xf>
    <xf numFmtId="38" fontId="101" fillId="0" borderId="260" xfId="2" applyFont="1" applyFill="1" applyBorder="1" applyAlignment="1" applyProtection="1">
      <alignment horizontal="right" vertical="center"/>
      <protection locked="0"/>
    </xf>
    <xf numFmtId="38" fontId="101" fillId="0" borderId="261" xfId="2" applyFont="1" applyFill="1" applyBorder="1" applyAlignment="1" applyProtection="1">
      <alignment horizontal="right" vertical="center"/>
      <protection locked="0"/>
    </xf>
    <xf numFmtId="38" fontId="101" fillId="0" borderId="514" xfId="2" applyFont="1" applyFill="1" applyBorder="1" applyAlignment="1" applyProtection="1">
      <alignment horizontal="right" vertical="center"/>
      <protection locked="0"/>
    </xf>
    <xf numFmtId="38" fontId="101" fillId="0" borderId="764" xfId="2" applyFont="1" applyFill="1" applyBorder="1" applyAlignment="1" applyProtection="1">
      <alignment horizontal="right" vertical="center"/>
      <protection locked="0"/>
    </xf>
    <xf numFmtId="38" fontId="101" fillId="2" borderId="772" xfId="2" applyFont="1" applyFill="1" applyBorder="1" applyAlignment="1" applyProtection="1">
      <alignment horizontal="right" vertical="center"/>
      <protection locked="0"/>
    </xf>
    <xf numFmtId="38" fontId="101" fillId="2" borderId="764" xfId="2" applyFont="1" applyFill="1" applyBorder="1" applyAlignment="1" applyProtection="1">
      <alignment horizontal="right" vertical="center"/>
      <protection locked="0"/>
    </xf>
    <xf numFmtId="38" fontId="101" fillId="2" borderId="356" xfId="2" applyFont="1" applyFill="1" applyBorder="1" applyAlignment="1" applyProtection="1">
      <alignment horizontal="right" vertical="center"/>
      <protection locked="0"/>
    </xf>
    <xf numFmtId="38" fontId="101" fillId="0" borderId="773" xfId="2" applyFont="1" applyFill="1" applyBorder="1" applyAlignment="1" applyProtection="1">
      <alignment horizontal="right" vertical="center"/>
      <protection locked="0"/>
    </xf>
    <xf numFmtId="38" fontId="101" fillId="0" borderId="774" xfId="2" applyFont="1" applyFill="1" applyBorder="1" applyAlignment="1" applyProtection="1">
      <alignment horizontal="right" vertical="center"/>
      <protection locked="0"/>
    </xf>
    <xf numFmtId="38" fontId="101" fillId="2" borderId="775" xfId="2" applyFont="1" applyFill="1" applyBorder="1" applyAlignment="1" applyProtection="1">
      <alignment horizontal="right" vertical="center"/>
      <protection locked="0"/>
    </xf>
    <xf numFmtId="38" fontId="101" fillId="2" borderId="776" xfId="2" applyFont="1" applyFill="1" applyBorder="1" applyAlignment="1" applyProtection="1">
      <alignment horizontal="right" vertical="center"/>
      <protection locked="0"/>
    </xf>
    <xf numFmtId="38" fontId="101" fillId="0" borderId="777" xfId="2" applyFont="1" applyFill="1" applyBorder="1" applyAlignment="1" applyProtection="1">
      <alignment horizontal="right" vertical="center"/>
      <protection locked="0"/>
    </xf>
    <xf numFmtId="38" fontId="101" fillId="0" borderId="778" xfId="2" applyFont="1" applyFill="1" applyBorder="1" applyAlignment="1" applyProtection="1">
      <alignment horizontal="right" vertical="center"/>
      <protection locked="0"/>
    </xf>
    <xf numFmtId="38" fontId="101" fillId="2" borderId="779" xfId="2" applyFont="1" applyFill="1" applyBorder="1" applyAlignment="1" applyProtection="1">
      <alignment horizontal="right" vertical="center"/>
      <protection locked="0"/>
    </xf>
    <xf numFmtId="38" fontId="101" fillId="2" borderId="780" xfId="2" applyFont="1" applyFill="1" applyBorder="1" applyAlignment="1" applyProtection="1">
      <alignment horizontal="right" vertical="center"/>
      <protection locked="0"/>
    </xf>
    <xf numFmtId="38" fontId="101" fillId="0" borderId="775" xfId="2" applyFont="1" applyFill="1" applyBorder="1" applyAlignment="1" applyProtection="1">
      <alignment horizontal="right" vertical="center"/>
      <protection locked="0"/>
    </xf>
    <xf numFmtId="38" fontId="101" fillId="0" borderId="776" xfId="2" applyFont="1" applyFill="1" applyBorder="1" applyAlignment="1" applyProtection="1">
      <alignment horizontal="right" vertical="center"/>
      <protection locked="0"/>
    </xf>
    <xf numFmtId="38" fontId="101" fillId="2" borderId="781" xfId="2" applyFont="1" applyFill="1" applyBorder="1" applyAlignment="1" applyProtection="1">
      <alignment horizontal="right" vertical="center"/>
      <protection locked="0"/>
    </xf>
    <xf numFmtId="38" fontId="101" fillId="2" borderId="782" xfId="2" applyFont="1" applyFill="1" applyBorder="1" applyAlignment="1" applyProtection="1">
      <alignment horizontal="right" vertical="center"/>
      <protection locked="0"/>
    </xf>
    <xf numFmtId="38" fontId="101" fillId="0" borderId="781" xfId="2" applyFont="1" applyFill="1" applyBorder="1" applyAlignment="1" applyProtection="1">
      <alignment horizontal="right" vertical="center"/>
      <protection locked="0"/>
    </xf>
    <xf numFmtId="38" fontId="101" fillId="0" borderId="782" xfId="2" applyFont="1" applyFill="1" applyBorder="1" applyAlignment="1" applyProtection="1">
      <alignment horizontal="right" vertical="center"/>
      <protection locked="0"/>
    </xf>
    <xf numFmtId="38" fontId="101" fillId="0" borderId="779" xfId="2" applyFont="1" applyFill="1" applyBorder="1" applyAlignment="1" applyProtection="1">
      <alignment horizontal="right" vertical="center"/>
      <protection locked="0"/>
    </xf>
    <xf numFmtId="38" fontId="101" fillId="0" borderId="780" xfId="2" applyFont="1" applyFill="1" applyBorder="1" applyAlignment="1" applyProtection="1">
      <alignment horizontal="right" vertical="center"/>
      <protection locked="0"/>
    </xf>
    <xf numFmtId="38" fontId="101" fillId="2" borderId="777" xfId="2" applyFont="1" applyFill="1" applyBorder="1" applyAlignment="1" applyProtection="1">
      <alignment horizontal="right" vertical="center"/>
      <protection locked="0"/>
    </xf>
    <xf numFmtId="38" fontId="101" fillId="2" borderId="778" xfId="2" applyFont="1" applyFill="1" applyBorder="1" applyAlignment="1" applyProtection="1">
      <alignment horizontal="right" vertical="center"/>
      <protection locked="0"/>
    </xf>
    <xf numFmtId="38" fontId="101" fillId="2" borderId="783" xfId="2" applyFont="1" applyFill="1" applyBorder="1" applyAlignment="1" applyProtection="1">
      <alignment horizontal="right" vertical="center"/>
      <protection locked="0"/>
    </xf>
    <xf numFmtId="38" fontId="101" fillId="2" borderId="784" xfId="2" applyFont="1" applyFill="1" applyBorder="1" applyAlignment="1" applyProtection="1">
      <alignment horizontal="right" vertical="center"/>
      <protection locked="0"/>
    </xf>
    <xf numFmtId="38" fontId="101" fillId="0" borderId="772" xfId="2" applyFont="1" applyFill="1" applyBorder="1" applyAlignment="1" applyProtection="1">
      <alignment horizontal="right" vertical="center"/>
      <protection locked="0"/>
    </xf>
    <xf numFmtId="180" fontId="188" fillId="0" borderId="131" xfId="18" applyNumberFormat="1" applyFont="1" applyFill="1" applyBorder="1" applyAlignment="1">
      <alignment horizontal="right" vertical="center"/>
    </xf>
    <xf numFmtId="38" fontId="124" fillId="10" borderId="318" xfId="17" applyFont="1" applyFill="1" applyBorder="1" applyAlignment="1" applyProtection="1">
      <alignment vertical="center"/>
    </xf>
    <xf numFmtId="38" fontId="108" fillId="26" borderId="328" xfId="17" applyFont="1" applyFill="1" applyBorder="1" applyAlignment="1">
      <alignment horizontal="right" vertical="center"/>
    </xf>
    <xf numFmtId="38" fontId="127" fillId="26" borderId="117" xfId="17" applyFont="1" applyFill="1" applyBorder="1" applyAlignment="1" applyProtection="1">
      <alignment horizontal="right" vertical="center"/>
    </xf>
    <xf numFmtId="38" fontId="189" fillId="20" borderId="152" xfId="17" applyFont="1" applyFill="1" applyBorder="1" applyAlignment="1" applyProtection="1">
      <alignment vertical="center"/>
    </xf>
    <xf numFmtId="38" fontId="189" fillId="26" borderId="265" xfId="17" applyFont="1" applyFill="1" applyBorder="1" applyAlignment="1" applyProtection="1">
      <alignment vertical="center"/>
    </xf>
    <xf numFmtId="38" fontId="189" fillId="20" borderId="292" xfId="17" applyFont="1" applyFill="1" applyBorder="1" applyAlignment="1" applyProtection="1">
      <alignment vertical="center"/>
    </xf>
    <xf numFmtId="38" fontId="189" fillId="26" borderId="292" xfId="17" applyFont="1" applyFill="1" applyBorder="1" applyAlignment="1" applyProtection="1">
      <alignment vertical="center"/>
    </xf>
    <xf numFmtId="38" fontId="189" fillId="0" borderId="292" xfId="17" applyFont="1" applyFill="1" applyBorder="1" applyAlignment="1" applyProtection="1">
      <alignment vertical="center"/>
    </xf>
    <xf numFmtId="38" fontId="189" fillId="26" borderId="318" xfId="17" applyFont="1" applyFill="1" applyBorder="1" applyAlignment="1" applyProtection="1">
      <alignment vertical="center"/>
    </xf>
    <xf numFmtId="38" fontId="189" fillId="0" borderId="155" xfId="17" applyFont="1" applyFill="1" applyBorder="1" applyAlignment="1" applyProtection="1">
      <alignment vertical="center"/>
    </xf>
    <xf numFmtId="38" fontId="189" fillId="0" borderId="318" xfId="17" applyFont="1" applyFill="1" applyBorder="1" applyAlignment="1" applyProtection="1">
      <alignment vertical="center"/>
    </xf>
    <xf numFmtId="38" fontId="189" fillId="0" borderId="265" xfId="17" applyFont="1" applyFill="1" applyBorder="1" applyAlignment="1" applyProtection="1">
      <alignment vertical="center"/>
    </xf>
    <xf numFmtId="38" fontId="189" fillId="26" borderId="394" xfId="17" applyFont="1" applyFill="1" applyBorder="1" applyAlignment="1" applyProtection="1">
      <alignment vertical="center"/>
    </xf>
    <xf numFmtId="38" fontId="189" fillId="26" borderId="155" xfId="17" applyFont="1" applyFill="1" applyBorder="1" applyAlignment="1" applyProtection="1">
      <alignment vertical="center"/>
    </xf>
    <xf numFmtId="38" fontId="189" fillId="0" borderId="653" xfId="17" applyFont="1" applyFill="1" applyBorder="1" applyAlignment="1" applyProtection="1">
      <alignment vertical="center"/>
    </xf>
    <xf numFmtId="38" fontId="189" fillId="0" borderId="158" xfId="17" applyFont="1" applyFill="1" applyBorder="1" applyAlignment="1" applyProtection="1">
      <alignment vertical="center"/>
    </xf>
    <xf numFmtId="38" fontId="189" fillId="0" borderId="394" xfId="17" applyFont="1" applyFill="1" applyBorder="1" applyAlignment="1" applyProtection="1">
      <alignment vertical="center"/>
    </xf>
    <xf numFmtId="38" fontId="189" fillId="0" borderId="152" xfId="17" applyFont="1" applyFill="1" applyBorder="1" applyAlignment="1" applyProtection="1">
      <alignment vertical="center"/>
    </xf>
    <xf numFmtId="38" fontId="189" fillId="0" borderId="685" xfId="17" applyFont="1" applyFill="1" applyBorder="1" applyAlignment="1" applyProtection="1">
      <alignment vertical="center"/>
    </xf>
    <xf numFmtId="38" fontId="189" fillId="26" borderId="158" xfId="17" applyFont="1" applyFill="1" applyBorder="1" applyAlignment="1" applyProtection="1">
      <alignment vertical="center"/>
    </xf>
    <xf numFmtId="38" fontId="189" fillId="26" borderId="152" xfId="17" applyFont="1" applyFill="1" applyBorder="1" applyAlignment="1" applyProtection="1">
      <alignment vertical="center"/>
    </xf>
    <xf numFmtId="38" fontId="189" fillId="0" borderId="359" xfId="17" applyFont="1" applyFill="1" applyBorder="1" applyAlignment="1" applyProtection="1">
      <alignment vertical="center"/>
    </xf>
    <xf numFmtId="38" fontId="189" fillId="26" borderId="359" xfId="17" applyFont="1" applyFill="1" applyBorder="1" applyAlignment="1" applyProtection="1">
      <alignment vertical="center"/>
    </xf>
    <xf numFmtId="38" fontId="189" fillId="26" borderId="155" xfId="17" applyFont="1" applyFill="1" applyBorder="1" applyAlignment="1" applyProtection="1">
      <alignment horizontal="right" vertical="center"/>
    </xf>
    <xf numFmtId="0" fontId="98" fillId="17" borderId="0" xfId="16" applyFont="1" applyFill="1" applyAlignment="1">
      <alignment vertical="center"/>
    </xf>
    <xf numFmtId="38" fontId="98" fillId="17" borderId="0" xfId="17" applyFont="1" applyFill="1" applyAlignment="1">
      <alignment vertical="center"/>
    </xf>
    <xf numFmtId="38" fontId="47" fillId="17" borderId="0" xfId="17" applyFont="1" applyFill="1" applyBorder="1" applyAlignment="1">
      <alignment vertical="center"/>
    </xf>
    <xf numFmtId="0" fontId="48" fillId="0" borderId="0" xfId="16" applyFill="1" applyAlignment="1">
      <alignment horizontal="right" vertical="center"/>
    </xf>
    <xf numFmtId="0" fontId="48" fillId="0" borderId="0" xfId="16" applyFill="1">
      <alignment vertical="center"/>
    </xf>
    <xf numFmtId="38" fontId="190" fillId="0" borderId="0" xfId="17" applyFont="1" applyAlignment="1">
      <alignment horizontal="right" vertical="center"/>
    </xf>
    <xf numFmtId="185" fontId="135" fillId="0" borderId="9" xfId="0" applyNumberFormat="1" applyFont="1" applyBorder="1" applyAlignment="1">
      <alignment horizontal="right" vertical="center"/>
    </xf>
    <xf numFmtId="3" fontId="50" fillId="2" borderId="1" xfId="11" applyNumberFormat="1" applyFont="1" applyFill="1" applyBorder="1" applyAlignment="1">
      <alignment horizontal="center" vertical="center"/>
    </xf>
    <xf numFmtId="0" fontId="35" fillId="0" borderId="5" xfId="3" applyFont="1" applyFill="1" applyBorder="1">
      <alignment vertical="center"/>
    </xf>
    <xf numFmtId="0" fontId="35" fillId="0" borderId="6" xfId="3" applyFont="1" applyFill="1" applyBorder="1">
      <alignment vertical="center"/>
    </xf>
    <xf numFmtId="0" fontId="121" fillId="33" borderId="62" xfId="19" applyNumberFormat="1" applyFont="1" applyFill="1" applyBorder="1" applyAlignment="1" applyProtection="1">
      <alignment horizontal="center" vertical="center" wrapText="1"/>
    </xf>
    <xf numFmtId="0" fontId="121" fillId="33" borderId="27" xfId="19" applyNumberFormat="1" applyFont="1" applyFill="1" applyBorder="1" applyAlignment="1" applyProtection="1">
      <alignment horizontal="center" vertical="center" wrapText="1"/>
    </xf>
    <xf numFmtId="0" fontId="40" fillId="32" borderId="5" xfId="0" applyNumberFormat="1" applyFont="1" applyFill="1" applyBorder="1" applyAlignment="1" applyProtection="1">
      <alignment vertical="center"/>
    </xf>
    <xf numFmtId="0" fontId="40" fillId="32" borderId="6" xfId="0" applyNumberFormat="1" applyFont="1" applyFill="1" applyBorder="1" applyAlignment="1" applyProtection="1">
      <alignment vertical="center"/>
    </xf>
    <xf numFmtId="0" fontId="74" fillId="32" borderId="5" xfId="7" applyFont="1" applyFill="1" applyBorder="1" applyAlignment="1">
      <alignment vertical="center"/>
    </xf>
    <xf numFmtId="0" fontId="74" fillId="32" borderId="6" xfId="7" applyFont="1" applyFill="1" applyBorder="1" applyAlignment="1">
      <alignment vertical="center"/>
    </xf>
    <xf numFmtId="0" fontId="63" fillId="0" borderId="10" xfId="0" applyNumberFormat="1" applyFont="1" applyFill="1" applyBorder="1" applyAlignment="1" applyProtection="1">
      <alignment vertical="center" wrapText="1"/>
    </xf>
    <xf numFmtId="185" fontId="192" fillId="0" borderId="5" xfId="0" applyNumberFormat="1" applyFont="1" applyBorder="1" applyAlignment="1">
      <alignment horizontal="right" vertical="center"/>
    </xf>
    <xf numFmtId="185" fontId="192" fillId="0" borderId="9" xfId="6" applyNumberFormat="1" applyFont="1" applyBorder="1" applyAlignment="1">
      <alignment vertical="center"/>
    </xf>
    <xf numFmtId="49" fontId="140" fillId="0" borderId="352" xfId="16" applyNumberFormat="1" applyFont="1" applyFill="1" applyBorder="1" applyAlignment="1">
      <alignment horizontal="center" vertical="center"/>
    </xf>
    <xf numFmtId="0" fontId="26" fillId="0" borderId="0" xfId="0" applyNumberFormat="1" applyFont="1" applyFill="1" applyBorder="1" applyAlignment="1" applyProtection="1">
      <alignment horizontal="justify" vertical="distributed" wrapText="1"/>
    </xf>
    <xf numFmtId="0" fontId="27" fillId="0" borderId="0" xfId="0" applyNumberFormat="1" applyFont="1" applyFill="1" applyBorder="1" applyAlignment="1" applyProtection="1">
      <alignment horizontal="justify" vertical="distributed" wrapText="1"/>
    </xf>
    <xf numFmtId="0" fontId="29" fillId="0" borderId="0" xfId="0" applyNumberFormat="1" applyFont="1" applyFill="1" applyBorder="1" applyAlignment="1" applyProtection="1">
      <alignment horizontal="center" vertical="distributed" wrapText="1"/>
    </xf>
    <xf numFmtId="0" fontId="86" fillId="0" borderId="0" xfId="0" applyNumberFormat="1" applyFont="1" applyFill="1" applyBorder="1" applyAlignment="1" applyProtection="1">
      <alignment horizontal="center" vertical="distributed" wrapText="1"/>
    </xf>
    <xf numFmtId="0" fontId="0" fillId="0" borderId="0" xfId="0" applyAlignment="1">
      <alignment horizontal="left" vertical="center"/>
    </xf>
    <xf numFmtId="0" fontId="0" fillId="17" borderId="6" xfId="0" applyFill="1" applyBorder="1" applyAlignment="1">
      <alignment horizontal="left" vertical="center"/>
    </xf>
    <xf numFmtId="0" fontId="36" fillId="0" borderId="0" xfId="0" applyNumberFormat="1" applyFont="1" applyFill="1" applyBorder="1" applyAlignment="1" applyProtection="1">
      <alignment horizontal="center" vertical="distributed"/>
    </xf>
    <xf numFmtId="0" fontId="88" fillId="0" borderId="0" xfId="0" applyNumberFormat="1" applyFont="1" applyFill="1" applyBorder="1" applyAlignment="1" applyProtection="1">
      <alignment horizontal="center" vertical="distributed"/>
    </xf>
    <xf numFmtId="0" fontId="87" fillId="0" borderId="0" xfId="0" applyFont="1" applyAlignment="1">
      <alignment horizontal="center" vertical="center"/>
    </xf>
    <xf numFmtId="0" fontId="37" fillId="0" borderId="67" xfId="0" applyNumberFormat="1" applyFont="1" applyFill="1" applyBorder="1" applyAlignment="1" applyProtection="1">
      <alignment horizontal="left" vertical="distributed" wrapText="1"/>
    </xf>
    <xf numFmtId="0" fontId="37" fillId="0" borderId="68" xfId="0" applyNumberFormat="1" applyFont="1" applyFill="1" applyBorder="1" applyAlignment="1" applyProtection="1">
      <alignment horizontal="left" vertical="distributed" wrapText="1"/>
    </xf>
    <xf numFmtId="0" fontId="37" fillId="0" borderId="69" xfId="0" applyNumberFormat="1" applyFont="1" applyFill="1" applyBorder="1" applyAlignment="1" applyProtection="1">
      <alignment horizontal="left" vertical="distributed" wrapText="1"/>
    </xf>
    <xf numFmtId="0" fontId="37" fillId="0" borderId="20" xfId="0" applyNumberFormat="1" applyFont="1" applyFill="1" applyBorder="1" applyAlignment="1" applyProtection="1">
      <alignment horizontal="left" vertical="distributed" wrapText="1"/>
    </xf>
    <xf numFmtId="0" fontId="37" fillId="0" borderId="0" xfId="0" applyNumberFormat="1" applyFont="1" applyFill="1" applyBorder="1" applyAlignment="1" applyProtection="1">
      <alignment horizontal="left" vertical="distributed" wrapText="1"/>
    </xf>
    <xf numFmtId="0" fontId="37" fillId="0" borderId="21" xfId="0" applyNumberFormat="1" applyFont="1" applyFill="1" applyBorder="1" applyAlignment="1" applyProtection="1">
      <alignment horizontal="left" vertical="distributed" wrapText="1"/>
    </xf>
    <xf numFmtId="0" fontId="37" fillId="0" borderId="24" xfId="0" applyNumberFormat="1" applyFont="1" applyFill="1" applyBorder="1" applyAlignment="1" applyProtection="1">
      <alignment horizontal="left" vertical="distributed" wrapText="1"/>
    </xf>
    <xf numFmtId="0" fontId="37" fillId="0" borderId="25" xfId="0" applyNumberFormat="1" applyFont="1" applyFill="1" applyBorder="1" applyAlignment="1" applyProtection="1">
      <alignment horizontal="left" vertical="distributed" wrapText="1"/>
    </xf>
    <xf numFmtId="0" fontId="37" fillId="0" borderId="70" xfId="0" applyNumberFormat="1" applyFont="1" applyFill="1" applyBorder="1" applyAlignment="1" applyProtection="1">
      <alignment horizontal="left" vertical="distributed" wrapText="1"/>
    </xf>
    <xf numFmtId="0" fontId="32" fillId="0" borderId="0" xfId="0" applyNumberFormat="1" applyFont="1" applyFill="1" applyBorder="1" applyAlignment="1" applyProtection="1">
      <alignment horizontal="left" vertical="distributed" wrapText="1"/>
    </xf>
    <xf numFmtId="0" fontId="35" fillId="17" borderId="5" xfId="0" applyNumberFormat="1" applyFont="1" applyFill="1" applyBorder="1" applyAlignment="1" applyProtection="1">
      <alignment horizontal="left" vertical="distributed" wrapText="1"/>
    </xf>
    <xf numFmtId="0" fontId="37" fillId="17" borderId="6" xfId="0" applyNumberFormat="1" applyFont="1" applyFill="1" applyBorder="1" applyAlignment="1" applyProtection="1">
      <alignment horizontal="left" vertical="distributed" wrapText="1"/>
    </xf>
    <xf numFmtId="0" fontId="37" fillId="17" borderId="7" xfId="0" applyNumberFormat="1" applyFont="1" applyFill="1" applyBorder="1" applyAlignment="1" applyProtection="1">
      <alignment horizontal="left" vertical="distributed" wrapText="1"/>
    </xf>
    <xf numFmtId="0" fontId="37" fillId="0" borderId="0" xfId="0" applyFont="1" applyAlignment="1">
      <alignment horizontal="left" vertical="distributed" wrapText="1"/>
    </xf>
    <xf numFmtId="0" fontId="37" fillId="0" borderId="0" xfId="0" applyFont="1" applyAlignment="1">
      <alignment horizontal="left" vertical="distributed"/>
    </xf>
    <xf numFmtId="0" fontId="38" fillId="0" borderId="0" xfId="0" applyFont="1" applyAlignment="1">
      <alignment horizontal="left" vertical="distributed" wrapText="1"/>
    </xf>
    <xf numFmtId="0" fontId="38" fillId="2" borderId="5" xfId="0" applyFont="1" applyFill="1" applyBorder="1" applyAlignment="1">
      <alignment horizontal="left" vertical="center"/>
    </xf>
    <xf numFmtId="0" fontId="38" fillId="2" borderId="6" xfId="0" applyFont="1" applyFill="1" applyBorder="1" applyAlignment="1">
      <alignment horizontal="left" vertical="center"/>
    </xf>
    <xf numFmtId="0" fontId="38" fillId="2" borderId="7" xfId="0" applyFont="1" applyFill="1" applyBorder="1" applyAlignment="1">
      <alignment horizontal="left" vertical="center"/>
    </xf>
    <xf numFmtId="0" fontId="37" fillId="3" borderId="5" xfId="0" applyFont="1" applyFill="1" applyBorder="1" applyAlignment="1">
      <alignment horizontal="center" vertical="center"/>
    </xf>
    <xf numFmtId="0" fontId="37" fillId="3" borderId="6" xfId="0" applyFont="1" applyFill="1" applyBorder="1" applyAlignment="1">
      <alignment horizontal="center" vertical="center"/>
    </xf>
    <xf numFmtId="0" fontId="37" fillId="3" borderId="7" xfId="0" applyFont="1" applyFill="1" applyBorder="1" applyAlignment="1">
      <alignment horizontal="center" vertical="center"/>
    </xf>
    <xf numFmtId="0" fontId="37" fillId="2" borderId="5" xfId="0" quotePrefix="1" applyFont="1" applyFill="1" applyBorder="1" applyAlignment="1">
      <alignment horizontal="center" vertical="center"/>
    </xf>
    <xf numFmtId="0" fontId="37" fillId="2" borderId="6" xfId="0" applyFont="1" applyFill="1" applyBorder="1" applyAlignment="1">
      <alignment horizontal="center" vertical="center"/>
    </xf>
    <xf numFmtId="0" fontId="37" fillId="2" borderId="7" xfId="0" applyFont="1" applyFill="1" applyBorder="1" applyAlignment="1">
      <alignment horizontal="center" vertical="center"/>
    </xf>
    <xf numFmtId="0" fontId="37" fillId="2" borderId="1" xfId="0" applyFont="1" applyFill="1" applyBorder="1" applyAlignment="1">
      <alignment horizontal="left" vertical="center"/>
    </xf>
    <xf numFmtId="0" fontId="37" fillId="0" borderId="1" xfId="0" applyFont="1" applyBorder="1" applyAlignment="1">
      <alignment horizontal="left" vertical="center"/>
    </xf>
    <xf numFmtId="0" fontId="37" fillId="2" borderId="1" xfId="0" applyFont="1" applyFill="1" applyBorder="1" applyAlignment="1">
      <alignment horizontal="center" vertical="center"/>
    </xf>
    <xf numFmtId="0" fontId="37" fillId="0" borderId="1" xfId="0" applyFont="1" applyBorder="1" applyAlignment="1">
      <alignment horizontal="center" vertical="center"/>
    </xf>
    <xf numFmtId="0" fontId="38" fillId="2" borderId="1" xfId="0" applyFont="1" applyFill="1" applyBorder="1" applyAlignment="1">
      <alignment horizontal="left" vertical="center"/>
    </xf>
    <xf numFmtId="0" fontId="32" fillId="0" borderId="4" xfId="0" applyNumberFormat="1" applyFont="1" applyFill="1" applyBorder="1" applyAlignment="1" applyProtection="1">
      <alignment horizontal="left" vertical="center" wrapText="1"/>
    </xf>
    <xf numFmtId="0" fontId="32" fillId="0" borderId="22" xfId="0" applyNumberFormat="1" applyFont="1" applyFill="1" applyBorder="1" applyAlignment="1" applyProtection="1">
      <alignment horizontal="left" vertical="center" wrapText="1"/>
    </xf>
    <xf numFmtId="0" fontId="37" fillId="2" borderId="5" xfId="0" applyFont="1" applyFill="1" applyBorder="1" applyAlignment="1">
      <alignment horizontal="center" vertical="center"/>
    </xf>
    <xf numFmtId="0" fontId="32" fillId="0" borderId="18" xfId="0" applyNumberFormat="1" applyFont="1" applyFill="1" applyBorder="1" applyAlignment="1" applyProtection="1">
      <alignment horizontal="left" vertical="center" wrapText="1"/>
    </xf>
    <xf numFmtId="0" fontId="32" fillId="0" borderId="0" xfId="0" applyNumberFormat="1" applyFont="1" applyFill="1" applyBorder="1" applyAlignment="1" applyProtection="1">
      <alignment horizontal="left" vertical="center" wrapText="1"/>
    </xf>
    <xf numFmtId="0" fontId="32" fillId="0" borderId="21" xfId="0" applyNumberFormat="1" applyFont="1" applyFill="1" applyBorder="1" applyAlignment="1" applyProtection="1">
      <alignment horizontal="left" vertical="center" wrapText="1"/>
    </xf>
    <xf numFmtId="0" fontId="32" fillId="0" borderId="24" xfId="0" applyNumberFormat="1" applyFont="1" applyFill="1" applyBorder="1" applyAlignment="1" applyProtection="1">
      <alignment horizontal="left" vertical="center" wrapText="1"/>
    </xf>
    <xf numFmtId="0" fontId="32" fillId="0" borderId="25" xfId="0" applyNumberFormat="1" applyFont="1" applyFill="1" applyBorder="1" applyAlignment="1" applyProtection="1">
      <alignment horizontal="left" vertical="center" wrapText="1"/>
    </xf>
    <xf numFmtId="0" fontId="32" fillId="0" borderId="20" xfId="0" applyNumberFormat="1" applyFont="1" applyFill="1" applyBorder="1" applyAlignment="1" applyProtection="1">
      <alignment horizontal="left" vertical="center" wrapText="1"/>
    </xf>
    <xf numFmtId="0" fontId="37" fillId="0" borderId="0" xfId="0" applyFont="1" applyBorder="1" applyAlignment="1">
      <alignment horizontal="left" vertical="distributed" wrapText="1"/>
    </xf>
    <xf numFmtId="0" fontId="37" fillId="0" borderId="0" xfId="0" applyFont="1" applyBorder="1" applyAlignment="1">
      <alignment horizontal="left" vertical="distributed"/>
    </xf>
    <xf numFmtId="0" fontId="32" fillId="4" borderId="15" xfId="0" applyNumberFormat="1" applyFont="1" applyFill="1" applyBorder="1" applyAlignment="1" applyProtection="1">
      <alignment horizontal="center" vertical="distributed" wrapText="1"/>
    </xf>
    <xf numFmtId="0" fontId="32" fillId="4" borderId="16" xfId="0" applyNumberFormat="1" applyFont="1" applyFill="1" applyBorder="1" applyAlignment="1" applyProtection="1">
      <alignment horizontal="center" vertical="distributed" wrapText="1"/>
    </xf>
    <xf numFmtId="0" fontId="32" fillId="4" borderId="17" xfId="0" applyNumberFormat="1" applyFont="1" applyFill="1" applyBorder="1" applyAlignment="1" applyProtection="1">
      <alignment horizontal="center" vertical="distributed" wrapText="1"/>
    </xf>
    <xf numFmtId="0" fontId="32" fillId="0" borderId="13" xfId="0" applyNumberFormat="1" applyFont="1" applyFill="1" applyBorder="1" applyAlignment="1" applyProtection="1">
      <alignment horizontal="left" vertical="distributed" wrapText="1"/>
    </xf>
    <xf numFmtId="0" fontId="32" fillId="0" borderId="3" xfId="0" applyNumberFormat="1" applyFont="1" applyFill="1" applyBorder="1" applyAlignment="1" applyProtection="1">
      <alignment horizontal="left" vertical="distributed" wrapText="1"/>
    </xf>
    <xf numFmtId="0" fontId="32" fillId="0" borderId="8" xfId="0" applyNumberFormat="1" applyFont="1" applyFill="1" applyBorder="1" applyAlignment="1" applyProtection="1">
      <alignment horizontal="left" vertical="distributed" wrapText="1"/>
    </xf>
    <xf numFmtId="0" fontId="32" fillId="0" borderId="1" xfId="0" applyNumberFormat="1" applyFont="1" applyFill="1" applyBorder="1" applyAlignment="1" applyProtection="1">
      <alignment horizontal="left" vertical="distributed" wrapText="1"/>
    </xf>
    <xf numFmtId="0" fontId="32" fillId="0" borderId="10" xfId="0" applyNumberFormat="1" applyFont="1" applyFill="1" applyBorder="1" applyAlignment="1" applyProtection="1">
      <alignment horizontal="left" vertical="distributed" wrapText="1"/>
    </xf>
    <xf numFmtId="0" fontId="32" fillId="0" borderId="11" xfId="0" applyNumberFormat="1" applyFont="1" applyFill="1" applyBorder="1" applyAlignment="1" applyProtection="1">
      <alignment horizontal="left" vertical="distributed" wrapText="1"/>
    </xf>
    <xf numFmtId="0" fontId="32" fillId="0" borderId="3" xfId="0" applyNumberFormat="1" applyFont="1" applyFill="1" applyBorder="1" applyAlignment="1" applyProtection="1">
      <alignment horizontal="left" vertical="distributed"/>
    </xf>
    <xf numFmtId="0" fontId="32" fillId="0" borderId="14" xfId="0" applyNumberFormat="1" applyFont="1" applyFill="1" applyBorder="1" applyAlignment="1" applyProtection="1">
      <alignment horizontal="left" vertical="distributed"/>
    </xf>
    <xf numFmtId="0" fontId="30" fillId="0" borderId="1" xfId="0" applyNumberFormat="1" applyFont="1" applyFill="1" applyBorder="1" applyAlignment="1" applyProtection="1">
      <alignment horizontal="left" vertical="distributed" wrapText="1"/>
    </xf>
    <xf numFmtId="0" fontId="30" fillId="0" borderId="9" xfId="0" applyNumberFormat="1" applyFont="1" applyFill="1" applyBorder="1" applyAlignment="1" applyProtection="1">
      <alignment horizontal="left" vertical="distributed" wrapText="1"/>
    </xf>
    <xf numFmtId="0" fontId="32" fillId="0" borderId="12" xfId="0" applyNumberFormat="1" applyFont="1" applyFill="1" applyBorder="1" applyAlignment="1" applyProtection="1">
      <alignment horizontal="left" vertical="distributed" wrapText="1"/>
    </xf>
    <xf numFmtId="0" fontId="32" fillId="0" borderId="19" xfId="0" applyNumberFormat="1" applyFont="1" applyFill="1" applyBorder="1" applyAlignment="1" applyProtection="1">
      <alignment horizontal="left" vertical="center" wrapText="1"/>
    </xf>
    <xf numFmtId="0" fontId="32" fillId="0" borderId="26" xfId="0" applyNumberFormat="1" applyFont="1" applyFill="1" applyBorder="1" applyAlignment="1" applyProtection="1">
      <alignment horizontal="left" vertical="top" wrapText="1"/>
    </xf>
    <xf numFmtId="0" fontId="32" fillId="0" borderId="27" xfId="0" applyNumberFormat="1" applyFont="1" applyFill="1" applyBorder="1" applyAlignment="1" applyProtection="1">
      <alignment horizontal="left" vertical="top" wrapText="1"/>
    </xf>
    <xf numFmtId="0" fontId="32" fillId="0" borderId="18" xfId="0" applyNumberFormat="1" applyFont="1" applyFill="1" applyBorder="1" applyAlignment="1" applyProtection="1">
      <alignment horizontal="left" vertical="top" wrapText="1"/>
    </xf>
    <xf numFmtId="0" fontId="32" fillId="0" borderId="0" xfId="0" applyNumberFormat="1" applyFont="1" applyFill="1" applyBorder="1" applyAlignment="1" applyProtection="1">
      <alignment horizontal="left" vertical="top" wrapText="1"/>
    </xf>
    <xf numFmtId="0" fontId="32" fillId="0" borderId="21" xfId="0" applyNumberFormat="1" applyFont="1" applyFill="1" applyBorder="1" applyAlignment="1" applyProtection="1">
      <alignment horizontal="left" vertical="top" wrapText="1"/>
    </xf>
    <xf numFmtId="0" fontId="32" fillId="0" borderId="23" xfId="0" applyNumberFormat="1" applyFont="1" applyFill="1" applyBorder="1" applyAlignment="1" applyProtection="1">
      <alignment horizontal="left" vertical="center" wrapText="1"/>
    </xf>
    <xf numFmtId="0" fontId="82" fillId="0" borderId="0" xfId="3" applyFont="1" applyAlignment="1">
      <alignment horizontal="left" vertical="distributed" wrapText="1"/>
    </xf>
    <xf numFmtId="0" fontId="37" fillId="0" borderId="0" xfId="3" applyFont="1" applyAlignment="1">
      <alignment horizontal="left" vertical="distributed" wrapText="1"/>
    </xf>
    <xf numFmtId="0" fontId="38" fillId="0" borderId="0" xfId="3" applyFont="1" applyAlignment="1">
      <alignment horizontal="left" vertical="distributed" wrapText="1"/>
    </xf>
    <xf numFmtId="0" fontId="79" fillId="0" borderId="0" xfId="3" applyFont="1" applyAlignment="1">
      <alignment horizontal="left" vertical="distributed" wrapText="1"/>
    </xf>
    <xf numFmtId="0" fontId="102" fillId="33" borderId="37" xfId="19" applyNumberFormat="1" applyFont="1" applyFill="1" applyBorder="1" applyAlignment="1" applyProtection="1">
      <alignment horizontal="center" vertical="center" wrapText="1"/>
    </xf>
    <xf numFmtId="0" fontId="102" fillId="33" borderId="38" xfId="19" applyNumberFormat="1" applyFont="1" applyFill="1" applyBorder="1" applyAlignment="1" applyProtection="1">
      <alignment horizontal="center" vertical="center" wrapText="1"/>
    </xf>
    <xf numFmtId="177" fontId="162" fillId="17" borderId="31" xfId="19" applyNumberFormat="1" applyFont="1" applyFill="1" applyBorder="1" applyAlignment="1" applyProtection="1">
      <alignment horizontal="right" vertical="center" wrapText="1"/>
    </xf>
    <xf numFmtId="177" fontId="162" fillId="17" borderId="33" xfId="19" applyNumberFormat="1" applyFont="1" applyFill="1" applyBorder="1" applyAlignment="1" applyProtection="1">
      <alignment horizontal="right" vertical="center" wrapText="1"/>
    </xf>
    <xf numFmtId="184" fontId="47" fillId="0" borderId="2" xfId="19" applyNumberFormat="1" applyFont="1" applyFill="1" applyBorder="1" applyAlignment="1" applyProtection="1">
      <alignment horizontal="right" vertical="center" wrapText="1"/>
    </xf>
    <xf numFmtId="184" fontId="47" fillId="0" borderId="26" xfId="19" applyNumberFormat="1" applyFont="1" applyFill="1" applyBorder="1" applyAlignment="1" applyProtection="1">
      <alignment horizontal="right" vertical="center" wrapText="1"/>
    </xf>
    <xf numFmtId="0" fontId="102" fillId="33" borderId="36" xfId="19" applyNumberFormat="1" applyFont="1" applyFill="1" applyBorder="1" applyAlignment="1" applyProtection="1">
      <alignment horizontal="center" vertical="center" wrapText="1"/>
    </xf>
    <xf numFmtId="177" fontId="162" fillId="17" borderId="31" xfId="19" applyNumberFormat="1" applyFont="1" applyFill="1" applyBorder="1" applyAlignment="1" applyProtection="1">
      <alignment vertical="center" wrapText="1"/>
    </xf>
    <xf numFmtId="177" fontId="162" fillId="17" borderId="13" xfId="19" applyNumberFormat="1" applyFont="1" applyFill="1" applyBorder="1" applyAlignment="1" applyProtection="1">
      <alignment vertical="center" wrapText="1"/>
    </xf>
    <xf numFmtId="184" fontId="47" fillId="0" borderId="3" xfId="19" applyNumberFormat="1" applyFont="1" applyFill="1" applyBorder="1" applyAlignment="1" applyProtection="1">
      <alignment horizontal="right" vertical="center" wrapText="1"/>
    </xf>
    <xf numFmtId="177" fontId="162" fillId="17" borderId="13" xfId="19" applyNumberFormat="1" applyFont="1" applyFill="1" applyBorder="1" applyAlignment="1" applyProtection="1">
      <alignment horizontal="right" vertical="center" wrapText="1"/>
    </xf>
    <xf numFmtId="177" fontId="47" fillId="4" borderId="31" xfId="19" applyNumberFormat="1" applyFont="1" applyFill="1" applyBorder="1" applyAlignment="1" applyProtection="1">
      <alignment horizontal="right" vertical="center" wrapText="1"/>
    </xf>
    <xf numFmtId="177" fontId="47" fillId="4" borderId="13" xfId="19" applyNumberFormat="1" applyFont="1" applyFill="1" applyBorder="1" applyAlignment="1" applyProtection="1">
      <alignment horizontal="right" vertical="center" wrapText="1"/>
    </xf>
    <xf numFmtId="177" fontId="47" fillId="4" borderId="33" xfId="19" applyNumberFormat="1" applyFont="1" applyFill="1" applyBorder="1" applyAlignment="1" applyProtection="1">
      <alignment horizontal="right" vertical="center" wrapText="1"/>
    </xf>
    <xf numFmtId="177" fontId="47" fillId="25" borderId="31" xfId="19" applyNumberFormat="1" applyFont="1" applyFill="1" applyBorder="1" applyAlignment="1" applyProtection="1">
      <alignment horizontal="right" vertical="center" wrapText="1"/>
    </xf>
    <xf numFmtId="177" fontId="47" fillId="25" borderId="33" xfId="19" applyNumberFormat="1" applyFont="1" applyFill="1" applyBorder="1" applyAlignment="1" applyProtection="1">
      <alignment horizontal="right" vertical="center" wrapText="1"/>
    </xf>
    <xf numFmtId="177" fontId="47" fillId="25" borderId="13" xfId="19" applyNumberFormat="1" applyFont="1" applyFill="1" applyBorder="1" applyAlignment="1" applyProtection="1">
      <alignment horizontal="right" vertical="center" wrapText="1"/>
    </xf>
    <xf numFmtId="0" fontId="121" fillId="25" borderId="28" xfId="19" applyNumberFormat="1" applyFont="1" applyFill="1" applyBorder="1" applyAlignment="1" applyProtection="1">
      <alignment horizontal="center" vertical="center" wrapText="1"/>
    </xf>
    <xf numFmtId="0" fontId="121" fillId="25" borderId="33" xfId="19" applyNumberFormat="1" applyFont="1" applyFill="1" applyBorder="1" applyAlignment="1" applyProtection="1">
      <alignment horizontal="center" vertical="center" wrapText="1"/>
    </xf>
    <xf numFmtId="0" fontId="121" fillId="33" borderId="29" xfId="19" applyNumberFormat="1" applyFont="1" applyFill="1" applyBorder="1" applyAlignment="1" applyProtection="1">
      <alignment horizontal="center" vertical="center" wrapText="1"/>
    </xf>
    <xf numFmtId="0" fontId="121" fillId="33" borderId="26" xfId="19" applyNumberFormat="1" applyFont="1" applyFill="1" applyBorder="1" applyAlignment="1" applyProtection="1">
      <alignment horizontal="center" vertical="center" wrapText="1"/>
    </xf>
    <xf numFmtId="0" fontId="102" fillId="33" borderId="63" xfId="19" applyNumberFormat="1" applyFont="1" applyFill="1" applyBorder="1" applyAlignment="1" applyProtection="1">
      <alignment horizontal="center" vertical="center" wrapText="1"/>
    </xf>
    <xf numFmtId="177" fontId="162" fillId="17" borderId="28" xfId="19" applyNumberFormat="1" applyFont="1" applyFill="1" applyBorder="1" applyAlignment="1" applyProtection="1">
      <alignment vertical="center" wrapText="1"/>
    </xf>
    <xf numFmtId="184" fontId="47" fillId="0" borderId="4" xfId="19" applyNumberFormat="1" applyFont="1" applyFill="1" applyBorder="1" applyAlignment="1" applyProtection="1">
      <alignment horizontal="right" vertical="center" wrapText="1"/>
    </xf>
    <xf numFmtId="0" fontId="102" fillId="33" borderId="35" xfId="19" applyNumberFormat="1" applyFont="1" applyFill="1" applyBorder="1" applyAlignment="1" applyProtection="1">
      <alignment horizontal="center" vertical="center" wrapText="1"/>
    </xf>
    <xf numFmtId="0" fontId="121" fillId="17" borderId="28" xfId="19" applyNumberFormat="1" applyFont="1" applyFill="1" applyBorder="1" applyAlignment="1" applyProtection="1">
      <alignment horizontal="center" vertical="center" wrapText="1"/>
    </xf>
    <xf numFmtId="0" fontId="121" fillId="17" borderId="33" xfId="19" applyNumberFormat="1" applyFont="1" applyFill="1" applyBorder="1" applyAlignment="1" applyProtection="1">
      <alignment horizontal="center" vertical="center" wrapText="1"/>
    </xf>
    <xf numFmtId="0" fontId="164" fillId="4" borderId="28" xfId="19" applyNumberFormat="1" applyFont="1" applyFill="1" applyBorder="1" applyAlignment="1" applyProtection="1">
      <alignment horizontal="center" vertical="center" wrapText="1"/>
    </xf>
    <xf numFmtId="0" fontId="164" fillId="4" borderId="33" xfId="19" applyNumberFormat="1" applyFont="1" applyFill="1" applyBorder="1" applyAlignment="1" applyProtection="1">
      <alignment horizontal="center" vertical="center" wrapText="1"/>
    </xf>
    <xf numFmtId="177" fontId="47" fillId="4" borderId="28" xfId="19" applyNumberFormat="1" applyFont="1" applyFill="1" applyBorder="1" applyAlignment="1" applyProtection="1">
      <alignment horizontal="right" vertical="center" wrapText="1"/>
    </xf>
    <xf numFmtId="177" fontId="47" fillId="25" borderId="28" xfId="19" applyNumberFormat="1" applyFont="1" applyFill="1" applyBorder="1" applyAlignment="1" applyProtection="1">
      <alignment horizontal="right" vertical="center" wrapText="1"/>
    </xf>
    <xf numFmtId="177" fontId="162" fillId="17" borderId="23" xfId="19" applyNumberFormat="1" applyFont="1" applyFill="1" applyBorder="1" applyAlignment="1" applyProtection="1">
      <alignment horizontal="right" vertical="center" wrapText="1"/>
    </xf>
    <xf numFmtId="177" fontId="47" fillId="4" borderId="23" xfId="19" applyNumberFormat="1" applyFont="1" applyFill="1" applyBorder="1" applyAlignment="1" applyProtection="1">
      <alignment horizontal="right" vertical="center" wrapText="1"/>
    </xf>
    <xf numFmtId="177" fontId="47" fillId="25" borderId="23" xfId="19" applyNumberFormat="1" applyFont="1" applyFill="1" applyBorder="1" applyAlignment="1" applyProtection="1">
      <alignment horizontal="right" vertical="center" wrapText="1"/>
    </xf>
    <xf numFmtId="10" fontId="0" fillId="0" borderId="0" xfId="20" applyNumberFormat="1" applyFont="1" applyFill="1" applyAlignment="1">
      <alignment horizontal="center" vertical="center"/>
    </xf>
    <xf numFmtId="38" fontId="182" fillId="0" borderId="0" xfId="20" applyFont="1" applyFill="1" applyAlignment="1">
      <alignment horizontal="center" vertical="center"/>
    </xf>
    <xf numFmtId="0" fontId="45" fillId="0" borderId="0" xfId="7" applyFont="1" applyBorder="1" applyAlignment="1">
      <alignment horizontal="center" vertical="center"/>
    </xf>
    <xf numFmtId="0" fontId="53" fillId="2" borderId="35" xfId="24" applyFont="1" applyFill="1" applyBorder="1" applyAlignment="1">
      <alignment horizontal="center" vertical="center" wrapText="1"/>
    </xf>
    <xf numFmtId="0" fontId="53" fillId="2" borderId="38" xfId="24" applyFont="1" applyFill="1" applyBorder="1" applyAlignment="1">
      <alignment horizontal="center" vertical="center" wrapText="1"/>
    </xf>
    <xf numFmtId="177" fontId="140" fillId="2" borderId="108" xfId="23" applyNumberFormat="1" applyFont="1" applyFill="1" applyBorder="1" applyAlignment="1">
      <alignment horizontal="center" vertical="center" wrapText="1"/>
    </xf>
    <xf numFmtId="177" fontId="140" fillId="2" borderId="68" xfId="23" applyNumberFormat="1" applyFont="1" applyFill="1" applyBorder="1" applyAlignment="1">
      <alignment horizontal="center" vertical="center" wrapText="1"/>
    </xf>
    <xf numFmtId="177" fontId="140" fillId="2" borderId="77" xfId="23" applyNumberFormat="1" applyFont="1" applyFill="1" applyBorder="1" applyAlignment="1">
      <alignment horizontal="center" vertical="center" wrapText="1"/>
    </xf>
    <xf numFmtId="177" fontId="140" fillId="2" borderId="69" xfId="23" applyNumberFormat="1" applyFont="1" applyFill="1" applyBorder="1" applyAlignment="1">
      <alignment horizontal="center" vertical="center" wrapText="1"/>
    </xf>
    <xf numFmtId="177" fontId="140" fillId="4" borderId="35" xfId="23" applyNumberFormat="1" applyFont="1" applyFill="1" applyBorder="1" applyAlignment="1">
      <alignment horizontal="center" vertical="center" wrapText="1"/>
    </xf>
    <xf numFmtId="177" fontId="140" fillId="4" borderId="38" xfId="23" applyNumberFormat="1" applyFont="1" applyFill="1" applyBorder="1" applyAlignment="1">
      <alignment horizontal="center" vertical="center" wrapText="1"/>
    </xf>
    <xf numFmtId="177" fontId="140" fillId="2" borderId="67" xfId="23" applyNumberFormat="1" applyFont="1" applyFill="1" applyBorder="1" applyAlignment="1">
      <alignment horizontal="center" vertical="center" wrapText="1"/>
    </xf>
    <xf numFmtId="0" fontId="60" fillId="2" borderId="35" xfId="0" applyNumberFormat="1" applyFont="1" applyFill="1" applyBorder="1" applyAlignment="1" applyProtection="1">
      <alignment horizontal="center" vertical="center" wrapText="1"/>
    </xf>
    <xf numFmtId="0" fontId="60" fillId="2" borderId="38" xfId="0" applyNumberFormat="1" applyFont="1" applyFill="1" applyBorder="1" applyAlignment="1" applyProtection="1">
      <alignment horizontal="center" vertical="center" wrapText="1"/>
    </xf>
    <xf numFmtId="0" fontId="60" fillId="2" borderId="63" xfId="0" applyNumberFormat="1" applyFont="1" applyFill="1" applyBorder="1" applyAlignment="1" applyProtection="1">
      <alignment horizontal="center" vertical="center" wrapText="1"/>
    </xf>
    <xf numFmtId="0" fontId="134" fillId="0" borderId="0" xfId="0" applyNumberFormat="1" applyFont="1" applyFill="1" applyBorder="1" applyAlignment="1" applyProtection="1">
      <alignment horizontal="left" vertical="center"/>
    </xf>
    <xf numFmtId="0" fontId="61" fillId="0" borderId="0" xfId="0" applyFont="1" applyAlignment="1">
      <alignment horizontal="left" vertical="center" wrapText="1"/>
    </xf>
    <xf numFmtId="0" fontId="10" fillId="0" borderId="35" xfId="11" applyFont="1" applyBorder="1" applyAlignment="1">
      <alignment horizontal="center" vertical="center" textRotation="255"/>
    </xf>
    <xf numFmtId="0" fontId="10" fillId="0" borderId="63" xfId="11" applyFont="1" applyBorder="1" applyAlignment="1">
      <alignment horizontal="center" vertical="center" textRotation="255"/>
    </xf>
    <xf numFmtId="0" fontId="10" fillId="0" borderId="38" xfId="11" applyFont="1" applyBorder="1" applyAlignment="1">
      <alignment horizontal="center" vertical="center" textRotation="255"/>
    </xf>
    <xf numFmtId="0" fontId="48" fillId="2" borderId="35" xfId="11" applyFont="1" applyFill="1" applyBorder="1" applyAlignment="1">
      <alignment horizontal="center" vertical="center" textRotation="255" wrapText="1"/>
    </xf>
    <xf numFmtId="0" fontId="48" fillId="2" borderId="63" xfId="11" applyFont="1" applyFill="1" applyBorder="1" applyAlignment="1">
      <alignment horizontal="center" vertical="center" textRotation="255" wrapText="1"/>
    </xf>
    <xf numFmtId="0" fontId="48" fillId="2" borderId="38" xfId="11" applyFont="1" applyFill="1" applyBorder="1" applyAlignment="1">
      <alignment horizontal="center" vertical="center" textRotation="255" wrapText="1"/>
    </xf>
    <xf numFmtId="0" fontId="48" fillId="2" borderId="67" xfId="11" applyFont="1" applyFill="1" applyBorder="1" applyAlignment="1">
      <alignment horizontal="center" vertical="center"/>
    </xf>
    <xf numFmtId="0" fontId="48" fillId="2" borderId="69" xfId="11" applyFont="1" applyFill="1" applyBorder="1" applyAlignment="1">
      <alignment horizontal="center" vertical="center"/>
    </xf>
    <xf numFmtId="0" fontId="48" fillId="2" borderId="20" xfId="11" applyFont="1" applyFill="1" applyBorder="1" applyAlignment="1">
      <alignment horizontal="center" vertical="center"/>
    </xf>
    <xf numFmtId="0" fontId="48" fillId="2" borderId="21" xfId="11" applyFont="1" applyFill="1" applyBorder="1" applyAlignment="1">
      <alignment horizontal="center" vertical="center"/>
    </xf>
    <xf numFmtId="0" fontId="48" fillId="2" borderId="24" xfId="11" applyFont="1" applyFill="1" applyBorder="1" applyAlignment="1">
      <alignment horizontal="center" vertical="center"/>
    </xf>
    <xf numFmtId="0" fontId="48" fillId="2" borderId="70" xfId="11" applyFont="1" applyFill="1" applyBorder="1" applyAlignment="1">
      <alignment horizontal="center" vertical="center"/>
    </xf>
    <xf numFmtId="0" fontId="50" fillId="2" borderId="15" xfId="11" applyFont="1" applyFill="1" applyBorder="1" applyAlignment="1">
      <alignment horizontal="center" vertical="center"/>
    </xf>
    <xf numFmtId="0" fontId="50" fillId="2" borderId="17" xfId="11" applyFont="1" applyFill="1" applyBorder="1" applyAlignment="1">
      <alignment horizontal="center" vertical="center"/>
    </xf>
    <xf numFmtId="0" fontId="10" fillId="2" borderId="35" xfId="11" applyFont="1" applyFill="1" applyBorder="1" applyAlignment="1">
      <alignment horizontal="center" vertical="center" textRotation="255" wrapText="1"/>
    </xf>
    <xf numFmtId="38" fontId="45" fillId="0" borderId="0" xfId="4" applyFont="1" applyFill="1" applyBorder="1" applyAlignment="1">
      <alignment horizontal="center" vertical="distributed" wrapText="1"/>
    </xf>
    <xf numFmtId="38" fontId="37" fillId="0" borderId="0" xfId="4" applyFont="1" applyFill="1" applyBorder="1" applyAlignment="1">
      <alignment horizontal="left" vertical="distributed" wrapText="1"/>
    </xf>
    <xf numFmtId="38" fontId="84" fillId="0" borderId="0" xfId="4" applyFont="1" applyFill="1" applyBorder="1" applyAlignment="1">
      <alignment horizontal="left" vertical="distributed" wrapText="1"/>
    </xf>
    <xf numFmtId="0" fontId="104" fillId="2" borderId="63" xfId="0" applyNumberFormat="1" applyFont="1" applyFill="1" applyBorder="1" applyAlignment="1" applyProtection="1">
      <alignment horizontal="center" vertical="center" wrapText="1"/>
    </xf>
    <xf numFmtId="177" fontId="138" fillId="2" borderId="20" xfId="0" applyNumberFormat="1" applyFont="1" applyFill="1" applyBorder="1" applyAlignment="1" applyProtection="1">
      <alignment vertical="center" wrapText="1"/>
    </xf>
    <xf numFmtId="185" fontId="104" fillId="0" borderId="30" xfId="0" quotePrefix="1" applyNumberFormat="1" applyFont="1" applyFill="1" applyBorder="1" applyAlignment="1" applyProtection="1">
      <alignment horizontal="right" vertical="center" wrapText="1"/>
    </xf>
    <xf numFmtId="185" fontId="104" fillId="0" borderId="22" xfId="0" applyNumberFormat="1" applyFont="1" applyFill="1" applyBorder="1" applyAlignment="1" applyProtection="1">
      <alignment horizontal="right" vertical="center" wrapText="1"/>
    </xf>
    <xf numFmtId="185" fontId="104" fillId="0" borderId="14" xfId="0" applyNumberFormat="1" applyFont="1" applyFill="1" applyBorder="1" applyAlignment="1" applyProtection="1">
      <alignment horizontal="right" vertical="center" wrapText="1"/>
    </xf>
    <xf numFmtId="38" fontId="104" fillId="0" borderId="23" xfId="2" applyFont="1" applyFill="1" applyBorder="1" applyAlignment="1" applyProtection="1">
      <alignment vertical="center" wrapText="1"/>
    </xf>
    <xf numFmtId="185" fontId="104" fillId="0" borderId="29" xfId="0" quotePrefix="1" applyNumberFormat="1" applyFont="1" applyFill="1" applyBorder="1" applyAlignment="1" applyProtection="1">
      <alignment horizontal="right" vertical="center" wrapText="1"/>
    </xf>
    <xf numFmtId="185" fontId="104" fillId="0" borderId="4" xfId="0" applyNumberFormat="1" applyFont="1" applyFill="1" applyBorder="1" applyAlignment="1" applyProtection="1">
      <alignment horizontal="right" vertical="center" wrapText="1"/>
    </xf>
    <xf numFmtId="185" fontId="104" fillId="0" borderId="3" xfId="0" applyNumberFormat="1" applyFont="1" applyFill="1" applyBorder="1" applyAlignment="1" applyProtection="1">
      <alignment horizontal="right" vertical="center" wrapText="1"/>
    </xf>
    <xf numFmtId="177" fontId="104" fillId="0" borderId="20" xfId="0" applyNumberFormat="1" applyFont="1" applyFill="1" applyBorder="1" applyAlignment="1" applyProtection="1">
      <alignment vertical="center" wrapText="1"/>
    </xf>
    <xf numFmtId="38" fontId="62" fillId="2" borderId="19" xfId="2" applyFont="1" applyFill="1" applyBorder="1" applyAlignment="1">
      <alignment horizontal="center" vertical="center"/>
    </xf>
    <xf numFmtId="38" fontId="62" fillId="2" borderId="43" xfId="2" applyFont="1" applyFill="1" applyBorder="1" applyAlignment="1">
      <alignment horizontal="center" vertical="center"/>
    </xf>
    <xf numFmtId="0" fontId="139" fillId="2" borderId="67" xfId="0" applyNumberFormat="1" applyFont="1" applyFill="1" applyBorder="1" applyAlignment="1" applyProtection="1">
      <alignment horizontal="center" vertical="center" wrapText="1"/>
    </xf>
    <xf numFmtId="0" fontId="139" fillId="2" borderId="77" xfId="0" applyNumberFormat="1" applyFont="1" applyFill="1" applyBorder="1" applyAlignment="1" applyProtection="1">
      <alignment horizontal="center" vertical="center" wrapText="1"/>
    </xf>
    <xf numFmtId="0" fontId="139" fillId="2" borderId="20" xfId="0" applyNumberFormat="1" applyFont="1" applyFill="1" applyBorder="1" applyAlignment="1" applyProtection="1">
      <alignment horizontal="center" vertical="center" wrapText="1"/>
    </xf>
    <xf numFmtId="0" fontId="139" fillId="2" borderId="19" xfId="0" applyNumberFormat="1" applyFont="1" applyFill="1" applyBorder="1" applyAlignment="1" applyProtection="1">
      <alignment horizontal="center" vertical="center" wrapText="1"/>
    </xf>
    <xf numFmtId="0" fontId="139" fillId="2" borderId="24" xfId="0" applyNumberFormat="1" applyFont="1" applyFill="1" applyBorder="1" applyAlignment="1" applyProtection="1">
      <alignment horizontal="center" vertical="center" wrapText="1"/>
    </xf>
    <xf numFmtId="0" fontId="139" fillId="2" borderId="78" xfId="0" applyNumberFormat="1" applyFont="1" applyFill="1" applyBorder="1" applyAlignment="1" applyProtection="1">
      <alignment horizontal="center" vertical="center" wrapText="1"/>
    </xf>
    <xf numFmtId="38" fontId="62" fillId="0" borderId="19" xfId="2" applyFont="1" applyFill="1" applyBorder="1" applyAlignment="1">
      <alignment horizontal="center" vertical="center"/>
    </xf>
    <xf numFmtId="38" fontId="62" fillId="0" borderId="43" xfId="2" applyFont="1" applyFill="1" applyBorder="1" applyAlignment="1">
      <alignment horizontal="center" vertical="center"/>
    </xf>
    <xf numFmtId="185" fontId="58" fillId="2" borderId="29" xfId="0" applyNumberFormat="1" applyFont="1" applyFill="1" applyBorder="1" applyAlignment="1" applyProtection="1">
      <alignment horizontal="center" vertical="center" wrapText="1"/>
    </xf>
    <xf numFmtId="185" fontId="58" fillId="2" borderId="4" xfId="0" applyNumberFormat="1" applyFont="1" applyFill="1" applyBorder="1" applyAlignment="1" applyProtection="1">
      <alignment horizontal="center" vertical="center" wrapText="1"/>
    </xf>
    <xf numFmtId="185" fontId="58" fillId="2" borderId="26" xfId="0" applyNumberFormat="1" applyFont="1" applyFill="1" applyBorder="1" applyAlignment="1" applyProtection="1">
      <alignment horizontal="center" vertical="center" wrapText="1"/>
    </xf>
    <xf numFmtId="0" fontId="104" fillId="2" borderId="35" xfId="0" applyNumberFormat="1" applyFont="1" applyFill="1" applyBorder="1" applyAlignment="1" applyProtection="1">
      <alignment horizontal="center" vertical="center" wrapText="1"/>
    </xf>
    <xf numFmtId="0" fontId="104" fillId="2" borderId="38" xfId="0" applyNumberFormat="1" applyFont="1" applyFill="1" applyBorder="1" applyAlignment="1" applyProtection="1">
      <alignment horizontal="center" vertical="center" wrapText="1"/>
    </xf>
    <xf numFmtId="0" fontId="58" fillId="2" borderId="29"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38" fontId="139" fillId="2" borderId="28" xfId="2" applyFont="1" applyFill="1" applyBorder="1" applyAlignment="1" applyProtection="1">
      <alignment horizontal="center" vertical="center" wrapText="1"/>
    </xf>
    <xf numFmtId="38" fontId="139" fillId="2" borderId="23" xfId="2" applyFont="1" applyFill="1" applyBorder="1" applyAlignment="1" applyProtection="1">
      <alignment horizontal="center" vertical="center" wrapText="1"/>
    </xf>
    <xf numFmtId="38" fontId="139" fillId="2" borderId="33" xfId="2" applyFont="1" applyFill="1" applyBorder="1" applyAlignment="1" applyProtection="1">
      <alignment horizontal="center" vertical="center" wrapText="1"/>
    </xf>
    <xf numFmtId="0" fontId="104" fillId="2" borderId="37" xfId="0" applyNumberFormat="1" applyFont="1" applyFill="1" applyBorder="1" applyAlignment="1" applyProtection="1">
      <alignment horizontal="center" vertical="center" wrapText="1"/>
    </xf>
    <xf numFmtId="0" fontId="104" fillId="2" borderId="36" xfId="0" applyNumberFormat="1" applyFont="1" applyFill="1" applyBorder="1" applyAlignment="1" applyProtection="1">
      <alignment horizontal="center" vertical="center" wrapText="1"/>
    </xf>
    <xf numFmtId="177" fontId="138" fillId="2" borderId="66" xfId="0" applyNumberFormat="1" applyFont="1" applyFill="1" applyBorder="1" applyAlignment="1" applyProtection="1">
      <alignment vertical="center" wrapText="1"/>
    </xf>
    <xf numFmtId="185" fontId="136" fillId="0" borderId="2" xfId="0" applyNumberFormat="1" applyFont="1" applyFill="1" applyBorder="1" applyAlignment="1" applyProtection="1">
      <alignment horizontal="right" vertical="center" wrapText="1"/>
    </xf>
    <xf numFmtId="185" fontId="136" fillId="0" borderId="4" xfId="0" applyNumberFormat="1" applyFont="1" applyFill="1" applyBorder="1" applyAlignment="1" applyProtection="1">
      <alignment horizontal="right" vertical="center" wrapText="1"/>
    </xf>
    <xf numFmtId="185" fontId="136" fillId="0" borderId="3" xfId="0" applyNumberFormat="1" applyFont="1" applyFill="1" applyBorder="1" applyAlignment="1" applyProtection="1">
      <alignment horizontal="right" vertical="center" wrapText="1"/>
    </xf>
    <xf numFmtId="38" fontId="104" fillId="0" borderId="31" xfId="2" applyFont="1" applyFill="1" applyBorder="1" applyAlignment="1" applyProtection="1">
      <alignment vertical="center" wrapText="1"/>
    </xf>
    <xf numFmtId="38" fontId="104" fillId="0" borderId="13" xfId="2" applyFont="1" applyFill="1" applyBorder="1" applyAlignment="1" applyProtection="1">
      <alignment vertical="center" wrapText="1"/>
    </xf>
    <xf numFmtId="177" fontId="104" fillId="0" borderId="66" xfId="0" applyNumberFormat="1" applyFont="1" applyFill="1" applyBorder="1" applyAlignment="1" applyProtection="1">
      <alignment vertical="center" wrapText="1"/>
    </xf>
    <xf numFmtId="177" fontId="104" fillId="0" borderId="79" xfId="0" applyNumberFormat="1" applyFont="1" applyFill="1" applyBorder="1" applyAlignment="1" applyProtection="1">
      <alignment vertical="center" wrapText="1"/>
    </xf>
    <xf numFmtId="38" fontId="62" fillId="2" borderId="61" xfId="2" applyFont="1" applyFill="1" applyBorder="1" applyAlignment="1">
      <alignment horizontal="center" vertical="center"/>
    </xf>
    <xf numFmtId="185" fontId="143" fillId="0" borderId="2" xfId="0" applyNumberFormat="1" applyFont="1" applyFill="1" applyBorder="1" applyAlignment="1" applyProtection="1">
      <alignment horizontal="right" vertical="center" wrapText="1"/>
    </xf>
    <xf numFmtId="185" fontId="143" fillId="0" borderId="4" xfId="0" applyNumberFormat="1" applyFont="1" applyFill="1" applyBorder="1" applyAlignment="1" applyProtection="1">
      <alignment horizontal="right" vertical="center" wrapText="1"/>
    </xf>
    <xf numFmtId="185" fontId="143" fillId="0" borderId="3" xfId="0" applyNumberFormat="1" applyFont="1" applyFill="1" applyBorder="1" applyAlignment="1" applyProtection="1">
      <alignment horizontal="right" vertical="center" wrapText="1"/>
    </xf>
    <xf numFmtId="38" fontId="62" fillId="0" borderId="61" xfId="2" applyFont="1" applyFill="1" applyBorder="1" applyAlignment="1">
      <alignment horizontal="center" vertical="center"/>
    </xf>
    <xf numFmtId="185" fontId="136" fillId="0" borderId="32" xfId="0" applyNumberFormat="1" applyFont="1" applyFill="1" applyBorder="1" applyAlignment="1" applyProtection="1">
      <alignment horizontal="right" vertical="center" wrapText="1"/>
    </xf>
    <xf numFmtId="185" fontId="136" fillId="0" borderId="22" xfId="0" applyNumberFormat="1" applyFont="1" applyFill="1" applyBorder="1" applyAlignment="1" applyProtection="1">
      <alignment horizontal="right" vertical="center" wrapText="1"/>
    </xf>
    <xf numFmtId="185" fontId="136" fillId="0" borderId="14" xfId="0" applyNumberFormat="1" applyFont="1" applyFill="1" applyBorder="1" applyAlignment="1" applyProtection="1">
      <alignment horizontal="right" vertical="center" wrapText="1"/>
    </xf>
    <xf numFmtId="185" fontId="58" fillId="0" borderId="2" xfId="0" applyNumberFormat="1" applyFont="1" applyFill="1" applyBorder="1" applyAlignment="1" applyProtection="1">
      <alignment horizontal="right" vertical="center" wrapText="1"/>
    </xf>
    <xf numFmtId="185" fontId="58" fillId="0" borderId="4" xfId="0" applyNumberFormat="1" applyFont="1" applyFill="1" applyBorder="1" applyAlignment="1" applyProtection="1">
      <alignment horizontal="right" vertical="center" wrapText="1"/>
    </xf>
    <xf numFmtId="185" fontId="58" fillId="0" borderId="3" xfId="0" applyNumberFormat="1" applyFont="1" applyFill="1" applyBorder="1" applyAlignment="1" applyProtection="1">
      <alignment horizontal="right" vertical="center" wrapText="1"/>
    </xf>
    <xf numFmtId="185" fontId="58" fillId="0" borderId="32" xfId="2" applyNumberFormat="1" applyFont="1" applyBorder="1" applyAlignment="1">
      <alignment horizontal="center" vertical="center"/>
    </xf>
    <xf numFmtId="185" fontId="58" fillId="0" borderId="22" xfId="2" applyNumberFormat="1" applyFont="1" applyBorder="1" applyAlignment="1">
      <alignment horizontal="center" vertical="center"/>
    </xf>
    <xf numFmtId="0" fontId="141" fillId="2" borderId="50" xfId="0" applyNumberFormat="1" applyFont="1" applyFill="1" applyBorder="1" applyAlignment="1" applyProtection="1">
      <alignment horizontal="center" vertical="center" wrapText="1"/>
    </xf>
    <xf numFmtId="0" fontId="141" fillId="2" borderId="51" xfId="0" applyNumberFormat="1" applyFont="1" applyFill="1" applyBorder="1" applyAlignment="1" applyProtection="1">
      <alignment horizontal="center" vertical="center" wrapText="1"/>
    </xf>
    <xf numFmtId="38" fontId="104" fillId="0" borderId="31" xfId="2" applyFont="1" applyFill="1" applyBorder="1" applyAlignment="1" applyProtection="1">
      <alignment horizontal="right" vertical="center" wrapText="1"/>
    </xf>
    <xf numFmtId="38" fontId="104" fillId="0" borderId="23" xfId="2" applyFont="1" applyFill="1" applyBorder="1" applyAlignment="1" applyProtection="1">
      <alignment horizontal="right" vertical="center" wrapText="1"/>
    </xf>
    <xf numFmtId="185" fontId="144" fillId="0" borderId="2" xfId="0" applyNumberFormat="1" applyFont="1" applyFill="1" applyBorder="1" applyAlignment="1" applyProtection="1">
      <alignment horizontal="right" vertical="center" wrapText="1"/>
    </xf>
    <xf numFmtId="185" fontId="144" fillId="0" borderId="4" xfId="0" applyNumberFormat="1" applyFont="1" applyFill="1" applyBorder="1" applyAlignment="1" applyProtection="1">
      <alignment horizontal="right" vertical="center" wrapText="1"/>
    </xf>
    <xf numFmtId="0" fontId="141" fillId="2" borderId="1" xfId="0" applyNumberFormat="1" applyFont="1" applyFill="1" applyBorder="1" applyAlignment="1" applyProtection="1">
      <alignment horizontal="center" vertical="center" wrapText="1"/>
    </xf>
    <xf numFmtId="0" fontId="141" fillId="2" borderId="5"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0" fontId="141" fillId="2" borderId="47" xfId="0" applyNumberFormat="1" applyFont="1" applyFill="1" applyBorder="1" applyAlignment="1" applyProtection="1">
      <alignment horizontal="center" vertical="center" wrapText="1"/>
    </xf>
    <xf numFmtId="185" fontId="58" fillId="0" borderId="32" xfId="0" applyNumberFormat="1" applyFont="1" applyFill="1" applyBorder="1" applyAlignment="1" applyProtection="1">
      <alignment horizontal="center" vertical="center" wrapText="1"/>
    </xf>
    <xf numFmtId="185" fontId="58" fillId="0" borderId="22" xfId="0" applyNumberFormat="1" applyFont="1" applyFill="1" applyBorder="1" applyAlignment="1" applyProtection="1">
      <alignment horizontal="center" vertical="center" wrapText="1"/>
    </xf>
    <xf numFmtId="185" fontId="58" fillId="0" borderId="14" xfId="0" applyNumberFormat="1" applyFont="1" applyFill="1" applyBorder="1" applyAlignment="1" applyProtection="1">
      <alignment horizontal="center" vertical="center" wrapText="1"/>
    </xf>
    <xf numFmtId="185" fontId="136" fillId="0" borderId="32" xfId="0" applyNumberFormat="1" applyFont="1" applyFill="1" applyBorder="1" applyAlignment="1" applyProtection="1">
      <alignment horizontal="center" vertical="center" wrapText="1"/>
    </xf>
    <xf numFmtId="185" fontId="136" fillId="0" borderId="22" xfId="0" applyNumberFormat="1" applyFont="1" applyFill="1" applyBorder="1" applyAlignment="1" applyProtection="1">
      <alignment horizontal="center" vertical="center" wrapText="1"/>
    </xf>
    <xf numFmtId="185" fontId="136" fillId="0" borderId="14" xfId="0" applyNumberFormat="1" applyFont="1" applyFill="1" applyBorder="1" applyAlignment="1" applyProtection="1">
      <alignment horizontal="center" vertical="center" wrapText="1"/>
    </xf>
    <xf numFmtId="185" fontId="58" fillId="2" borderId="30" xfId="0" applyNumberFormat="1" applyFont="1" applyFill="1" applyBorder="1" applyAlignment="1" applyProtection="1">
      <alignment horizontal="center" vertical="center" wrapText="1"/>
    </xf>
    <xf numFmtId="185" fontId="58" fillId="2" borderId="22" xfId="0" applyNumberFormat="1" applyFont="1" applyFill="1" applyBorder="1" applyAlignment="1" applyProtection="1">
      <alignment horizontal="center" vertical="center" wrapText="1"/>
    </xf>
    <xf numFmtId="185" fontId="58" fillId="2" borderId="27" xfId="0" applyNumberFormat="1" applyFont="1" applyFill="1" applyBorder="1" applyAlignment="1" applyProtection="1">
      <alignment horizontal="center" vertical="center" wrapText="1"/>
    </xf>
    <xf numFmtId="177" fontId="124" fillId="0" borderId="20" xfId="0" applyNumberFormat="1" applyFont="1" applyFill="1" applyBorder="1" applyAlignment="1" applyProtection="1">
      <alignment vertical="center" wrapText="1"/>
    </xf>
    <xf numFmtId="177" fontId="124" fillId="0" borderId="24" xfId="0" applyNumberFormat="1" applyFont="1" applyFill="1" applyBorder="1" applyAlignment="1" applyProtection="1">
      <alignment vertical="center" wrapText="1"/>
    </xf>
    <xf numFmtId="38" fontId="64" fillId="0" borderId="19" xfId="2" applyFont="1" applyFill="1" applyBorder="1" applyAlignment="1">
      <alignment horizontal="center" vertical="center"/>
    </xf>
    <xf numFmtId="38" fontId="64" fillId="0" borderId="78" xfId="2" applyFont="1" applyFill="1" applyBorder="1" applyAlignment="1">
      <alignment horizontal="center" vertical="center"/>
    </xf>
    <xf numFmtId="185" fontId="124" fillId="0" borderId="22" xfId="2" applyNumberFormat="1" applyFont="1" applyBorder="1" applyAlignment="1">
      <alignment horizontal="center" vertical="center"/>
    </xf>
    <xf numFmtId="185" fontId="124" fillId="0" borderId="27" xfId="2" applyNumberFormat="1" applyFont="1" applyBorder="1" applyAlignment="1">
      <alignment horizontal="center" vertical="center"/>
    </xf>
    <xf numFmtId="177" fontId="150" fillId="2" borderId="20" xfId="0" applyNumberFormat="1" applyFont="1" applyFill="1" applyBorder="1" applyAlignment="1" applyProtection="1">
      <alignment vertical="center" wrapText="1"/>
    </xf>
    <xf numFmtId="177" fontId="150" fillId="2" borderId="24" xfId="0" applyNumberFormat="1" applyFont="1" applyFill="1" applyBorder="1" applyAlignment="1" applyProtection="1">
      <alignment vertical="center" wrapText="1"/>
    </xf>
    <xf numFmtId="38" fontId="62" fillId="2" borderId="78" xfId="2" applyFont="1" applyFill="1" applyBorder="1" applyAlignment="1">
      <alignment horizontal="center" vertical="center"/>
    </xf>
    <xf numFmtId="185" fontId="136" fillId="0" borderId="26" xfId="0" applyNumberFormat="1" applyFont="1" applyFill="1" applyBorder="1" applyAlignment="1" applyProtection="1">
      <alignment horizontal="right" vertical="center" wrapText="1"/>
    </xf>
    <xf numFmtId="38" fontId="124" fillId="0" borderId="23" xfId="2" applyFont="1" applyFill="1" applyBorder="1" applyAlignment="1" applyProtection="1">
      <alignment horizontal="right" vertical="center" wrapText="1"/>
    </xf>
    <xf numFmtId="38" fontId="124" fillId="0" borderId="33" xfId="2" applyFont="1" applyFill="1" applyBorder="1" applyAlignment="1" applyProtection="1">
      <alignment horizontal="right" vertical="center" wrapText="1"/>
    </xf>
    <xf numFmtId="38" fontId="62" fillId="0" borderId="78" xfId="2" applyFont="1" applyFill="1" applyBorder="1" applyAlignment="1">
      <alignment horizontal="center" vertical="center"/>
    </xf>
    <xf numFmtId="185" fontId="144" fillId="0" borderId="26" xfId="0" applyNumberFormat="1" applyFont="1" applyFill="1" applyBorder="1" applyAlignment="1" applyProtection="1">
      <alignment horizontal="right" vertical="center" wrapText="1"/>
    </xf>
    <xf numFmtId="185" fontId="104" fillId="0" borderId="32" xfId="2" applyNumberFormat="1" applyFont="1" applyBorder="1" applyAlignment="1">
      <alignment horizontal="center" vertical="center"/>
    </xf>
    <xf numFmtId="185" fontId="104" fillId="0" borderId="22" xfId="2" applyNumberFormat="1" applyFont="1" applyBorder="1" applyAlignment="1">
      <alignment horizontal="center" vertical="center"/>
    </xf>
    <xf numFmtId="185" fontId="104" fillId="0" borderId="14" xfId="2" applyNumberFormat="1" applyFont="1" applyBorder="1" applyAlignment="1">
      <alignment horizontal="center" vertical="center"/>
    </xf>
    <xf numFmtId="177" fontId="138" fillId="2" borderId="79" xfId="0" applyNumberFormat="1" applyFont="1" applyFill="1" applyBorder="1" applyAlignment="1" applyProtection="1">
      <alignment vertical="center" wrapText="1"/>
    </xf>
    <xf numFmtId="38" fontId="104" fillId="0" borderId="13" xfId="2" applyFont="1" applyFill="1" applyBorder="1" applyAlignment="1" applyProtection="1">
      <alignment horizontal="right" vertical="center" wrapText="1"/>
    </xf>
    <xf numFmtId="185" fontId="144" fillId="0" borderId="3" xfId="0" applyNumberFormat="1" applyFont="1" applyFill="1" applyBorder="1" applyAlignment="1" applyProtection="1">
      <alignment horizontal="right" vertical="center" wrapText="1"/>
    </xf>
    <xf numFmtId="177" fontId="104" fillId="0" borderId="24" xfId="0" applyNumberFormat="1" applyFont="1" applyFill="1" applyBorder="1" applyAlignment="1" applyProtection="1">
      <alignment vertical="center" wrapText="1"/>
    </xf>
    <xf numFmtId="185" fontId="104" fillId="0" borderId="27" xfId="2" applyNumberFormat="1" applyFont="1" applyBorder="1" applyAlignment="1">
      <alignment horizontal="center" vertical="center"/>
    </xf>
    <xf numFmtId="177" fontId="138" fillId="2" borderId="24" xfId="0" applyNumberFormat="1" applyFont="1" applyFill="1" applyBorder="1" applyAlignment="1" applyProtection="1">
      <alignment vertical="center" wrapText="1"/>
    </xf>
    <xf numFmtId="38" fontId="104" fillId="0" borderId="33" xfId="2" applyFont="1" applyFill="1" applyBorder="1" applyAlignment="1" applyProtection="1">
      <alignment horizontal="right" vertical="center" wrapText="1"/>
    </xf>
    <xf numFmtId="0" fontId="45" fillId="0" borderId="0" xfId="24" applyFont="1" applyBorder="1" applyAlignment="1">
      <alignment horizontal="center" vertical="center"/>
    </xf>
    <xf numFmtId="0" fontId="35" fillId="0" borderId="0" xfId="0" applyNumberFormat="1" applyFont="1" applyFill="1" applyBorder="1" applyAlignment="1" applyProtection="1">
      <alignment horizontal="left" vertical="center"/>
    </xf>
    <xf numFmtId="0" fontId="61" fillId="0" borderId="68" xfId="0" applyFont="1" applyBorder="1" applyAlignment="1">
      <alignment horizontal="left" vertical="center" wrapText="1"/>
    </xf>
    <xf numFmtId="0" fontId="181" fillId="0" borderId="8" xfId="29" applyFont="1" applyBorder="1" applyAlignment="1">
      <alignment horizontal="left" vertical="center" wrapText="1"/>
    </xf>
    <xf numFmtId="0" fontId="181" fillId="0" borderId="1" xfId="29" applyFont="1" applyBorder="1" applyAlignment="1">
      <alignment horizontal="left" vertical="center" wrapText="1"/>
    </xf>
    <xf numFmtId="0" fontId="181" fillId="0" borderId="9" xfId="29" applyFont="1" applyBorder="1" applyAlignment="1">
      <alignment horizontal="left" vertical="center" wrapText="1"/>
    </xf>
    <xf numFmtId="0" fontId="181" fillId="0" borderId="33" xfId="29" applyFont="1" applyBorder="1" applyAlignment="1">
      <alignment horizontal="left" vertical="center" wrapText="1"/>
    </xf>
    <xf numFmtId="0" fontId="181" fillId="0" borderId="26" xfId="29" applyFont="1" applyBorder="1" applyAlignment="1">
      <alignment horizontal="left" vertical="center" wrapText="1"/>
    </xf>
    <xf numFmtId="0" fontId="181" fillId="0" borderId="27" xfId="29" applyFont="1" applyBorder="1" applyAlignment="1">
      <alignment horizontal="left" vertical="center" wrapText="1"/>
    </xf>
    <xf numFmtId="0" fontId="97" fillId="0" borderId="67" xfId="29" applyFont="1" applyBorder="1" applyAlignment="1">
      <alignment horizontal="center" vertical="center" wrapText="1"/>
    </xf>
    <xf numFmtId="0" fontId="97" fillId="0" borderId="20" xfId="29" applyFont="1" applyBorder="1" applyAlignment="1">
      <alignment horizontal="center" vertical="center" wrapText="1"/>
    </xf>
    <xf numFmtId="0" fontId="97" fillId="0" borderId="24" xfId="29" applyFont="1" applyBorder="1" applyAlignment="1">
      <alignment horizontal="center" vertical="center" wrapText="1"/>
    </xf>
    <xf numFmtId="0" fontId="94" fillId="17" borderId="6" xfId="29" applyFont="1" applyFill="1" applyBorder="1" applyAlignment="1">
      <alignment horizontal="center" vertical="center" wrapText="1"/>
    </xf>
    <xf numFmtId="0" fontId="181" fillId="0" borderId="34" xfId="29" applyFont="1" applyBorder="1" applyAlignment="1">
      <alignment horizontal="left" vertical="center" wrapText="1"/>
    </xf>
    <xf numFmtId="0" fontId="181" fillId="0" borderId="50" xfId="29" applyFont="1" applyBorder="1" applyAlignment="1">
      <alignment horizontal="left" vertical="center" wrapText="1"/>
    </xf>
    <xf numFmtId="0" fontId="181" fillId="0" borderId="62" xfId="29" applyFont="1" applyBorder="1" applyAlignment="1">
      <alignment horizontal="left" vertical="center" wrapText="1"/>
    </xf>
    <xf numFmtId="0" fontId="181" fillId="0" borderId="8" xfId="29" applyFont="1" applyBorder="1" applyAlignment="1">
      <alignment horizontal="left" vertical="center"/>
    </xf>
    <xf numFmtId="0" fontId="181" fillId="0" borderId="1" xfId="29" applyFont="1" applyBorder="1" applyAlignment="1">
      <alignment horizontal="left" vertical="center"/>
    </xf>
    <xf numFmtId="0" fontId="181" fillId="0" borderId="9" xfId="29" applyFont="1" applyBorder="1" applyAlignment="1">
      <alignment horizontal="left" vertical="center"/>
    </xf>
    <xf numFmtId="0" fontId="118" fillId="12" borderId="587" xfId="16" applyNumberFormat="1" applyFont="1" applyFill="1" applyBorder="1" applyAlignment="1">
      <alignment horizontal="center" vertical="center" wrapText="1"/>
    </xf>
    <xf numFmtId="0" fontId="118" fillId="12" borderId="588" xfId="16" applyNumberFormat="1" applyFont="1" applyFill="1" applyBorder="1" applyAlignment="1">
      <alignment horizontal="center" vertical="center" wrapText="1"/>
    </xf>
    <xf numFmtId="38" fontId="118" fillId="8" borderId="234" xfId="17" applyFont="1" applyFill="1" applyBorder="1" applyAlignment="1">
      <alignment horizontal="center" vertical="center" textRotation="255" wrapText="1"/>
    </xf>
    <xf numFmtId="38" fontId="118" fillId="8" borderId="467" xfId="17" applyFont="1" applyFill="1" applyBorder="1" applyAlignment="1">
      <alignment horizontal="center" vertical="center" textRotation="255" wrapText="1"/>
    </xf>
    <xf numFmtId="38" fontId="118" fillId="23" borderId="542" xfId="17" applyFont="1" applyFill="1" applyBorder="1" applyAlignment="1">
      <alignment horizontal="center" vertical="center" wrapText="1"/>
    </xf>
    <xf numFmtId="38" fontId="118" fillId="23" borderId="544" xfId="17" applyFont="1" applyFill="1" applyBorder="1" applyAlignment="1">
      <alignment horizontal="center" vertical="center" wrapText="1"/>
    </xf>
    <xf numFmtId="38" fontId="118" fillId="26" borderId="542" xfId="17" applyFont="1" applyFill="1" applyBorder="1" applyAlignment="1">
      <alignment horizontal="center" vertical="center" wrapText="1"/>
    </xf>
    <xf numFmtId="38" fontId="118" fillId="26" borderId="543" xfId="17" applyFont="1" applyFill="1" applyBorder="1" applyAlignment="1">
      <alignment horizontal="center" vertical="center" wrapText="1"/>
    </xf>
    <xf numFmtId="38" fontId="118" fillId="26" borderId="544" xfId="17" applyFont="1" applyFill="1" applyBorder="1" applyAlignment="1">
      <alignment horizontal="center" vertical="center" wrapText="1"/>
    </xf>
    <xf numFmtId="38" fontId="118" fillId="26" borderId="545" xfId="17" applyFont="1" applyFill="1" applyBorder="1" applyAlignment="1">
      <alignment horizontal="center" vertical="center" wrapText="1"/>
    </xf>
    <xf numFmtId="38" fontId="118" fillId="8" borderId="233" xfId="17" applyFont="1" applyFill="1" applyBorder="1" applyAlignment="1">
      <alignment horizontal="center" vertical="center" textRotation="255" wrapText="1"/>
    </xf>
    <xf numFmtId="38" fontId="118" fillId="8" borderId="457" xfId="17" applyFont="1" applyFill="1" applyBorder="1" applyAlignment="1">
      <alignment horizontal="center" vertical="center" textRotation="255" wrapText="1"/>
    </xf>
    <xf numFmtId="38" fontId="118" fillId="23" borderId="538" xfId="17" applyFont="1" applyFill="1" applyBorder="1" applyAlignment="1">
      <alignment horizontal="center" vertical="center" wrapText="1"/>
    </xf>
    <xf numFmtId="38" fontId="118" fillId="23" borderId="540" xfId="17" applyFont="1" applyFill="1" applyBorder="1" applyAlignment="1">
      <alignment horizontal="center" vertical="center" wrapText="1"/>
    </xf>
    <xf numFmtId="38" fontId="118" fillId="26" borderId="538" xfId="17" applyFont="1" applyFill="1" applyBorder="1" applyAlignment="1">
      <alignment horizontal="center" vertical="center" wrapText="1"/>
    </xf>
    <xf numFmtId="38" fontId="118" fillId="26" borderId="539" xfId="17" applyFont="1" applyFill="1" applyBorder="1" applyAlignment="1">
      <alignment horizontal="center" vertical="center" wrapText="1"/>
    </xf>
    <xf numFmtId="38" fontId="118" fillId="26" borderId="540" xfId="17" applyFont="1" applyFill="1" applyBorder="1" applyAlignment="1">
      <alignment horizontal="center" vertical="center" wrapText="1"/>
    </xf>
    <xf numFmtId="0" fontId="150" fillId="0" borderId="124"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109" xfId="0" applyFont="1" applyFill="1" applyBorder="1" applyAlignment="1">
      <alignment horizontal="center" vertical="center"/>
    </xf>
    <xf numFmtId="0" fontId="150" fillId="17" borderId="124" xfId="0" applyFont="1" applyFill="1" applyBorder="1" applyAlignment="1">
      <alignment horizontal="center" vertical="center" wrapText="1"/>
    </xf>
    <xf numFmtId="0" fontId="150" fillId="17" borderId="6" xfId="0" applyFont="1" applyFill="1" applyBorder="1" applyAlignment="1">
      <alignment horizontal="center" vertical="center" wrapText="1"/>
    </xf>
    <xf numFmtId="0" fontId="150" fillId="17" borderId="109" xfId="0" applyFont="1" applyFill="1" applyBorder="1" applyAlignment="1">
      <alignment horizontal="center" vertical="center" wrapText="1"/>
    </xf>
    <xf numFmtId="0" fontId="150" fillId="17" borderId="124" xfId="0" applyFont="1" applyFill="1" applyBorder="1" applyAlignment="1">
      <alignment horizontal="center" vertical="center"/>
    </xf>
    <xf numFmtId="0" fontId="150" fillId="17" borderId="6" xfId="0" applyFont="1" applyFill="1" applyBorder="1" applyAlignment="1">
      <alignment horizontal="center" vertical="center"/>
    </xf>
    <xf numFmtId="0" fontId="150" fillId="17" borderId="109" xfId="0" applyFont="1" applyFill="1" applyBorder="1" applyAlignment="1">
      <alignment horizontal="center" vertical="center"/>
    </xf>
    <xf numFmtId="0" fontId="150" fillId="0" borderId="136" xfId="0" applyFont="1" applyFill="1" applyBorder="1" applyAlignment="1">
      <alignment horizontal="center" vertical="center"/>
    </xf>
    <xf numFmtId="0" fontId="150" fillId="0" borderId="137" xfId="0" applyFont="1" applyFill="1" applyBorder="1" applyAlignment="1">
      <alignment horizontal="center" vertical="center"/>
    </xf>
    <xf numFmtId="0" fontId="150" fillId="0" borderId="225" xfId="0" applyFont="1" applyFill="1" applyBorder="1" applyAlignment="1">
      <alignment horizontal="center" vertical="center"/>
    </xf>
    <xf numFmtId="0" fontId="150" fillId="20" borderId="237" xfId="0" applyFont="1" applyFill="1" applyBorder="1" applyAlignment="1">
      <alignment horizontal="center" vertical="center"/>
    </xf>
    <xf numFmtId="0" fontId="150" fillId="20" borderId="59" xfId="0" applyFont="1" applyFill="1" applyBorder="1" applyAlignment="1">
      <alignment horizontal="center" vertical="center"/>
    </xf>
    <xf numFmtId="0" fontId="150" fillId="20" borderId="55" xfId="0" applyFont="1" applyFill="1" applyBorder="1" applyAlignment="1">
      <alignment horizontal="center" vertical="center"/>
    </xf>
    <xf numFmtId="0" fontId="150" fillId="20" borderId="124" xfId="0" applyFont="1" applyFill="1" applyBorder="1" applyAlignment="1">
      <alignment horizontal="center" vertical="center"/>
    </xf>
    <xf numFmtId="0" fontId="150" fillId="20" borderId="6" xfId="0" applyFont="1" applyFill="1" applyBorder="1" applyAlignment="1">
      <alignment horizontal="center" vertical="center"/>
    </xf>
    <xf numFmtId="0" fontId="150" fillId="20" borderId="109" xfId="0" applyFont="1" applyFill="1" applyBorder="1" applyAlignment="1">
      <alignment horizontal="center" vertical="center"/>
    </xf>
    <xf numFmtId="38" fontId="118" fillId="2" borderId="52" xfId="2" applyFont="1" applyFill="1" applyBorder="1" applyAlignment="1">
      <alignment horizontal="center" vertical="center" wrapText="1"/>
    </xf>
    <xf numFmtId="38" fontId="118" fillId="2" borderId="59" xfId="2" applyFont="1" applyFill="1" applyBorder="1" applyAlignment="1">
      <alignment horizontal="center" vertical="center" wrapText="1"/>
    </xf>
    <xf numFmtId="38" fontId="118" fillId="2" borderId="49" xfId="2" applyFont="1" applyFill="1" applyBorder="1" applyAlignment="1">
      <alignment horizontal="center" vertical="center" wrapText="1"/>
    </xf>
    <xf numFmtId="38" fontId="118" fillId="2" borderId="523" xfId="2" applyFont="1" applyFill="1" applyBorder="1" applyAlignment="1">
      <alignment horizontal="center" vertical="center" wrapText="1"/>
    </xf>
    <xf numFmtId="38" fontId="118" fillId="2" borderId="522" xfId="2" applyFont="1" applyFill="1" applyBorder="1" applyAlignment="1">
      <alignment horizontal="center" vertical="center" wrapText="1"/>
    </xf>
    <xf numFmtId="38" fontId="118" fillId="23" borderId="533" xfId="17" applyFont="1" applyFill="1" applyBorder="1" applyAlignment="1">
      <alignment horizontal="center" vertical="center" wrapText="1"/>
    </xf>
    <xf numFmtId="38" fontId="118" fillId="23" borderId="535" xfId="17" applyFont="1" applyFill="1" applyBorder="1" applyAlignment="1">
      <alignment horizontal="center" vertical="center" wrapText="1"/>
    </xf>
    <xf numFmtId="38" fontId="118" fillId="26" borderId="533" xfId="17" applyFont="1" applyFill="1" applyBorder="1" applyAlignment="1">
      <alignment horizontal="center" vertical="center" wrapText="1"/>
    </xf>
    <xf numFmtId="38" fontId="118" fillId="26" borderId="534" xfId="17" applyFont="1" applyFill="1" applyBorder="1" applyAlignment="1">
      <alignment horizontal="center" vertical="center" wrapText="1"/>
    </xf>
    <xf numFmtId="38" fontId="118" fillId="26" borderId="535" xfId="17" applyFont="1" applyFill="1" applyBorder="1" applyAlignment="1">
      <alignment horizontal="center" vertical="center" wrapText="1"/>
    </xf>
    <xf numFmtId="38" fontId="118" fillId="26" borderId="536" xfId="17" applyFont="1" applyFill="1" applyBorder="1" applyAlignment="1">
      <alignment horizontal="center" vertical="center" wrapText="1"/>
    </xf>
    <xf numFmtId="38" fontId="118" fillId="8" borderId="235" xfId="17" applyFont="1" applyFill="1" applyBorder="1" applyAlignment="1">
      <alignment horizontal="center" vertical="center" textRotation="255" wrapText="1"/>
    </xf>
    <xf numFmtId="38" fontId="118" fillId="8" borderId="473" xfId="17" applyFont="1" applyFill="1" applyBorder="1" applyAlignment="1">
      <alignment horizontal="center" vertical="center" textRotation="255" wrapText="1"/>
    </xf>
    <xf numFmtId="38" fontId="118" fillId="23" borderId="529" xfId="17" applyFont="1" applyFill="1" applyBorder="1" applyAlignment="1">
      <alignment horizontal="center" vertical="center" wrapText="1"/>
    </xf>
    <xf numFmtId="38" fontId="118" fillId="23" borderId="531" xfId="17" applyFont="1" applyFill="1" applyBorder="1" applyAlignment="1">
      <alignment horizontal="center" vertical="center" wrapText="1"/>
    </xf>
    <xf numFmtId="38" fontId="118" fillId="26" borderId="529" xfId="17" applyFont="1" applyFill="1" applyBorder="1" applyAlignment="1">
      <alignment horizontal="center" vertical="center" wrapText="1"/>
    </xf>
    <xf numFmtId="38" fontId="118" fillId="26" borderId="530" xfId="17" applyFont="1" applyFill="1" applyBorder="1" applyAlignment="1">
      <alignment horizontal="center" vertical="center" wrapText="1"/>
    </xf>
    <xf numFmtId="38" fontId="118" fillId="26" borderId="531" xfId="17" applyFont="1" applyFill="1" applyBorder="1" applyAlignment="1">
      <alignment horizontal="center" vertical="center" wrapText="1"/>
    </xf>
    <xf numFmtId="38" fontId="118" fillId="26" borderId="541" xfId="17" applyFont="1" applyFill="1" applyBorder="1" applyAlignment="1">
      <alignment horizontal="center" vertical="center" wrapText="1"/>
    </xf>
    <xf numFmtId="38" fontId="118" fillId="8" borderId="231" xfId="17" applyFont="1" applyFill="1" applyBorder="1" applyAlignment="1">
      <alignment horizontal="center" vertical="center" textRotation="255" wrapText="1"/>
    </xf>
    <xf numFmtId="38" fontId="118" fillId="8" borderId="449" xfId="17" applyFont="1" applyFill="1" applyBorder="1" applyAlignment="1">
      <alignment horizontal="center" vertical="center" textRotation="255" wrapText="1"/>
    </xf>
    <xf numFmtId="38" fontId="118" fillId="23" borderId="525" xfId="17" applyFont="1" applyFill="1" applyBorder="1" applyAlignment="1">
      <alignment horizontal="center" vertical="center" wrapText="1"/>
    </xf>
    <xf numFmtId="38" fontId="118" fillId="23" borderId="528" xfId="17" applyFont="1" applyFill="1" applyBorder="1" applyAlignment="1">
      <alignment horizontal="center" vertical="center" wrapText="1"/>
    </xf>
    <xf numFmtId="38" fontId="118" fillId="26" borderId="525" xfId="17" applyFont="1" applyFill="1" applyBorder="1" applyAlignment="1">
      <alignment horizontal="center" vertical="center" wrapText="1"/>
    </xf>
    <xf numFmtId="38" fontId="118" fillId="26" borderId="526" xfId="17" applyFont="1" applyFill="1" applyBorder="1" applyAlignment="1">
      <alignment horizontal="center" vertical="center" wrapText="1"/>
    </xf>
    <xf numFmtId="38" fontId="118" fillId="26" borderId="528" xfId="17" applyFont="1" applyFill="1" applyBorder="1" applyAlignment="1">
      <alignment horizontal="center" vertical="center" wrapText="1"/>
    </xf>
    <xf numFmtId="38" fontId="118" fillId="26" borderId="537" xfId="17" applyFont="1" applyFill="1" applyBorder="1" applyAlignment="1">
      <alignment horizontal="center" vertical="center" wrapText="1"/>
    </xf>
    <xf numFmtId="38" fontId="118" fillId="2" borderId="524" xfId="2" applyFont="1" applyFill="1" applyBorder="1" applyAlignment="1">
      <alignment horizontal="center" vertical="center" wrapText="1"/>
    </xf>
    <xf numFmtId="38" fontId="118" fillId="26" borderId="532" xfId="17" applyFont="1" applyFill="1" applyBorder="1" applyAlignment="1">
      <alignment horizontal="center" vertical="center" wrapText="1"/>
    </xf>
    <xf numFmtId="38" fontId="118" fillId="26" borderId="610" xfId="17" applyFont="1" applyFill="1" applyBorder="1" applyAlignment="1">
      <alignment horizontal="center" vertical="center" wrapText="1"/>
    </xf>
    <xf numFmtId="38" fontId="118" fillId="8" borderId="68" xfId="2" applyFont="1" applyFill="1" applyBorder="1" applyAlignment="1">
      <alignment horizontal="center" vertical="center" textRotation="255" wrapText="1"/>
    </xf>
    <xf numFmtId="38" fontId="118" fillId="8" borderId="25" xfId="2" applyFont="1" applyFill="1" applyBorder="1" applyAlignment="1">
      <alignment horizontal="center" vertical="center" textRotation="255" wrapText="1"/>
    </xf>
    <xf numFmtId="38" fontId="118" fillId="8" borderId="232" xfId="17" applyFont="1" applyFill="1" applyBorder="1" applyAlignment="1">
      <alignment horizontal="center" vertical="center" textRotation="255" wrapText="1"/>
    </xf>
    <xf numFmtId="38" fontId="118" fillId="8" borderId="453" xfId="17" applyFont="1" applyFill="1" applyBorder="1" applyAlignment="1">
      <alignment horizontal="center" vertical="center" textRotation="255" wrapText="1"/>
    </xf>
    <xf numFmtId="38" fontId="118" fillId="26" borderId="550" xfId="17" applyFont="1" applyFill="1" applyBorder="1" applyAlignment="1">
      <alignment horizontal="center" vertical="center" wrapText="1"/>
    </xf>
    <xf numFmtId="38" fontId="118" fillId="26" borderId="551" xfId="17" applyFont="1" applyFill="1" applyBorder="1" applyAlignment="1">
      <alignment horizontal="center" vertical="center" wrapText="1"/>
    </xf>
    <xf numFmtId="38" fontId="118" fillId="26" borderId="553" xfId="17" applyFont="1" applyFill="1" applyBorder="1" applyAlignment="1">
      <alignment horizontal="center" vertical="center" wrapText="1"/>
    </xf>
    <xf numFmtId="0" fontId="118" fillId="8" borderId="559" xfId="16" applyNumberFormat="1" applyFont="1" applyFill="1" applyBorder="1" applyAlignment="1">
      <alignment horizontal="center" vertical="center" textRotation="255" wrapText="1"/>
    </xf>
    <xf numFmtId="0" fontId="118" fillId="8" borderId="24" xfId="16" applyNumberFormat="1" applyFont="1" applyFill="1" applyBorder="1" applyAlignment="1">
      <alignment horizontal="center" vertical="center" textRotation="255" wrapText="1"/>
    </xf>
    <xf numFmtId="0" fontId="118" fillId="11" borderId="560" xfId="16" applyFont="1" applyFill="1" applyBorder="1" applyAlignment="1">
      <alignment horizontal="center" vertical="center" wrapText="1"/>
    </xf>
    <xf numFmtId="0" fontId="118" fillId="11" borderId="561" xfId="16" applyFont="1" applyFill="1" applyBorder="1" applyAlignment="1">
      <alignment horizontal="center" vertical="center" wrapText="1"/>
    </xf>
    <xf numFmtId="38" fontId="118" fillId="23" borderId="547" xfId="17" applyFont="1" applyFill="1" applyBorder="1" applyAlignment="1" applyProtection="1">
      <alignment horizontal="center" vertical="center" wrapText="1"/>
    </xf>
    <xf numFmtId="38" fontId="118" fillId="23" borderId="548" xfId="17" applyFont="1" applyFill="1" applyBorder="1" applyAlignment="1" applyProtection="1">
      <alignment horizontal="center" vertical="center" wrapText="1"/>
    </xf>
    <xf numFmtId="38" fontId="118" fillId="26" borderId="546" xfId="17" applyFont="1" applyFill="1" applyBorder="1" applyAlignment="1" applyProtection="1">
      <alignment horizontal="center" vertical="center" wrapText="1"/>
    </xf>
    <xf numFmtId="38" fontId="118" fillId="26" borderId="547" xfId="17" applyFont="1" applyFill="1" applyBorder="1" applyAlignment="1" applyProtection="1">
      <alignment horizontal="center" vertical="center" wrapText="1"/>
    </xf>
    <xf numFmtId="38" fontId="118" fillId="26" borderId="548" xfId="17" applyFont="1" applyFill="1" applyBorder="1" applyAlignment="1" applyProtection="1">
      <alignment horizontal="center" vertical="center" wrapText="1"/>
    </xf>
    <xf numFmtId="38" fontId="118" fillId="26" borderId="549" xfId="17" applyFont="1" applyFill="1" applyBorder="1" applyAlignment="1" applyProtection="1">
      <alignment horizontal="center" vertical="center" wrapText="1"/>
    </xf>
    <xf numFmtId="38" fontId="124" fillId="8" borderId="586" xfId="17" applyFont="1" applyFill="1" applyBorder="1" applyAlignment="1">
      <alignment horizontal="center" vertical="center" textRotation="255" wrapText="1"/>
    </xf>
    <xf numFmtId="38" fontId="124" fillId="8" borderId="557" xfId="17" applyFont="1" applyFill="1" applyBorder="1" applyAlignment="1">
      <alignment horizontal="center" vertical="center" textRotation="255" wrapText="1"/>
    </xf>
    <xf numFmtId="38" fontId="118" fillId="23" borderId="589" xfId="17" applyFont="1" applyFill="1" applyBorder="1" applyAlignment="1">
      <alignment horizontal="center" vertical="center" wrapText="1"/>
    </xf>
    <xf numFmtId="38" fontId="118" fillId="23" borderId="590" xfId="17" applyFont="1" applyFill="1" applyBorder="1" applyAlignment="1">
      <alignment horizontal="center" vertical="center" wrapText="1"/>
    </xf>
    <xf numFmtId="38" fontId="118" fillId="26" borderId="591" xfId="17" applyFont="1" applyFill="1" applyBorder="1" applyAlignment="1" applyProtection="1">
      <alignment horizontal="center" vertical="center" wrapText="1"/>
    </xf>
    <xf numFmtId="38" fontId="118" fillId="26" borderId="589" xfId="17" applyFont="1" applyFill="1" applyBorder="1" applyAlignment="1" applyProtection="1">
      <alignment horizontal="center" vertical="center" wrapText="1"/>
    </xf>
    <xf numFmtId="38" fontId="118" fillId="26" borderId="592" xfId="17" applyFont="1" applyFill="1" applyBorder="1" applyAlignment="1" applyProtection="1">
      <alignment horizontal="center" vertical="center" wrapText="1"/>
    </xf>
    <xf numFmtId="38" fontId="118" fillId="26" borderId="593" xfId="17" applyFont="1" applyFill="1" applyBorder="1" applyAlignment="1" applyProtection="1">
      <alignment horizontal="center" vertical="center" wrapText="1"/>
    </xf>
    <xf numFmtId="38" fontId="118" fillId="26" borderId="594" xfId="17" applyFont="1" applyFill="1" applyBorder="1" applyAlignment="1" applyProtection="1">
      <alignment horizontal="center" vertical="center" wrapText="1"/>
    </xf>
    <xf numFmtId="38" fontId="102" fillId="4" borderId="81" xfId="2" applyFont="1" applyFill="1" applyBorder="1" applyAlignment="1">
      <alignment horizontal="center" vertical="center" wrapText="1"/>
    </xf>
    <xf numFmtId="38" fontId="102" fillId="4" borderId="82" xfId="2" applyFont="1" applyFill="1" applyBorder="1" applyAlignment="1">
      <alignment horizontal="center" vertical="center" wrapText="1"/>
    </xf>
    <xf numFmtId="0" fontId="150" fillId="9" borderId="89" xfId="16" applyFont="1" applyFill="1" applyBorder="1" applyAlignment="1">
      <alignment horizontal="center" vertical="center" textRotation="255" wrapText="1"/>
    </xf>
    <xf numFmtId="0" fontId="150" fillId="9" borderId="84" xfId="16" applyFont="1" applyFill="1" applyBorder="1" applyAlignment="1">
      <alignment horizontal="center" vertical="center" textRotation="255" wrapText="1"/>
    </xf>
    <xf numFmtId="0" fontId="150" fillId="9" borderId="92" xfId="16" applyFont="1" applyFill="1" applyBorder="1" applyAlignment="1">
      <alignment horizontal="center" vertical="center" textRotation="255" wrapText="1"/>
    </xf>
    <xf numFmtId="0" fontId="150" fillId="9" borderId="88" xfId="16" applyFont="1" applyFill="1" applyBorder="1" applyAlignment="1">
      <alignment horizontal="center" vertical="center" textRotation="255" wrapText="1"/>
    </xf>
    <xf numFmtId="0" fontId="150" fillId="9" borderId="0" xfId="16" applyFont="1" applyFill="1" applyBorder="1" applyAlignment="1">
      <alignment horizontal="center" vertical="center" textRotation="255" wrapText="1"/>
    </xf>
    <xf numFmtId="0" fontId="150" fillId="9" borderId="21" xfId="16" applyFont="1" applyFill="1" applyBorder="1" applyAlignment="1">
      <alignment horizontal="center" vertical="center" textRotation="255" wrapText="1"/>
    </xf>
    <xf numFmtId="0" fontId="150" fillId="9" borderId="389" xfId="16" applyFont="1" applyFill="1" applyBorder="1" applyAlignment="1">
      <alignment horizontal="center" vertical="center" textRotation="255" wrapText="1"/>
    </xf>
    <xf numFmtId="0" fontId="150" fillId="9" borderId="25" xfId="16" applyFont="1" applyFill="1" applyBorder="1" applyAlignment="1">
      <alignment horizontal="center" vertical="center" textRotation="255" wrapText="1"/>
    </xf>
    <xf numFmtId="0" fontId="150" fillId="9" borderId="70" xfId="16" applyFont="1" applyFill="1" applyBorder="1" applyAlignment="1">
      <alignment horizontal="center" vertical="center" textRotation="255" wrapText="1"/>
    </xf>
    <xf numFmtId="0" fontId="102" fillId="9" borderId="503" xfId="16" applyNumberFormat="1" applyFont="1" applyFill="1" applyBorder="1" applyAlignment="1">
      <alignment horizontal="center" vertical="center" textRotation="255" wrapText="1"/>
    </xf>
    <xf numFmtId="0" fontId="102" fillId="9" borderId="63" xfId="16" applyNumberFormat="1" applyFont="1" applyFill="1" applyBorder="1" applyAlignment="1">
      <alignment horizontal="center" vertical="center" textRotation="255" wrapText="1"/>
    </xf>
    <xf numFmtId="0" fontId="102" fillId="9" borderId="38" xfId="16" applyNumberFormat="1" applyFont="1" applyFill="1" applyBorder="1" applyAlignment="1">
      <alignment horizontal="center" vertical="center" textRotation="255" wrapText="1"/>
    </xf>
    <xf numFmtId="38" fontId="102" fillId="10" borderId="81" xfId="2" applyFont="1" applyFill="1" applyBorder="1" applyAlignment="1">
      <alignment horizontal="center" vertical="center"/>
    </xf>
    <xf numFmtId="0" fontId="99" fillId="11" borderId="226" xfId="16" applyNumberFormat="1" applyFont="1" applyFill="1" applyBorder="1" applyAlignment="1">
      <alignment horizontal="center" vertical="center"/>
    </xf>
    <xf numFmtId="0" fontId="99" fillId="11" borderId="83" xfId="16" applyNumberFormat="1" applyFont="1" applyFill="1" applyBorder="1" applyAlignment="1">
      <alignment horizontal="center" vertical="center"/>
    </xf>
    <xf numFmtId="0" fontId="99" fillId="11" borderId="227" xfId="16" applyNumberFormat="1" applyFont="1" applyFill="1" applyBorder="1" applyAlignment="1">
      <alignment horizontal="center" vertical="center"/>
    </xf>
    <xf numFmtId="0" fontId="99" fillId="4" borderId="595" xfId="16" applyNumberFormat="1" applyFont="1" applyFill="1" applyBorder="1" applyAlignment="1">
      <alignment horizontal="center" vertical="center"/>
    </xf>
    <xf numFmtId="0" fontId="99" fillId="4" borderId="596" xfId="16" applyNumberFormat="1" applyFont="1" applyFill="1" applyBorder="1" applyAlignment="1">
      <alignment horizontal="center" vertical="center"/>
    </xf>
    <xf numFmtId="0" fontId="99" fillId="4" borderId="597" xfId="16" applyNumberFormat="1" applyFont="1" applyFill="1" applyBorder="1" applyAlignment="1">
      <alignment horizontal="center" vertical="center"/>
    </xf>
    <xf numFmtId="0" fontId="115" fillId="24" borderId="85" xfId="16" applyFont="1" applyFill="1" applyBorder="1" applyAlignment="1">
      <alignment horizontal="center" vertical="center"/>
    </xf>
    <xf numFmtId="0" fontId="115" fillId="24" borderId="86" xfId="16" applyFont="1" applyFill="1" applyBorder="1" applyAlignment="1">
      <alignment horizontal="center" vertical="center"/>
    </xf>
    <xf numFmtId="0" fontId="115" fillId="24" borderId="87" xfId="16" applyFont="1" applyFill="1" applyBorder="1" applyAlignment="1">
      <alignment horizontal="center" vertical="center"/>
    </xf>
    <xf numFmtId="38" fontId="118" fillId="8" borderId="507" xfId="2" applyFont="1" applyFill="1" applyBorder="1" applyAlignment="1">
      <alignment horizontal="center" vertical="center" textRotation="255" wrapText="1"/>
    </xf>
    <xf numFmtId="38" fontId="118" fillId="8" borderId="508" xfId="2" applyFont="1" applyFill="1" applyBorder="1" applyAlignment="1">
      <alignment horizontal="center" vertical="center" textRotation="255" wrapText="1"/>
    </xf>
    <xf numFmtId="179" fontId="118" fillId="10" borderId="554" xfId="16" applyNumberFormat="1" applyFont="1" applyFill="1" applyBorder="1" applyAlignment="1">
      <alignment horizontal="center" vertical="center" wrapText="1"/>
    </xf>
    <xf numFmtId="179" fontId="118" fillId="10" borderId="552" xfId="16" applyNumberFormat="1" applyFont="1" applyFill="1" applyBorder="1" applyAlignment="1">
      <alignment horizontal="center" vertical="center" wrapText="1"/>
    </xf>
    <xf numFmtId="38" fontId="118" fillId="23" borderId="550" xfId="2" applyFont="1" applyFill="1" applyBorder="1" applyAlignment="1">
      <alignment horizontal="center" vertical="center" wrapText="1"/>
    </xf>
    <xf numFmtId="38" fontId="118" fillId="23" borderId="552" xfId="2" applyFont="1" applyFill="1" applyBorder="1" applyAlignment="1">
      <alignment horizontal="center" vertical="center" wrapText="1"/>
    </xf>
    <xf numFmtId="38" fontId="118" fillId="26" borderId="552" xfId="17" applyFont="1" applyFill="1" applyBorder="1" applyAlignment="1">
      <alignment horizontal="center" vertical="center" wrapText="1"/>
    </xf>
    <xf numFmtId="0" fontId="115" fillId="14" borderId="85" xfId="16" applyFont="1" applyFill="1" applyBorder="1" applyAlignment="1">
      <alignment horizontal="center" vertical="center"/>
    </xf>
    <xf numFmtId="0" fontId="115" fillId="14" borderId="86" xfId="16" applyFont="1" applyFill="1" applyBorder="1" applyAlignment="1">
      <alignment horizontal="center" vertical="center"/>
    </xf>
    <xf numFmtId="0" fontId="115" fillId="14" borderId="87" xfId="16" applyFont="1" applyFill="1" applyBorder="1" applyAlignment="1">
      <alignment horizontal="center" vertical="center"/>
    </xf>
    <xf numFmtId="0" fontId="115" fillId="4" borderId="85" xfId="16" applyFont="1" applyFill="1" applyBorder="1" applyAlignment="1">
      <alignment horizontal="center" vertical="center"/>
    </xf>
    <xf numFmtId="0" fontId="115" fillId="4" borderId="86" xfId="16" applyFont="1" applyFill="1" applyBorder="1" applyAlignment="1">
      <alignment horizontal="center" vertical="center"/>
    </xf>
    <xf numFmtId="0" fontId="115" fillId="4" borderId="87" xfId="16" applyFont="1" applyFill="1" applyBorder="1" applyAlignment="1">
      <alignment horizontal="center" vertical="center"/>
    </xf>
    <xf numFmtId="0" fontId="115" fillId="15" borderId="85" xfId="16" applyFont="1" applyFill="1" applyBorder="1" applyAlignment="1">
      <alignment horizontal="center" vertical="center"/>
    </xf>
    <xf numFmtId="0" fontId="115" fillId="15" borderId="86" xfId="16" applyFont="1" applyFill="1" applyBorder="1" applyAlignment="1">
      <alignment horizontal="center" vertical="center"/>
    </xf>
    <xf numFmtId="0" fontId="115" fillId="15" borderId="87" xfId="16" applyFont="1" applyFill="1" applyBorder="1" applyAlignment="1">
      <alignment horizontal="center" vertical="center"/>
    </xf>
    <xf numFmtId="0" fontId="115" fillId="10" borderId="85" xfId="16" applyFont="1" applyFill="1" applyBorder="1" applyAlignment="1">
      <alignment horizontal="center" vertical="center"/>
    </xf>
    <xf numFmtId="0" fontId="115" fillId="10" borderId="86" xfId="16" applyFont="1" applyFill="1" applyBorder="1" applyAlignment="1">
      <alignment horizontal="center" vertical="center"/>
    </xf>
    <xf numFmtId="0" fontId="115" fillId="10" borderId="87" xfId="16" applyFont="1" applyFill="1" applyBorder="1" applyAlignment="1">
      <alignment horizontal="center" vertical="center"/>
    </xf>
    <xf numFmtId="0" fontId="115" fillId="16" borderId="85" xfId="16" applyFont="1" applyFill="1" applyBorder="1" applyAlignment="1">
      <alignment horizontal="center" vertical="center"/>
    </xf>
    <xf numFmtId="0" fontId="115" fillId="16" borderId="86" xfId="16" applyFont="1" applyFill="1" applyBorder="1" applyAlignment="1">
      <alignment horizontal="center" vertical="center"/>
    </xf>
    <xf numFmtId="0" fontId="115" fillId="16" borderId="609" xfId="16" applyFont="1" applyFill="1" applyBorder="1" applyAlignment="1">
      <alignment horizontal="center" vertical="center"/>
    </xf>
    <xf numFmtId="0" fontId="118" fillId="0" borderId="94" xfId="0" applyFont="1" applyFill="1" applyBorder="1" applyAlignment="1">
      <alignment horizontal="left" vertical="center" wrapText="1"/>
    </xf>
    <xf numFmtId="0" fontId="118" fillId="0" borderId="95" xfId="0" applyFont="1" applyFill="1" applyBorder="1" applyAlignment="1">
      <alignment horizontal="left" vertical="center" wrapText="1"/>
    </xf>
    <xf numFmtId="0" fontId="168" fillId="0" borderId="6" xfId="0" applyFont="1" applyFill="1" applyBorder="1" applyAlignment="1">
      <alignment horizontal="left" vertical="center" wrapText="1"/>
    </xf>
    <xf numFmtId="0" fontId="168" fillId="0" borderId="109" xfId="0" applyFont="1" applyFill="1" applyBorder="1" applyAlignment="1">
      <alignment horizontal="left" vertical="center" wrapText="1"/>
    </xf>
    <xf numFmtId="0" fontId="168" fillId="17" borderId="124" xfId="0" applyFont="1" applyFill="1" applyBorder="1" applyAlignment="1">
      <alignment horizontal="left" vertical="center" wrapText="1"/>
    </xf>
    <xf numFmtId="0" fontId="168" fillId="17" borderId="6" xfId="0" applyFont="1" applyFill="1" applyBorder="1" applyAlignment="1">
      <alignment horizontal="left" vertical="center" wrapText="1"/>
    </xf>
    <xf numFmtId="0" fontId="168" fillId="17" borderId="109" xfId="0" applyFont="1" applyFill="1" applyBorder="1" applyAlignment="1">
      <alignment horizontal="left" vertical="center" wrapText="1"/>
    </xf>
    <xf numFmtId="38" fontId="124" fillId="8" borderId="0" xfId="17" applyFont="1" applyFill="1" applyBorder="1" applyAlignment="1">
      <alignment horizontal="center" vertical="center" textRotation="255" wrapText="1"/>
    </xf>
    <xf numFmtId="38" fontId="124" fillId="8" borderId="25" xfId="17" applyFont="1" applyFill="1" applyBorder="1" applyAlignment="1">
      <alignment horizontal="center" vertical="center" textRotation="255" wrapText="1"/>
    </xf>
    <xf numFmtId="38" fontId="118" fillId="2" borderId="599" xfId="2" applyFont="1" applyFill="1" applyBorder="1" applyAlignment="1">
      <alignment horizontal="center" vertical="center" wrapText="1"/>
    </xf>
    <xf numFmtId="38" fontId="118" fillId="26" borderId="527" xfId="17" applyFont="1" applyFill="1" applyBorder="1" applyAlignment="1">
      <alignment horizontal="center" vertical="center" wrapText="1"/>
    </xf>
    <xf numFmtId="38" fontId="118" fillId="8" borderId="28" xfId="2" applyFont="1" applyFill="1" applyBorder="1" applyAlignment="1">
      <alignment horizontal="center" vertical="center" textRotation="255" wrapText="1"/>
    </xf>
    <xf numFmtId="38" fontId="118" fillId="8" borderId="33" xfId="2" applyFont="1" applyFill="1" applyBorder="1" applyAlignment="1">
      <alignment horizontal="center" vertical="center" textRotation="255" wrapText="1"/>
    </xf>
    <xf numFmtId="38" fontId="118" fillId="2" borderId="51" xfId="2" applyFont="1" applyFill="1" applyBorder="1" applyAlignment="1">
      <alignment horizontal="center" vertical="center" wrapText="1"/>
    </xf>
    <xf numFmtId="0" fontId="104" fillId="9" borderId="149" xfId="16" applyNumberFormat="1" applyFont="1" applyFill="1" applyBorder="1" applyAlignment="1">
      <alignment horizontal="center" vertical="center" textRotation="255" wrapText="1"/>
    </xf>
    <xf numFmtId="0" fontId="104" fillId="9" borderId="236" xfId="16" applyNumberFormat="1" applyFont="1" applyFill="1" applyBorder="1" applyAlignment="1">
      <alignment horizontal="center" vertical="center" textRotation="255" wrapText="1"/>
    </xf>
    <xf numFmtId="0" fontId="104" fillId="9" borderId="390" xfId="16" applyNumberFormat="1" applyFont="1" applyFill="1" applyBorder="1" applyAlignment="1">
      <alignment horizontal="center" vertical="center" textRotation="255" wrapText="1"/>
    </xf>
    <xf numFmtId="0" fontId="115" fillId="10" borderId="475" xfId="16" applyFont="1" applyFill="1" applyBorder="1" applyAlignment="1">
      <alignment horizontal="center" vertical="center"/>
    </xf>
    <xf numFmtId="0" fontId="115" fillId="10" borderId="476" xfId="16" applyFont="1" applyFill="1" applyBorder="1" applyAlignment="1">
      <alignment horizontal="center" vertical="center"/>
    </xf>
    <xf numFmtId="0" fontId="115" fillId="10" borderId="477" xfId="16" applyFont="1" applyFill="1" applyBorder="1" applyAlignment="1">
      <alignment horizontal="center" vertical="center"/>
    </xf>
    <xf numFmtId="0" fontId="115" fillId="16" borderId="478" xfId="16" applyFont="1" applyFill="1" applyBorder="1" applyAlignment="1">
      <alignment horizontal="center" vertical="center"/>
    </xf>
    <xf numFmtId="0" fontId="115" fillId="16" borderId="479" xfId="16" applyFont="1" applyFill="1" applyBorder="1" applyAlignment="1">
      <alignment horizontal="center" vertical="center"/>
    </xf>
    <xf numFmtId="0" fontId="115" fillId="16" borderId="480" xfId="16" applyFont="1" applyFill="1" applyBorder="1" applyAlignment="1">
      <alignment horizontal="center" vertical="center"/>
    </xf>
    <xf numFmtId="38" fontId="102" fillId="4" borderId="355" xfId="2" applyFont="1" applyFill="1" applyBorder="1" applyAlignment="1">
      <alignment horizontal="center" vertical="center" wrapText="1"/>
    </xf>
    <xf numFmtId="38" fontId="102" fillId="4" borderId="223" xfId="2" applyFont="1" applyFill="1" applyBorder="1" applyAlignment="1">
      <alignment horizontal="center" vertical="center" wrapText="1"/>
    </xf>
    <xf numFmtId="38" fontId="102" fillId="4" borderId="224" xfId="2" applyFont="1" applyFill="1" applyBorder="1" applyAlignment="1">
      <alignment horizontal="center" vertical="center" wrapText="1"/>
    </xf>
    <xf numFmtId="0" fontId="104" fillId="9" borderId="99" xfId="16" applyNumberFormat="1" applyFont="1" applyFill="1" applyBorder="1" applyAlignment="1">
      <alignment horizontal="center" vertical="center" textRotation="255" wrapText="1"/>
    </xf>
    <xf numFmtId="0" fontId="104" fillId="9" borderId="19" xfId="16" applyNumberFormat="1" applyFont="1" applyFill="1" applyBorder="1" applyAlignment="1">
      <alignment horizontal="center" vertical="center" textRotation="255" wrapText="1"/>
    </xf>
    <xf numFmtId="0" fontId="104" fillId="9" borderId="78" xfId="16" applyNumberFormat="1" applyFont="1" applyFill="1" applyBorder="1" applyAlignment="1">
      <alignment horizontal="center" vertical="center" textRotation="255" wrapText="1"/>
    </xf>
    <xf numFmtId="0" fontId="104" fillId="9" borderId="111" xfId="16" applyNumberFormat="1" applyFont="1" applyFill="1" applyBorder="1" applyAlignment="1">
      <alignment horizontal="center" vertical="center" textRotation="255" wrapText="1"/>
    </xf>
    <xf numFmtId="0" fontId="104" fillId="9" borderId="4" xfId="16" applyNumberFormat="1" applyFont="1" applyFill="1" applyBorder="1" applyAlignment="1">
      <alignment horizontal="center" vertical="center" textRotation="255" wrapText="1"/>
    </xf>
    <xf numFmtId="0" fontId="104" fillId="9" borderId="26" xfId="16" applyNumberFormat="1" applyFont="1" applyFill="1" applyBorder="1" applyAlignment="1">
      <alignment horizontal="center" vertical="center" textRotation="255" wrapText="1"/>
    </xf>
    <xf numFmtId="0" fontId="104" fillId="9" borderId="111" xfId="16" applyNumberFormat="1" applyFont="1" applyFill="1" applyBorder="1" applyAlignment="1">
      <alignment horizontal="center" vertical="center" textRotation="255"/>
    </xf>
    <xf numFmtId="0" fontId="104" fillId="9" borderId="4" xfId="16" applyNumberFormat="1" applyFont="1" applyFill="1" applyBorder="1" applyAlignment="1">
      <alignment horizontal="center" vertical="center" textRotation="255"/>
    </xf>
    <xf numFmtId="0" fontId="104" fillId="9" borderId="26" xfId="16" applyNumberFormat="1" applyFont="1" applyFill="1" applyBorder="1" applyAlignment="1">
      <alignment horizontal="center" vertical="center" textRotation="255"/>
    </xf>
    <xf numFmtId="38" fontId="118" fillId="26" borderId="600" xfId="17" applyFont="1" applyFill="1" applyBorder="1" applyAlignment="1" applyProtection="1">
      <alignment horizontal="center" vertical="center" wrapText="1"/>
    </xf>
    <xf numFmtId="0" fontId="119" fillId="9" borderId="89" xfId="16" applyFont="1" applyFill="1" applyBorder="1" applyAlignment="1">
      <alignment horizontal="center" vertical="center" wrapText="1"/>
    </xf>
    <xf numFmtId="0" fontId="119" fillId="9" borderId="84" xfId="16" applyFont="1" applyFill="1" applyBorder="1" applyAlignment="1">
      <alignment horizontal="center" vertical="center" wrapText="1"/>
    </xf>
    <xf numFmtId="0" fontId="119" fillId="9" borderId="92" xfId="16" applyFont="1" applyFill="1" applyBorder="1" applyAlignment="1">
      <alignment horizontal="center" vertical="center" wrapText="1"/>
    </xf>
    <xf numFmtId="0" fontId="119" fillId="9" borderId="88" xfId="16" applyFont="1" applyFill="1" applyBorder="1" applyAlignment="1">
      <alignment horizontal="center" vertical="center" wrapText="1"/>
    </xf>
    <xf numFmtId="0" fontId="119" fillId="9" borderId="0" xfId="16" applyFont="1" applyFill="1" applyBorder="1" applyAlignment="1">
      <alignment horizontal="center" vertical="center" wrapText="1"/>
    </xf>
    <xf numFmtId="0" fontId="119" fillId="9" borderId="21" xfId="16" applyFont="1" applyFill="1" applyBorder="1" applyAlignment="1">
      <alignment horizontal="center" vertical="center" wrapText="1"/>
    </xf>
    <xf numFmtId="0" fontId="119" fillId="9" borderId="389" xfId="16" applyFont="1" applyFill="1" applyBorder="1" applyAlignment="1">
      <alignment horizontal="center" vertical="center" wrapText="1"/>
    </xf>
    <xf numFmtId="0" fontId="119" fillId="9" borderId="25" xfId="16" applyFont="1" applyFill="1" applyBorder="1" applyAlignment="1">
      <alignment horizontal="center" vertical="center" wrapText="1"/>
    </xf>
    <xf numFmtId="0" fontId="119" fillId="9" borderId="70" xfId="16" applyFont="1" applyFill="1" applyBorder="1" applyAlignment="1">
      <alignment horizontal="center" vertical="center" wrapText="1"/>
    </xf>
    <xf numFmtId="38" fontId="102" fillId="10" borderId="355" xfId="2" applyFont="1" applyFill="1" applyBorder="1" applyAlignment="1">
      <alignment horizontal="center" vertical="center"/>
    </xf>
    <xf numFmtId="38" fontId="102" fillId="10" borderId="223" xfId="2" applyFont="1" applyFill="1" applyBorder="1" applyAlignment="1">
      <alignment horizontal="center" vertical="center"/>
    </xf>
    <xf numFmtId="38" fontId="102" fillId="10" borderId="224" xfId="2" applyFont="1" applyFill="1" applyBorder="1" applyAlignment="1">
      <alignment horizontal="center" vertical="center"/>
    </xf>
    <xf numFmtId="0" fontId="104" fillId="11" borderId="598" xfId="16" applyFont="1" applyFill="1" applyBorder="1" applyAlignment="1">
      <alignment horizontal="center" vertical="center" textRotation="255" wrapText="1"/>
    </xf>
    <xf numFmtId="0" fontId="104" fillId="11" borderId="20" xfId="16" applyFont="1" applyFill="1" applyBorder="1" applyAlignment="1">
      <alignment horizontal="center" vertical="center" textRotation="255" wrapText="1"/>
    </xf>
    <xf numFmtId="0" fontId="104" fillId="11" borderId="24" xfId="16" applyFont="1" applyFill="1" applyBorder="1" applyAlignment="1">
      <alignment horizontal="center" vertical="center" textRotation="255" wrapText="1"/>
    </xf>
    <xf numFmtId="0" fontId="99" fillId="11" borderId="445" xfId="16" applyNumberFormat="1" applyFont="1" applyFill="1" applyBorder="1" applyAlignment="1">
      <alignment horizontal="center" vertical="center"/>
    </xf>
    <xf numFmtId="0" fontId="99" fillId="11" borderId="446" xfId="16" applyNumberFormat="1" applyFont="1" applyFill="1" applyBorder="1" applyAlignment="1">
      <alignment horizontal="center" vertical="center"/>
    </xf>
    <xf numFmtId="0" fontId="99" fillId="11" borderId="447" xfId="16" applyNumberFormat="1" applyFont="1" applyFill="1" applyBorder="1" applyAlignment="1">
      <alignment horizontal="center" vertical="center"/>
    </xf>
    <xf numFmtId="0" fontId="99" fillId="4" borderId="450" xfId="16" applyNumberFormat="1" applyFont="1" applyFill="1" applyBorder="1" applyAlignment="1">
      <alignment horizontal="center" vertical="center"/>
    </xf>
    <xf numFmtId="0" fontId="99" fillId="4" borderId="451" xfId="16" applyNumberFormat="1" applyFont="1" applyFill="1" applyBorder="1" applyAlignment="1">
      <alignment horizontal="center" vertical="center"/>
    </xf>
    <xf numFmtId="0" fontId="99" fillId="4" borderId="452" xfId="16" applyNumberFormat="1" applyFont="1" applyFill="1" applyBorder="1" applyAlignment="1">
      <alignment horizontal="center" vertical="center"/>
    </xf>
    <xf numFmtId="0" fontId="115" fillId="24" borderId="456" xfId="16" applyFont="1" applyFill="1" applyBorder="1" applyAlignment="1">
      <alignment horizontal="center" vertical="center"/>
    </xf>
    <xf numFmtId="0" fontId="115" fillId="24" borderId="451" xfId="16" applyFont="1" applyFill="1" applyBorder="1" applyAlignment="1">
      <alignment horizontal="center" vertical="center"/>
    </xf>
    <xf numFmtId="0" fontId="115" fillId="24" borderId="452" xfId="16" applyFont="1" applyFill="1" applyBorder="1" applyAlignment="1">
      <alignment horizontal="center" vertical="center"/>
    </xf>
    <xf numFmtId="0" fontId="115" fillId="14" borderId="460" xfId="16" applyFont="1" applyFill="1" applyBorder="1" applyAlignment="1">
      <alignment horizontal="center" vertical="center"/>
    </xf>
    <xf numFmtId="0" fontId="115" fillId="14" borderId="461" xfId="16" applyFont="1" applyFill="1" applyBorder="1" applyAlignment="1">
      <alignment horizontal="center" vertical="center"/>
    </xf>
    <xf numFmtId="0" fontId="115" fillId="14" borderId="462" xfId="16" applyFont="1" applyFill="1" applyBorder="1" applyAlignment="1">
      <alignment horizontal="center" vertical="center"/>
    </xf>
    <xf numFmtId="0" fontId="115" fillId="4" borderId="464" xfId="16" applyFont="1" applyFill="1" applyBorder="1" applyAlignment="1">
      <alignment horizontal="center" vertical="center"/>
    </xf>
    <xf numFmtId="0" fontId="115" fillId="4" borderId="465" xfId="16" applyFont="1" applyFill="1" applyBorder="1" applyAlignment="1">
      <alignment horizontal="center" vertical="center"/>
    </xf>
    <xf numFmtId="0" fontId="115" fillId="4" borderId="466" xfId="16" applyFont="1" applyFill="1" applyBorder="1" applyAlignment="1">
      <alignment horizontal="center" vertical="center"/>
    </xf>
    <xf numFmtId="0" fontId="115" fillId="15" borderId="470" xfId="16" applyFont="1" applyFill="1" applyBorder="1" applyAlignment="1">
      <alignment horizontal="center" vertical="center"/>
    </xf>
    <xf numFmtId="0" fontId="115" fillId="15" borderId="471" xfId="16" applyFont="1" applyFill="1" applyBorder="1" applyAlignment="1">
      <alignment horizontal="center" vertical="center"/>
    </xf>
    <xf numFmtId="0" fontId="115" fillId="15" borderId="472" xfId="16" applyFont="1" applyFill="1" applyBorder="1" applyAlignment="1">
      <alignment horizontal="center" vertical="center"/>
    </xf>
    <xf numFmtId="0" fontId="168" fillId="17" borderId="94" xfId="0" applyFont="1" applyFill="1" applyBorder="1" applyAlignment="1">
      <alignment horizontal="left" vertical="center" wrapText="1"/>
    </xf>
    <xf numFmtId="0" fontId="168" fillId="17" borderId="95" xfId="0" applyFont="1" applyFill="1" applyBorder="1" applyAlignment="1">
      <alignment horizontal="left" vertical="center" wrapText="1"/>
    </xf>
    <xf numFmtId="0" fontId="168" fillId="17" borderId="316" xfId="0" applyFont="1" applyFill="1" applyBorder="1" applyAlignment="1">
      <alignment horizontal="left" vertical="center" wrapText="1"/>
    </xf>
    <xf numFmtId="0" fontId="168" fillId="17" borderId="351" xfId="0" applyFont="1" applyFill="1" applyBorder="1" applyAlignment="1">
      <alignment horizontal="left" vertical="center" wrapText="1"/>
    </xf>
    <xf numFmtId="0" fontId="168" fillId="0" borderId="94" xfId="0" applyFont="1" applyFill="1" applyBorder="1" applyAlignment="1">
      <alignment horizontal="left" vertical="center" wrapText="1"/>
    </xf>
    <xf numFmtId="0" fontId="168" fillId="0" borderId="95" xfId="0" applyFont="1" applyFill="1" applyBorder="1" applyAlignment="1">
      <alignment horizontal="left" vertical="center" wrapText="1"/>
    </xf>
    <xf numFmtId="0" fontId="168" fillId="17" borderId="316" xfId="0" applyFont="1" applyFill="1" applyBorder="1" applyAlignment="1">
      <alignment horizontal="left" vertical="center"/>
    </xf>
    <xf numFmtId="0" fontId="168" fillId="17" borderId="351" xfId="0" applyFont="1" applyFill="1" applyBorder="1" applyAlignment="1">
      <alignment horizontal="left" vertical="center"/>
    </xf>
    <xf numFmtId="0" fontId="118" fillId="17" borderId="263" xfId="0" applyFont="1" applyFill="1" applyBorder="1" applyAlignment="1">
      <alignment horizontal="left" vertical="center" wrapText="1"/>
    </xf>
    <xf numFmtId="0" fontId="118" fillId="17" borderId="349" xfId="0" applyFont="1" applyFill="1" applyBorder="1" applyAlignment="1">
      <alignment horizontal="left" vertical="center" wrapText="1"/>
    </xf>
    <xf numFmtId="0" fontId="118" fillId="0" borderId="316" xfId="0" applyFont="1" applyFill="1" applyBorder="1" applyAlignment="1">
      <alignment horizontal="left" vertical="center" wrapText="1"/>
    </xf>
    <xf numFmtId="0" fontId="118" fillId="0" borderId="351" xfId="0" applyFont="1" applyFill="1" applyBorder="1" applyAlignment="1">
      <alignment horizontal="left" vertical="center" wrapText="1"/>
    </xf>
    <xf numFmtId="0" fontId="168" fillId="17" borderId="263" xfId="0" applyFont="1" applyFill="1" applyBorder="1" applyAlignment="1">
      <alignment horizontal="left" vertical="center" wrapText="1"/>
    </xf>
    <xf numFmtId="0" fontId="168" fillId="17" borderId="349" xfId="0" applyFont="1" applyFill="1" applyBorder="1" applyAlignment="1">
      <alignment horizontal="left" vertical="center" wrapText="1"/>
    </xf>
    <xf numFmtId="0" fontId="168" fillId="0" borderId="316" xfId="0" applyFont="1" applyFill="1" applyBorder="1" applyAlignment="1">
      <alignment horizontal="left" vertical="center" wrapText="1"/>
    </xf>
    <xf numFmtId="0" fontId="168" fillId="0" borderId="351" xfId="0" applyFont="1" applyFill="1" applyBorder="1" applyAlignment="1">
      <alignment horizontal="left" vertical="center" wrapText="1"/>
    </xf>
    <xf numFmtId="0" fontId="168" fillId="0" borderId="136" xfId="0" applyFont="1" applyFill="1" applyBorder="1" applyAlignment="1">
      <alignment horizontal="left" vertical="center" wrapText="1"/>
    </xf>
    <xf numFmtId="0" fontId="168" fillId="0" borderId="137" xfId="0" applyFont="1" applyFill="1" applyBorder="1" applyAlignment="1">
      <alignment horizontal="left" vertical="center" wrapText="1"/>
    </xf>
    <xf numFmtId="0" fontId="168" fillId="0" borderId="225" xfId="0" applyFont="1" applyFill="1" applyBorder="1" applyAlignment="1">
      <alignment horizontal="left" vertical="center" wrapText="1"/>
    </xf>
    <xf numFmtId="0" fontId="168" fillId="0" borderId="124" xfId="0" applyFont="1" applyFill="1" applyBorder="1" applyAlignment="1">
      <alignment horizontal="left" vertical="center" wrapText="1"/>
    </xf>
    <xf numFmtId="0" fontId="168" fillId="0" borderId="263" xfId="0" applyFont="1" applyFill="1" applyBorder="1" applyAlignment="1">
      <alignment horizontal="left" vertical="center" wrapText="1"/>
    </xf>
    <xf numFmtId="0" fontId="168" fillId="0" borderId="349" xfId="0" applyFont="1" applyFill="1" applyBorder="1" applyAlignment="1">
      <alignment horizontal="left" vertical="center" wrapText="1"/>
    </xf>
    <xf numFmtId="0" fontId="168" fillId="17" borderId="356" xfId="0" applyFont="1" applyFill="1" applyBorder="1" applyAlignment="1">
      <alignment horizontal="left" vertical="center" wrapText="1"/>
    </xf>
    <xf numFmtId="0" fontId="168" fillId="17" borderId="360" xfId="0" applyFont="1" applyFill="1" applyBorder="1" applyAlignment="1">
      <alignment horizontal="left" vertical="center" wrapText="1"/>
    </xf>
    <xf numFmtId="0" fontId="181" fillId="0" borderId="125" xfId="29" applyFont="1" applyBorder="1" applyAlignment="1">
      <alignment horizontal="left" vertical="center" wrapText="1"/>
    </xf>
    <xf numFmtId="0" fontId="181" fillId="0" borderId="6" xfId="29" applyFont="1" applyBorder="1" applyAlignment="1">
      <alignment horizontal="left" vertical="center" wrapText="1"/>
    </xf>
    <xf numFmtId="0" fontId="181" fillId="0" borderId="109" xfId="29" applyFont="1" applyBorder="1" applyAlignment="1">
      <alignment horizontal="left" vertical="center" wrapText="1"/>
    </xf>
    <xf numFmtId="0" fontId="169" fillId="9" borderId="72" xfId="0" applyFont="1" applyFill="1" applyBorder="1" applyAlignment="1">
      <alignment horizontal="center" vertical="center" textRotation="255" wrapText="1"/>
    </xf>
    <xf numFmtId="0" fontId="169" fillId="9" borderId="714" xfId="0" applyFont="1" applyFill="1" applyBorder="1" applyAlignment="1">
      <alignment horizontal="center" vertical="center" textRotation="255" wrapText="1"/>
    </xf>
    <xf numFmtId="0" fontId="169" fillId="9" borderId="484" xfId="0" applyFont="1" applyFill="1" applyBorder="1" applyAlignment="1">
      <alignment horizontal="center" vertical="center" textRotation="255" wrapText="1"/>
    </xf>
    <xf numFmtId="0" fontId="170" fillId="9" borderId="598" xfId="0" applyNumberFormat="1" applyFont="1" applyFill="1" applyBorder="1" applyAlignment="1">
      <alignment horizontal="center" vertical="center" textRotation="255" wrapText="1"/>
    </xf>
    <xf numFmtId="0" fontId="170" fillId="9" borderId="20" xfId="0" applyNumberFormat="1" applyFont="1" applyFill="1" applyBorder="1" applyAlignment="1">
      <alignment horizontal="center" vertical="center" textRotation="255" wrapText="1"/>
    </xf>
    <xf numFmtId="0" fontId="170" fillId="9" borderId="24" xfId="0" applyNumberFormat="1" applyFont="1" applyFill="1" applyBorder="1" applyAlignment="1">
      <alignment horizontal="center" vertical="center" textRotation="255" wrapText="1"/>
    </xf>
    <xf numFmtId="38" fontId="169" fillId="31" borderId="51" xfId="17" applyFont="1" applyFill="1" applyBorder="1" applyAlignment="1" applyProtection="1">
      <alignment horizontal="center" vertical="center" textRotation="255" wrapText="1"/>
    </xf>
    <xf numFmtId="38" fontId="169" fillId="31" borderId="55" xfId="17" applyFont="1" applyFill="1" applyBorder="1" applyAlignment="1" applyProtection="1">
      <alignment horizontal="center" vertical="center" textRotation="255" wrapText="1"/>
    </xf>
    <xf numFmtId="0" fontId="150" fillId="8" borderId="77" xfId="0" applyFont="1" applyFill="1" applyBorder="1" applyAlignment="1">
      <alignment horizontal="center" vertical="center" textRotation="255" wrapText="1"/>
    </xf>
    <xf numFmtId="0" fontId="150" fillId="8" borderId="78" xfId="0" applyFont="1" applyFill="1" applyBorder="1" applyAlignment="1">
      <alignment horizontal="center" vertical="center" textRotation="255" wrapText="1"/>
    </xf>
    <xf numFmtId="38" fontId="169" fillId="31" borderId="49" xfId="17" applyFont="1" applyFill="1" applyBorder="1" applyAlignment="1" applyProtection="1">
      <alignment horizontal="center" vertical="center" textRotation="255" wrapText="1"/>
    </xf>
    <xf numFmtId="0" fontId="150" fillId="2" borderId="81" xfId="0" applyFont="1" applyFill="1" applyBorder="1" applyAlignment="1">
      <alignment horizontal="center" vertical="center" wrapText="1"/>
    </xf>
    <xf numFmtId="0" fontId="150" fillId="2" borderId="82" xfId="0" applyFont="1" applyFill="1" applyBorder="1" applyAlignment="1">
      <alignment horizontal="center" vertical="center" wrapText="1"/>
    </xf>
    <xf numFmtId="38" fontId="150" fillId="21" borderId="110" xfId="17" applyFont="1" applyFill="1" applyBorder="1" applyAlignment="1">
      <alignment horizontal="center" vertical="center"/>
    </xf>
    <xf numFmtId="38" fontId="150" fillId="21" borderId="81" xfId="17" applyFont="1" applyFill="1" applyBorder="1" applyAlignment="1">
      <alignment horizontal="center" vertical="center"/>
    </xf>
    <xf numFmtId="38" fontId="150" fillId="30" borderId="110" xfId="17" applyFont="1" applyFill="1" applyBorder="1" applyAlignment="1">
      <alignment horizontal="center" vertical="center"/>
    </xf>
    <xf numFmtId="38" fontId="150" fillId="30" borderId="81" xfId="17" applyFont="1" applyFill="1" applyBorder="1" applyAlignment="1">
      <alignment horizontal="center" vertical="center"/>
    </xf>
    <xf numFmtId="38" fontId="150" fillId="30" borderId="230" xfId="17" applyFont="1" applyFill="1" applyBorder="1" applyAlignment="1">
      <alignment horizontal="center" vertical="center"/>
    </xf>
    <xf numFmtId="38" fontId="118" fillId="29" borderId="110" xfId="17" applyFont="1" applyFill="1" applyBorder="1" applyAlignment="1" applyProtection="1">
      <alignment horizontal="center" vertical="center"/>
    </xf>
    <xf numFmtId="38" fontId="118" fillId="29" borderId="81" xfId="17" applyFont="1" applyFill="1" applyBorder="1" applyAlignment="1" applyProtection="1">
      <alignment horizontal="center" vertical="center"/>
    </xf>
    <xf numFmtId="38" fontId="118" fillId="29" borderId="230" xfId="17" applyFont="1" applyFill="1" applyBorder="1" applyAlignment="1" applyProtection="1">
      <alignment horizontal="center" vertical="center"/>
    </xf>
    <xf numFmtId="0" fontId="150" fillId="8" borderId="28" xfId="0" applyFont="1" applyFill="1" applyBorder="1" applyAlignment="1">
      <alignment horizontal="center" vertical="center" textRotation="255" wrapText="1"/>
    </xf>
    <xf numFmtId="0" fontId="150" fillId="8" borderId="33" xfId="0" applyFont="1" applyFill="1" applyBorder="1" applyAlignment="1">
      <alignment horizontal="center" vertical="center" textRotation="255" wrapText="1"/>
    </xf>
    <xf numFmtId="0" fontId="155" fillId="9" borderId="89" xfId="16" applyFont="1" applyFill="1" applyBorder="1" applyAlignment="1">
      <alignment horizontal="left" vertical="center" wrapText="1"/>
    </xf>
    <xf numFmtId="0" fontId="156" fillId="0" borderId="84" xfId="16" applyFont="1" applyBorder="1" applyAlignment="1">
      <alignment horizontal="left" vertical="center"/>
    </xf>
    <xf numFmtId="0" fontId="156" fillId="0" borderId="729" xfId="16" applyFont="1" applyBorder="1" applyAlignment="1">
      <alignment horizontal="left" vertical="center"/>
    </xf>
    <xf numFmtId="0" fontId="155" fillId="9" borderId="88" xfId="16" applyFont="1" applyFill="1" applyBorder="1" applyAlignment="1">
      <alignment horizontal="left" vertical="center" wrapText="1"/>
    </xf>
    <xf numFmtId="0" fontId="156" fillId="0" borderId="0" xfId="16" applyFont="1" applyBorder="1" applyAlignment="1">
      <alignment horizontal="left" vertical="center"/>
    </xf>
    <xf numFmtId="0" fontId="156" fillId="0" borderId="90" xfId="16" applyFont="1" applyBorder="1" applyAlignment="1">
      <alignment horizontal="left" vertical="center"/>
    </xf>
    <xf numFmtId="0" fontId="156" fillId="0" borderId="389" xfId="16" applyFont="1" applyBorder="1" applyAlignment="1">
      <alignment horizontal="left" vertical="center"/>
    </xf>
    <xf numFmtId="0" fontId="156" fillId="0" borderId="25" xfId="16" applyFont="1" applyBorder="1" applyAlignment="1">
      <alignment horizontal="left" vertical="center"/>
    </xf>
    <xf numFmtId="0" fontId="156" fillId="0" borderId="605" xfId="16" applyFont="1" applyBorder="1" applyAlignment="1">
      <alignment horizontal="left" vertical="center"/>
    </xf>
    <xf numFmtId="0" fontId="138" fillId="9" borderId="99" xfId="0" applyNumberFormat="1" applyFont="1" applyFill="1" applyBorder="1" applyAlignment="1">
      <alignment horizontal="center" vertical="center" textRotation="255" wrapText="1"/>
    </xf>
    <xf numFmtId="0" fontId="138" fillId="9" borderId="19" xfId="0" applyNumberFormat="1" applyFont="1" applyFill="1" applyBorder="1" applyAlignment="1">
      <alignment horizontal="center" vertical="center" textRotation="255" wrapText="1"/>
    </xf>
    <xf numFmtId="0" fontId="138" fillId="9" borderId="78" xfId="0" applyNumberFormat="1" applyFont="1" applyFill="1" applyBorder="1" applyAlignment="1">
      <alignment horizontal="center" vertical="center" textRotation="255" wrapText="1"/>
    </xf>
    <xf numFmtId="0" fontId="138" fillId="9" borderId="111" xfId="0" applyNumberFormat="1" applyFont="1" applyFill="1" applyBorder="1" applyAlignment="1">
      <alignment horizontal="center" vertical="center" textRotation="255" wrapText="1"/>
    </xf>
    <xf numFmtId="0" fontId="138" fillId="9" borderId="4" xfId="0" applyNumberFormat="1" applyFont="1" applyFill="1" applyBorder="1" applyAlignment="1">
      <alignment horizontal="center" vertical="center" textRotation="255" wrapText="1"/>
    </xf>
    <xf numFmtId="0" fontId="138" fillId="9" borderId="26" xfId="0" applyNumberFormat="1" applyFont="1" applyFill="1" applyBorder="1" applyAlignment="1">
      <alignment horizontal="center" vertical="center" textRotation="255" wrapText="1"/>
    </xf>
    <xf numFmtId="0" fontId="138" fillId="9" borderId="149" xfId="0" applyNumberFormat="1" applyFont="1" applyFill="1" applyBorder="1" applyAlignment="1">
      <alignment horizontal="center" vertical="center" textRotation="255" wrapText="1"/>
    </xf>
    <xf numFmtId="0" fontId="138" fillId="9" borderId="236" xfId="0" applyNumberFormat="1" applyFont="1" applyFill="1" applyBorder="1" applyAlignment="1">
      <alignment horizontal="center" vertical="center" textRotation="255" wrapText="1"/>
    </xf>
    <xf numFmtId="0" fontId="138" fillId="9" borderId="390" xfId="0" applyNumberFormat="1" applyFont="1" applyFill="1" applyBorder="1" applyAlignment="1">
      <alignment horizontal="center" vertical="center" textRotation="255" wrapText="1"/>
    </xf>
    <xf numFmtId="38" fontId="124" fillId="5" borderId="110" xfId="17" applyFont="1" applyFill="1" applyBorder="1" applyAlignment="1">
      <alignment horizontal="center" vertical="center"/>
    </xf>
    <xf numFmtId="38" fontId="124" fillId="5" borderId="81" xfId="17" applyFont="1" applyFill="1" applyBorder="1" applyAlignment="1">
      <alignment horizontal="center" vertical="center"/>
    </xf>
    <xf numFmtId="38" fontId="124" fillId="5" borderId="230" xfId="17" applyFont="1" applyFill="1" applyBorder="1" applyAlignment="1">
      <alignment horizontal="center" vertical="center"/>
    </xf>
    <xf numFmtId="0" fontId="150" fillId="2" borderId="110" xfId="0" applyFont="1" applyFill="1" applyBorder="1" applyAlignment="1">
      <alignment horizontal="center" vertical="center" wrapText="1"/>
    </xf>
    <xf numFmtId="0" fontId="157" fillId="32" borderId="5" xfId="16" applyFont="1" applyFill="1" applyBorder="1" applyAlignment="1">
      <alignment horizontal="right" vertical="center"/>
    </xf>
    <xf numFmtId="0" fontId="157" fillId="32" borderId="6" xfId="16" applyFont="1" applyFill="1" applyBorder="1" applyAlignment="1">
      <alignment horizontal="right" vertical="center"/>
    </xf>
    <xf numFmtId="0" fontId="157" fillId="32" borderId="7" xfId="16" applyFont="1" applyFill="1" applyBorder="1" applyAlignment="1">
      <alignment horizontal="right" vertical="center"/>
    </xf>
  </cellXfs>
  <cellStyles count="31">
    <cellStyle name="パーセント" xfId="6" builtinId="5"/>
    <cellStyle name="パーセント 2" xfId="8"/>
    <cellStyle name="パーセント 2 2" xfId="21"/>
    <cellStyle name="パーセント 2 3" xfId="25"/>
    <cellStyle name="パーセント 3" xfId="18"/>
    <cellStyle name="桁区切り" xfId="2" builtinId="6"/>
    <cellStyle name="桁区切り 2" xfId="4"/>
    <cellStyle name="桁区切り 2 2" xfId="20"/>
    <cellStyle name="桁区切り 2 3" xfId="28"/>
    <cellStyle name="桁区切り 3" xfId="10"/>
    <cellStyle name="桁区切り 3 2" xfId="27"/>
    <cellStyle name="桁区切り 4" xfId="12"/>
    <cellStyle name="桁区切り 5" xfId="17"/>
    <cellStyle name="桁区切り 6" xfId="22"/>
    <cellStyle name="標準" xfId="0" builtinId="0"/>
    <cellStyle name="標準 10" xfId="16"/>
    <cellStyle name="標準 2" xfId="1"/>
    <cellStyle name="標準 2 2" xfId="15"/>
    <cellStyle name="標準 2 2 2" xfId="29"/>
    <cellStyle name="標準 2 3" xfId="19"/>
    <cellStyle name="標準 3" xfId="3"/>
    <cellStyle name="標準 3 2" xfId="23"/>
    <cellStyle name="標準 4" xfId="5"/>
    <cellStyle name="標準 5" xfId="7"/>
    <cellStyle name="標準 5 2" xfId="24"/>
    <cellStyle name="標準 6" xfId="9"/>
    <cellStyle name="標準 6 2" xfId="26"/>
    <cellStyle name="標準 7" xfId="11"/>
    <cellStyle name="標準 8" xfId="13"/>
    <cellStyle name="標準 8 2" xfId="30"/>
    <cellStyle name="標準 9" xfId="1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1B1B1B"/>
      <rgbColor rgb="00DAD9D8"/>
      <rgbColor rgb="00FEFEFE"/>
      <rgbColor rgb="001A1A1A"/>
      <rgbColor rgb="00EDEDED"/>
      <rgbColor rgb="00F0F0F0"/>
      <rgbColor rgb="00EEEEEE"/>
      <rgbColor rgb="00F9F9F9"/>
      <rgbColor rgb="00EAEAEA"/>
      <rgbColor rgb="00E7E7E7"/>
      <rgbColor rgb="00ECECEC"/>
      <rgbColor rgb="00EBEBEB"/>
      <rgbColor rgb="00F1F1F1"/>
      <rgbColor rgb="00E6E6E6"/>
      <rgbColor rgb="00E8E8E8"/>
      <rgbColor rgb="009A9A9A"/>
      <rgbColor rgb="00A2A2A1"/>
      <rgbColor rgb="00100F0D"/>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CCFFCC"/>
      <color rgb="FFFF9933"/>
      <color rgb="FFBA0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0-879F-4D9E-8974-C2711B7E1B3C}"/>
            </c:ext>
          </c:extLst>
        </c:ser>
        <c:ser>
          <c:idx val="1"/>
          <c:order val="1"/>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1-879F-4D9E-8974-C2711B7E1B3C}"/>
            </c:ext>
          </c:extLst>
        </c:ser>
        <c:ser>
          <c:idx val="2"/>
          <c:order val="2"/>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2-879F-4D9E-8974-C2711B7E1B3C}"/>
            </c:ext>
          </c:extLst>
        </c:ser>
        <c:ser>
          <c:idx val="3"/>
          <c:order val="3"/>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3-879F-4D9E-8974-C2711B7E1B3C}"/>
            </c:ext>
          </c:extLst>
        </c:ser>
        <c:ser>
          <c:idx val="4"/>
          <c:order val="4"/>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4-879F-4D9E-8974-C2711B7E1B3C}"/>
            </c:ext>
          </c:extLst>
        </c:ser>
        <c:ser>
          <c:idx val="5"/>
          <c:order val="5"/>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5-879F-4D9E-8974-C2711B7E1B3C}"/>
            </c:ext>
          </c:extLst>
        </c:ser>
        <c:ser>
          <c:idx val="6"/>
          <c:order val="6"/>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6-879F-4D9E-8974-C2711B7E1B3C}"/>
            </c:ext>
          </c:extLst>
        </c:ser>
        <c:ser>
          <c:idx val="7"/>
          <c:order val="7"/>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7-879F-4D9E-8974-C2711B7E1B3C}"/>
            </c:ext>
          </c:extLst>
        </c:ser>
        <c:ser>
          <c:idx val="8"/>
          <c:order val="8"/>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8-879F-4D9E-8974-C2711B7E1B3C}"/>
            </c:ext>
          </c:extLst>
        </c:ser>
        <c:ser>
          <c:idx val="9"/>
          <c:order val="9"/>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9-879F-4D9E-8974-C2711B7E1B3C}"/>
            </c:ext>
          </c:extLst>
        </c:ser>
        <c:dLbls>
          <c:showLegendKey val="0"/>
          <c:showVal val="0"/>
          <c:showCatName val="0"/>
          <c:showSerName val="0"/>
          <c:showPercent val="0"/>
          <c:showBubbleSize val="0"/>
        </c:dLbls>
        <c:marker val="1"/>
        <c:smooth val="0"/>
        <c:axId val="36305536"/>
        <c:axId val="82252160"/>
      </c:lineChart>
      <c:catAx>
        <c:axId val="36305536"/>
        <c:scaling>
          <c:orientation val="minMax"/>
        </c:scaling>
        <c:delete val="0"/>
        <c:axPos val="b"/>
        <c:majorTickMark val="out"/>
        <c:minorTickMark val="none"/>
        <c:tickLblPos val="nextTo"/>
        <c:crossAx val="82252160"/>
        <c:crosses val="autoZero"/>
        <c:auto val="1"/>
        <c:lblAlgn val="ctr"/>
        <c:lblOffset val="100"/>
        <c:noMultiLvlLbl val="0"/>
      </c:catAx>
      <c:valAx>
        <c:axId val="82252160"/>
        <c:scaling>
          <c:orientation val="minMax"/>
          <c:max val="60000"/>
        </c:scaling>
        <c:delete val="0"/>
        <c:axPos val="l"/>
        <c:majorGridlines/>
        <c:numFmt formatCode="General" sourceLinked="1"/>
        <c:majorTickMark val="out"/>
        <c:minorTickMark val="none"/>
        <c:tickLblPos val="nextTo"/>
        <c:crossAx val="36305536"/>
        <c:crosses val="autoZero"/>
        <c:crossBetween val="between"/>
      </c:valAx>
    </c:plotArea>
    <c:legend>
      <c:legendPos val="r"/>
      <c:layout>
        <c:manualLayout>
          <c:xMode val="edge"/>
          <c:yMode val="edge"/>
          <c:x val="0.77698633344316204"/>
          <c:y val="2.5761573957051215E-2"/>
          <c:w val="0.2120547640233324"/>
          <c:h val="0.91987137294787591"/>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400"/>
              <a:t>男女比率推移</a:t>
            </a:r>
          </a:p>
        </c:rich>
      </c:tx>
      <c:overlay val="0"/>
    </c:title>
    <c:autoTitleDeleted val="0"/>
    <c:plotArea>
      <c:layout>
        <c:manualLayout>
          <c:layoutTarget val="inner"/>
          <c:xMode val="edge"/>
          <c:yMode val="edge"/>
          <c:x val="0.16292101114306973"/>
          <c:y val="0.11652769646634474"/>
          <c:w val="0.80693163639455467"/>
          <c:h val="0.80590348116102184"/>
        </c:manualLayout>
      </c:layout>
      <c:barChart>
        <c:barDir val="bar"/>
        <c:grouping val="percentStacked"/>
        <c:varyColors val="0"/>
        <c:ser>
          <c:idx val="0"/>
          <c:order val="0"/>
          <c:tx>
            <c:strRef>
              <c:f>'2.4 男女別邦人数推移'!$J$63</c:f>
              <c:strCache>
                <c:ptCount val="1"/>
                <c:pt idx="0">
                  <c:v>男</c:v>
                </c:pt>
              </c:strCache>
            </c:strRef>
          </c:tx>
          <c:spPr>
            <a:pattFill prst="pct5">
              <a:fgClr>
                <a:schemeClr val="tx1"/>
              </a:fgClr>
              <a:bgClr>
                <a:srgbClr val="FFC000"/>
              </a:bgClr>
            </a:pattFill>
            <a:ln>
              <a:solidFill>
                <a:schemeClr val="tx1"/>
              </a:solidFill>
            </a:ln>
          </c:spPr>
          <c:invertIfNegative val="0"/>
          <c:dLbls>
            <c:dLbl>
              <c:idx val="0"/>
              <c:layout>
                <c:manualLayout>
                  <c:x val="4.1378833977040287E-3"/>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95-40AC-BCD7-A9FA140651D4}"/>
                </c:ext>
              </c:extLst>
            </c:dLbl>
            <c:dLbl>
              <c:idx val="1"/>
              <c:layout>
                <c:manualLayout>
                  <c:x val="-3.7930159639846062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95-40AC-BCD7-A9FA140651D4}"/>
                </c:ext>
              </c:extLst>
            </c:dLbl>
            <c:dLbl>
              <c:idx val="2"/>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5-40AC-BCD7-A9FA140651D4}"/>
                </c:ext>
              </c:extLst>
            </c:dLbl>
            <c:dLbl>
              <c:idx val="3"/>
              <c:layout>
                <c:manualLayout>
                  <c:x val="-3.7930159639846062E-17"/>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95-40AC-BCD7-A9FA140651D4}"/>
                </c:ext>
              </c:extLst>
            </c:dLbl>
            <c:dLbl>
              <c:idx val="4"/>
              <c:layout>
                <c:manualLayout>
                  <c:x val="-4.1378833977040287E-3"/>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95-40AC-BCD7-A9FA140651D4}"/>
                </c:ext>
              </c:extLst>
            </c:dLbl>
            <c:dLbl>
              <c:idx val="5"/>
              <c:layout>
                <c:manualLayout>
                  <c:x val="4.1378833977040287E-3"/>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95-40AC-BCD7-A9FA140651D4}"/>
                </c:ext>
              </c:extLst>
            </c:dLbl>
            <c:dLbl>
              <c:idx val="6"/>
              <c:layout>
                <c:manualLayout>
                  <c:x val="0"/>
                  <c:y val="3.8033225541332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95-40AC-BCD7-A9FA140651D4}"/>
                </c:ext>
              </c:extLst>
            </c:dLbl>
            <c:dLbl>
              <c:idx val="7"/>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95-40AC-BCD7-A9FA140651D4}"/>
                </c:ext>
              </c:extLst>
            </c:dLbl>
            <c:dLbl>
              <c:idx val="8"/>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95-40AC-BCD7-A9FA140651D4}"/>
                </c:ext>
              </c:extLst>
            </c:dLbl>
            <c:dLbl>
              <c:idx val="9"/>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95-40AC-BCD7-A9FA140651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 男女別邦人数推移'!$I$64:$I$73</c:f>
              <c:strCache>
                <c:ptCount val="10"/>
                <c:pt idx="0">
                  <c:v>平成１９年</c:v>
                </c:pt>
                <c:pt idx="1">
                  <c:v>平成２０年</c:v>
                </c:pt>
                <c:pt idx="2">
                  <c:v>平成２１年</c:v>
                </c:pt>
                <c:pt idx="3">
                  <c:v>平成２２年</c:v>
                </c:pt>
                <c:pt idx="4">
                  <c:v>平成２３年</c:v>
                </c:pt>
                <c:pt idx="5">
                  <c:v>平成２４年</c:v>
                </c:pt>
                <c:pt idx="6">
                  <c:v>平成２５年</c:v>
                </c:pt>
                <c:pt idx="7">
                  <c:v>平成２６年</c:v>
                </c:pt>
                <c:pt idx="8">
                  <c:v>平成２７年</c:v>
                </c:pt>
                <c:pt idx="9">
                  <c:v>平成２８年</c:v>
                </c:pt>
              </c:strCache>
            </c:strRef>
          </c:cat>
          <c:val>
            <c:numRef>
              <c:f>'2.4 男女別邦人数推移'!$J$64:$J$73</c:f>
              <c:numCache>
                <c:formatCode>0.0%</c:formatCode>
                <c:ptCount val="10"/>
                <c:pt idx="0">
                  <c:v>0.4865562403343186</c:v>
                </c:pt>
                <c:pt idx="1">
                  <c:v>0.48338977952413309</c:v>
                </c:pt>
                <c:pt idx="2">
                  <c:v>0.48120925210747062</c:v>
                </c:pt>
                <c:pt idx="3">
                  <c:v>0.47992796650564962</c:v>
                </c:pt>
                <c:pt idx="4">
                  <c:v>0.48222622672733745</c:v>
                </c:pt>
                <c:pt idx="5">
                  <c:v>0.4824728688188083</c:v>
                </c:pt>
                <c:pt idx="6">
                  <c:v>0.48275678455140142</c:v>
                </c:pt>
                <c:pt idx="7">
                  <c:v>0.48094254803088349</c:v>
                </c:pt>
                <c:pt idx="8">
                  <c:v>0.48090014410687904</c:v>
                </c:pt>
                <c:pt idx="9">
                  <c:v>0.4796974471731677</c:v>
                </c:pt>
              </c:numCache>
            </c:numRef>
          </c:val>
          <c:extLst>
            <c:ext xmlns:c16="http://schemas.microsoft.com/office/drawing/2014/chart" uri="{C3380CC4-5D6E-409C-BE32-E72D297353CC}">
              <c16:uniqueId val="{0000000A-BB95-40AC-BCD7-A9FA140651D4}"/>
            </c:ext>
          </c:extLst>
        </c:ser>
        <c:ser>
          <c:idx val="1"/>
          <c:order val="1"/>
          <c:tx>
            <c:strRef>
              <c:f>'2.4 男女別邦人数推移'!$K$63</c:f>
              <c:strCache>
                <c:ptCount val="1"/>
                <c:pt idx="0">
                  <c:v>女</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0"/>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95-40AC-BCD7-A9FA140651D4}"/>
                </c:ext>
              </c:extLst>
            </c:dLbl>
            <c:dLbl>
              <c:idx val="1"/>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95-40AC-BCD7-A9FA140651D4}"/>
                </c:ext>
              </c:extLst>
            </c:dLbl>
            <c:dLbl>
              <c:idx val="2"/>
              <c:layout>
                <c:manualLayout>
                  <c:x val="0"/>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95-40AC-BCD7-A9FA140651D4}"/>
                </c:ext>
              </c:extLst>
            </c:dLbl>
            <c:dLbl>
              <c:idx val="3"/>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95-40AC-BCD7-A9FA140651D4}"/>
                </c:ext>
              </c:extLst>
            </c:dLbl>
            <c:dLbl>
              <c:idx val="4"/>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95-40AC-BCD7-A9FA140651D4}"/>
                </c:ext>
              </c:extLst>
            </c:dLbl>
            <c:dLbl>
              <c:idx val="5"/>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95-40AC-BCD7-A9FA140651D4}"/>
                </c:ext>
              </c:extLst>
            </c:dLbl>
            <c:dLbl>
              <c:idx val="6"/>
              <c:layout>
                <c:manualLayout>
                  <c:x val="0"/>
                  <c:y val="3.8033225541332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95-40AC-BCD7-A9FA140651D4}"/>
                </c:ext>
              </c:extLst>
            </c:dLbl>
            <c:dLbl>
              <c:idx val="7"/>
              <c:layout>
                <c:manualLayout>
                  <c:x val="4.1378833977039524E-3"/>
                  <c:y val="4.2787378733998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95-40AC-BCD7-A9FA140651D4}"/>
                </c:ext>
              </c:extLst>
            </c:dLbl>
            <c:dLbl>
              <c:idx val="8"/>
              <c:layout>
                <c:manualLayout>
                  <c:x val="4.1378833977040287E-3"/>
                  <c:y val="4.2787378733998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95-40AC-BCD7-A9FA140651D4}"/>
                </c:ext>
              </c:extLst>
            </c:dLbl>
            <c:dLbl>
              <c:idx val="9"/>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95-40AC-BCD7-A9FA140651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 男女別邦人数推移'!$I$64:$I$73</c:f>
              <c:strCache>
                <c:ptCount val="10"/>
                <c:pt idx="0">
                  <c:v>平成１９年</c:v>
                </c:pt>
                <c:pt idx="1">
                  <c:v>平成２０年</c:v>
                </c:pt>
                <c:pt idx="2">
                  <c:v>平成２１年</c:v>
                </c:pt>
                <c:pt idx="3">
                  <c:v>平成２２年</c:v>
                </c:pt>
                <c:pt idx="4">
                  <c:v>平成２３年</c:v>
                </c:pt>
                <c:pt idx="5">
                  <c:v>平成２４年</c:v>
                </c:pt>
                <c:pt idx="6">
                  <c:v>平成２５年</c:v>
                </c:pt>
                <c:pt idx="7">
                  <c:v>平成２６年</c:v>
                </c:pt>
                <c:pt idx="8">
                  <c:v>平成２７年</c:v>
                </c:pt>
                <c:pt idx="9">
                  <c:v>平成２８年</c:v>
                </c:pt>
              </c:strCache>
            </c:strRef>
          </c:cat>
          <c:val>
            <c:numRef>
              <c:f>'2.4 男女別邦人数推移'!$K$64:$K$73</c:f>
              <c:numCache>
                <c:formatCode>0.0%</c:formatCode>
                <c:ptCount val="10"/>
                <c:pt idx="0">
                  <c:v>0.51344375966568145</c:v>
                </c:pt>
                <c:pt idx="1">
                  <c:v>0.51661022047586691</c:v>
                </c:pt>
                <c:pt idx="2">
                  <c:v>0.51879074789252932</c:v>
                </c:pt>
                <c:pt idx="3">
                  <c:v>0.52007203349435038</c:v>
                </c:pt>
                <c:pt idx="4">
                  <c:v>0.5177737732726625</c:v>
                </c:pt>
                <c:pt idx="5">
                  <c:v>0.51752713118119176</c:v>
                </c:pt>
                <c:pt idx="6">
                  <c:v>0.51724321544859864</c:v>
                </c:pt>
                <c:pt idx="7">
                  <c:v>0.51905745196911646</c:v>
                </c:pt>
                <c:pt idx="8">
                  <c:v>0.51909985589312102</c:v>
                </c:pt>
                <c:pt idx="9">
                  <c:v>0.52030255282683224</c:v>
                </c:pt>
              </c:numCache>
            </c:numRef>
          </c:val>
          <c:extLst>
            <c:ext xmlns:c16="http://schemas.microsoft.com/office/drawing/2014/chart" uri="{C3380CC4-5D6E-409C-BE32-E72D297353CC}">
              <c16:uniqueId val="{00000015-BB95-40AC-BCD7-A9FA140651D4}"/>
            </c:ext>
          </c:extLst>
        </c:ser>
        <c:dLbls>
          <c:showLegendKey val="0"/>
          <c:showVal val="1"/>
          <c:showCatName val="0"/>
          <c:showSerName val="0"/>
          <c:showPercent val="0"/>
          <c:showBubbleSize val="0"/>
        </c:dLbls>
        <c:gapWidth val="95"/>
        <c:overlap val="100"/>
        <c:axId val="83593856"/>
        <c:axId val="83706240"/>
      </c:barChart>
      <c:catAx>
        <c:axId val="83593856"/>
        <c:scaling>
          <c:orientation val="maxMin"/>
        </c:scaling>
        <c:delete val="0"/>
        <c:axPos val="l"/>
        <c:numFmt formatCode="General" sourceLinked="0"/>
        <c:majorTickMark val="none"/>
        <c:minorTickMark val="none"/>
        <c:tickLblPos val="nextTo"/>
        <c:txPr>
          <a:bodyPr/>
          <a:lstStyle/>
          <a:p>
            <a:pPr>
              <a:defRPr sz="700"/>
            </a:pPr>
            <a:endParaRPr lang="ja-JP"/>
          </a:p>
        </c:txPr>
        <c:crossAx val="83706240"/>
        <c:crosses val="autoZero"/>
        <c:auto val="1"/>
        <c:lblAlgn val="ctr"/>
        <c:lblOffset val="100"/>
        <c:noMultiLvlLbl val="0"/>
      </c:catAx>
      <c:valAx>
        <c:axId val="83706240"/>
        <c:scaling>
          <c:orientation val="minMax"/>
        </c:scaling>
        <c:delete val="0"/>
        <c:axPos val="t"/>
        <c:majorGridlines>
          <c:spPr>
            <a:ln>
              <a:prstDash val="solid"/>
            </a:ln>
          </c:spPr>
        </c:majorGridlines>
        <c:numFmt formatCode="0%" sourceLinked="1"/>
        <c:majorTickMark val="in"/>
        <c:minorTickMark val="none"/>
        <c:tickLblPos val="nextTo"/>
        <c:spPr>
          <a:ln>
            <a:noFill/>
          </a:ln>
        </c:spPr>
        <c:crossAx val="83593856"/>
        <c:crosses val="autoZero"/>
        <c:crossBetween val="between"/>
        <c:majorUnit val="0.5"/>
      </c:valAx>
    </c:plotArea>
    <c:legend>
      <c:legendPos val="t"/>
      <c:layout>
        <c:manualLayout>
          <c:xMode val="edge"/>
          <c:yMode val="edge"/>
          <c:x val="0.15776739360915312"/>
          <c:y val="0.93471033213186272"/>
          <c:w val="0.75597142188751343"/>
          <c:h val="4.755532777337744E-2"/>
        </c:manualLayout>
      </c:layout>
      <c:overlay val="0"/>
      <c:txPr>
        <a:bodyPr/>
        <a:lstStyle/>
        <a:p>
          <a:pPr>
            <a:defRPr sz="1600"/>
          </a:pPr>
          <a:endParaRPr lang="ja-JP"/>
        </a:p>
      </c:txPr>
    </c:legend>
    <c:plotVisOnly val="1"/>
    <c:dispBlanksAs val="gap"/>
    <c:showDLblsOverMax val="0"/>
  </c:chart>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'2.5 年齢別邦人数'!$X$59</c:f>
              <c:strCache>
                <c:ptCount val="1"/>
                <c:pt idx="0">
                  <c:v>男性</c:v>
                </c:pt>
              </c:strCache>
            </c:strRef>
          </c:tx>
          <c:spPr>
            <a:pattFill prst="dashHorz">
              <a:fgClr>
                <a:srgbClr val="C00000"/>
              </a:fgClr>
              <a:bgClr>
                <a:srgbClr val="CCFFFF"/>
              </a:bgClr>
            </a:pattFill>
            <a:ln>
              <a:solidFill>
                <a:schemeClr val="tx1"/>
              </a:solidFill>
            </a:ln>
          </c:spPr>
          <c:invertIfNegative val="0"/>
          <c:dLbls>
            <c:spPr>
              <a:noFill/>
              <a:ln>
                <a:noFill/>
              </a:ln>
              <a:effectLst/>
            </c:spPr>
            <c:txPr>
              <a:bodyPr/>
              <a:lstStyle/>
              <a:p>
                <a:pPr>
                  <a:defRPr sz="2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 年齢別邦人数'!$Y$58:$AD$58</c:f>
              <c:strCache>
                <c:ptCount val="6"/>
                <c:pt idx="0">
                  <c:v>60歳
以上</c:v>
                </c:pt>
                <c:pt idx="1">
                  <c:v>50歳代</c:v>
                </c:pt>
                <c:pt idx="2">
                  <c:v>40歳代</c:v>
                </c:pt>
                <c:pt idx="3">
                  <c:v>30歳代</c:v>
                </c:pt>
                <c:pt idx="4">
                  <c:v>20歳代</c:v>
                </c:pt>
                <c:pt idx="5">
                  <c:v>20歳
未満</c:v>
                </c:pt>
              </c:strCache>
            </c:strRef>
          </c:cat>
          <c:val>
            <c:numRef>
              <c:f>'2.5 年齢別邦人数'!$Y$59:$AD$59</c:f>
              <c:numCache>
                <c:formatCode>#,##0_ </c:formatCode>
                <c:ptCount val="6"/>
                <c:pt idx="0">
                  <c:v>103118</c:v>
                </c:pt>
                <c:pt idx="1">
                  <c:v>92538</c:v>
                </c:pt>
                <c:pt idx="2">
                  <c:v>125312</c:v>
                </c:pt>
                <c:pt idx="3">
                  <c:v>102677</c:v>
                </c:pt>
                <c:pt idx="4">
                  <c:v>67927</c:v>
                </c:pt>
                <c:pt idx="5">
                  <c:v>150492</c:v>
                </c:pt>
              </c:numCache>
            </c:numRef>
          </c:val>
          <c:extLst>
            <c:ext xmlns:c16="http://schemas.microsoft.com/office/drawing/2014/chart" uri="{C3380CC4-5D6E-409C-BE32-E72D297353CC}">
              <c16:uniqueId val="{00000000-969F-4888-83CF-83923B955E1F}"/>
            </c:ext>
          </c:extLst>
        </c:ser>
        <c:ser>
          <c:idx val="1"/>
          <c:order val="1"/>
          <c:tx>
            <c:strRef>
              <c:f>'2.5 年齢別邦人数'!$X$60</c:f>
              <c:strCache>
                <c:ptCount val="1"/>
                <c:pt idx="0">
                  <c:v>女性</c:v>
                </c:pt>
              </c:strCache>
            </c:strRef>
          </c:tx>
          <c:spPr>
            <a:pattFill prst="pct60">
              <a:fgClr>
                <a:schemeClr val="bg1"/>
              </a:fgClr>
              <a:bgClr>
                <a:srgbClr val="FF0000"/>
              </a:bgClr>
            </a:pattFill>
            <a:ln>
              <a:solidFill>
                <a:schemeClr val="tx1"/>
              </a:solidFill>
            </a:ln>
          </c:spPr>
          <c:invertIfNegative val="0"/>
          <c:dLbls>
            <c:spPr>
              <a:noFill/>
              <a:ln>
                <a:noFill/>
              </a:ln>
              <a:effectLst/>
            </c:spPr>
            <c:txPr>
              <a:bodyPr/>
              <a:lstStyle/>
              <a:p>
                <a:pPr>
                  <a:defRPr sz="2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 年齢別邦人数'!$Y$58:$AD$58</c:f>
              <c:strCache>
                <c:ptCount val="6"/>
                <c:pt idx="0">
                  <c:v>60歳
以上</c:v>
                </c:pt>
                <c:pt idx="1">
                  <c:v>50歳代</c:v>
                </c:pt>
                <c:pt idx="2">
                  <c:v>40歳代</c:v>
                </c:pt>
                <c:pt idx="3">
                  <c:v>30歳代</c:v>
                </c:pt>
                <c:pt idx="4">
                  <c:v>20歳代</c:v>
                </c:pt>
                <c:pt idx="5">
                  <c:v>20歳
未満</c:v>
                </c:pt>
              </c:strCache>
            </c:strRef>
          </c:cat>
          <c:val>
            <c:numRef>
              <c:f>'2.5 年齢別邦人数'!$Y$60:$AD$60</c:f>
              <c:numCache>
                <c:formatCode>#,##0_ </c:formatCode>
                <c:ptCount val="6"/>
                <c:pt idx="0">
                  <c:v>79037</c:v>
                </c:pt>
                <c:pt idx="1">
                  <c:v>77284</c:v>
                </c:pt>
                <c:pt idx="2">
                  <c:v>160036</c:v>
                </c:pt>
                <c:pt idx="3">
                  <c:v>141778</c:v>
                </c:pt>
                <c:pt idx="4">
                  <c:v>90603</c:v>
                </c:pt>
                <c:pt idx="5">
                  <c:v>147675</c:v>
                </c:pt>
              </c:numCache>
            </c:numRef>
          </c:val>
          <c:extLst>
            <c:ext xmlns:c16="http://schemas.microsoft.com/office/drawing/2014/chart" uri="{C3380CC4-5D6E-409C-BE32-E72D297353CC}">
              <c16:uniqueId val="{00000001-969F-4888-83CF-83923B955E1F}"/>
            </c:ext>
          </c:extLst>
        </c:ser>
        <c:ser>
          <c:idx val="2"/>
          <c:order val="2"/>
          <c:tx>
            <c:strRef>
              <c:f>'2.5 年齢別邦人数'!$X$61</c:f>
              <c:strCache>
                <c:ptCount val="1"/>
                <c:pt idx="0">
                  <c:v>合計</c:v>
                </c:pt>
              </c:strCache>
            </c:strRef>
          </c:tx>
          <c:spPr>
            <a:noFill/>
          </c:spPr>
          <c:invertIfNegative val="0"/>
          <c:dLbls>
            <c:dLbl>
              <c:idx val="5"/>
              <c:spPr>
                <a:noFill/>
              </c:spPr>
              <c:txPr>
                <a:bodyPr/>
                <a:lstStyle/>
                <a:p>
                  <a:pPr>
                    <a:defRPr sz="1900"/>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2-969F-4888-83CF-83923B955E1F}"/>
                </c:ext>
              </c:extLst>
            </c:dLbl>
            <c:spPr>
              <a:noFill/>
            </c:spPr>
            <c:txPr>
              <a:bodyPr/>
              <a:lstStyle/>
              <a:p>
                <a:pPr>
                  <a:defRPr sz="20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 年齢別邦人数'!$Y$58:$AD$58</c:f>
              <c:strCache>
                <c:ptCount val="6"/>
                <c:pt idx="0">
                  <c:v>60歳
以上</c:v>
                </c:pt>
                <c:pt idx="1">
                  <c:v>50歳代</c:v>
                </c:pt>
                <c:pt idx="2">
                  <c:v>40歳代</c:v>
                </c:pt>
                <c:pt idx="3">
                  <c:v>30歳代</c:v>
                </c:pt>
                <c:pt idx="4">
                  <c:v>20歳代</c:v>
                </c:pt>
                <c:pt idx="5">
                  <c:v>20歳
未満</c:v>
                </c:pt>
              </c:strCache>
            </c:strRef>
          </c:cat>
          <c:val>
            <c:numRef>
              <c:f>'2.5 年齢別邦人数'!$Y$61:$AD$61</c:f>
              <c:numCache>
                <c:formatCode>#,##0_ </c:formatCode>
                <c:ptCount val="6"/>
                <c:pt idx="0">
                  <c:v>182155</c:v>
                </c:pt>
                <c:pt idx="1">
                  <c:v>169822</c:v>
                </c:pt>
                <c:pt idx="2">
                  <c:v>285348</c:v>
                </c:pt>
                <c:pt idx="3">
                  <c:v>244455</c:v>
                </c:pt>
                <c:pt idx="4">
                  <c:v>158530</c:v>
                </c:pt>
                <c:pt idx="5">
                  <c:v>298167</c:v>
                </c:pt>
              </c:numCache>
            </c:numRef>
          </c:val>
          <c:extLst>
            <c:ext xmlns:c16="http://schemas.microsoft.com/office/drawing/2014/chart" uri="{C3380CC4-5D6E-409C-BE32-E72D297353CC}">
              <c16:uniqueId val="{00000003-969F-4888-83CF-83923B955E1F}"/>
            </c:ext>
          </c:extLst>
        </c:ser>
        <c:dLbls>
          <c:showLegendKey val="0"/>
          <c:showVal val="0"/>
          <c:showCatName val="0"/>
          <c:showSerName val="0"/>
          <c:showPercent val="0"/>
          <c:showBubbleSize val="0"/>
        </c:dLbls>
        <c:gapWidth val="150"/>
        <c:overlap val="100"/>
        <c:axId val="83755392"/>
        <c:axId val="83756928"/>
      </c:barChart>
      <c:catAx>
        <c:axId val="83755392"/>
        <c:scaling>
          <c:orientation val="minMax"/>
        </c:scaling>
        <c:delete val="0"/>
        <c:axPos val="l"/>
        <c:numFmt formatCode="General" sourceLinked="0"/>
        <c:majorTickMark val="out"/>
        <c:minorTickMark val="none"/>
        <c:tickLblPos val="nextTo"/>
        <c:txPr>
          <a:bodyPr/>
          <a:lstStyle/>
          <a:p>
            <a:pPr>
              <a:defRPr sz="1800"/>
            </a:pPr>
            <a:endParaRPr lang="ja-JP"/>
          </a:p>
        </c:txPr>
        <c:crossAx val="83756928"/>
        <c:crosses val="autoZero"/>
        <c:auto val="1"/>
        <c:lblAlgn val="ctr"/>
        <c:lblOffset val="100"/>
        <c:noMultiLvlLbl val="0"/>
      </c:catAx>
      <c:valAx>
        <c:axId val="83756928"/>
        <c:scaling>
          <c:orientation val="minMax"/>
          <c:max val="300000"/>
        </c:scaling>
        <c:delete val="0"/>
        <c:axPos val="b"/>
        <c:majorGridlines/>
        <c:numFmt formatCode="#,##0_ " sourceLinked="1"/>
        <c:majorTickMark val="out"/>
        <c:minorTickMark val="none"/>
        <c:tickLblPos val="nextTo"/>
        <c:txPr>
          <a:bodyPr/>
          <a:lstStyle/>
          <a:p>
            <a:pPr>
              <a:defRPr sz="1800"/>
            </a:pPr>
            <a:endParaRPr lang="ja-JP"/>
          </a:p>
        </c:txPr>
        <c:crossAx val="83755392"/>
        <c:crosses val="autoZero"/>
        <c:crossBetween val="between"/>
      </c:valAx>
    </c:plotArea>
    <c:legend>
      <c:legendPos val="b"/>
      <c:legendEntry>
        <c:idx val="0"/>
        <c:txPr>
          <a:bodyPr/>
          <a:lstStyle/>
          <a:p>
            <a:pPr>
              <a:defRPr sz="2400"/>
            </a:pPr>
            <a:endParaRPr lang="ja-JP"/>
          </a:p>
        </c:txPr>
      </c:legendEntry>
      <c:legendEntry>
        <c:idx val="1"/>
        <c:txPr>
          <a:bodyPr/>
          <a:lstStyle/>
          <a:p>
            <a:pPr>
              <a:defRPr sz="2400"/>
            </a:pPr>
            <a:endParaRPr lang="ja-JP"/>
          </a:p>
        </c:txPr>
      </c:legendEntry>
      <c:legendEntry>
        <c:idx val="2"/>
        <c:delete val="1"/>
      </c:legendEntry>
      <c:layout>
        <c:manualLayout>
          <c:xMode val="edge"/>
          <c:yMode val="edge"/>
          <c:x val="0.10662421287193158"/>
          <c:y val="0.93742000273205506"/>
          <c:w val="0.70165751027169687"/>
          <c:h val="5.9917134650793347E-2"/>
        </c:manualLayout>
      </c:layout>
      <c:overlay val="0"/>
    </c:legend>
    <c:plotVisOnly val="1"/>
    <c:dispBlanksAs val="gap"/>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'2.6 長期滞在者の地域別職業構成'!$B$91</c:f>
              <c:strCache>
                <c:ptCount val="1"/>
                <c:pt idx="0">
                  <c:v>全世界</c:v>
                </c:pt>
              </c:strCache>
            </c:strRef>
          </c:tx>
          <c:invertIfNegative val="0"/>
          <c:cat>
            <c:strRef>
              <c:f>'2.6 長期滞在者の地域別職業構成'!$C$90:$H$90</c:f>
              <c:strCache>
                <c:ptCount val="6"/>
                <c:pt idx="0">
                  <c:v>民間企業</c:v>
                </c:pt>
                <c:pt idx="1">
                  <c:v>報道</c:v>
                </c:pt>
                <c:pt idx="2">
                  <c:v>自由業</c:v>
                </c:pt>
                <c:pt idx="3">
                  <c:v>留学・研究</c:v>
                </c:pt>
                <c:pt idx="4">
                  <c:v>政府</c:v>
                </c:pt>
                <c:pt idx="5">
                  <c:v>その他</c:v>
                </c:pt>
              </c:strCache>
            </c:strRef>
          </c:cat>
          <c:val>
            <c:numRef>
              <c:f>'2.6 長期滞在者の地域別職業構成'!$C$91:$H$91</c:f>
              <c:numCache>
                <c:formatCode>#,##0_);[Red]\(#,##0\)</c:formatCode>
                <c:ptCount val="6"/>
                <c:pt idx="0">
                  <c:v>466103</c:v>
                </c:pt>
                <c:pt idx="1">
                  <c:v>3769</c:v>
                </c:pt>
                <c:pt idx="2">
                  <c:v>48168</c:v>
                </c:pt>
                <c:pt idx="3">
                  <c:v>180018</c:v>
                </c:pt>
                <c:pt idx="4">
                  <c:v>23294</c:v>
                </c:pt>
                <c:pt idx="5">
                  <c:v>148697</c:v>
                </c:pt>
              </c:numCache>
            </c:numRef>
          </c:val>
          <c:extLst>
            <c:ext xmlns:c16="http://schemas.microsoft.com/office/drawing/2014/chart" uri="{C3380CC4-5D6E-409C-BE32-E72D297353CC}">
              <c16:uniqueId val="{00000000-28D5-40B6-A5B2-5E9C9CD894D8}"/>
            </c:ext>
          </c:extLst>
        </c:ser>
        <c:dLbls>
          <c:showLegendKey val="0"/>
          <c:showVal val="0"/>
          <c:showCatName val="0"/>
          <c:showSerName val="0"/>
          <c:showPercent val="0"/>
          <c:showBubbleSize val="0"/>
        </c:dLbls>
        <c:gapWidth val="150"/>
        <c:axId val="83787136"/>
        <c:axId val="83920000"/>
      </c:barChart>
      <c:catAx>
        <c:axId val="83787136"/>
        <c:scaling>
          <c:orientation val="minMax"/>
        </c:scaling>
        <c:delete val="0"/>
        <c:axPos val="b"/>
        <c:majorGridlines/>
        <c:numFmt formatCode="General" sourceLinked="0"/>
        <c:majorTickMark val="out"/>
        <c:minorTickMark val="none"/>
        <c:tickLblPos val="nextTo"/>
        <c:crossAx val="83920000"/>
        <c:crosses val="autoZero"/>
        <c:auto val="1"/>
        <c:lblAlgn val="ctr"/>
        <c:lblOffset val="100"/>
        <c:noMultiLvlLbl val="0"/>
      </c:catAx>
      <c:valAx>
        <c:axId val="83920000"/>
        <c:scaling>
          <c:orientation val="minMax"/>
        </c:scaling>
        <c:delete val="0"/>
        <c:axPos val="l"/>
        <c:majorGridlines/>
        <c:numFmt formatCode="#,##0_);[Red]\(#,##0\)" sourceLinked="1"/>
        <c:majorTickMark val="cross"/>
        <c:minorTickMark val="none"/>
        <c:tickLblPos val="nextTo"/>
        <c:crossAx val="83787136"/>
        <c:crosses val="autoZero"/>
        <c:crossBetween val="between"/>
        <c:majorUnit val="100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3786643336249633"/>
          <c:y val="1.0774408489215835E-2"/>
        </c:manualLayout>
      </c:layout>
      <c:overlay val="0"/>
    </c:title>
    <c:autoTitleDeleted val="0"/>
    <c:plotArea>
      <c:layout>
        <c:manualLayout>
          <c:layoutTarget val="inner"/>
          <c:xMode val="edge"/>
          <c:yMode val="edge"/>
          <c:x val="0.2944643919510061"/>
          <c:y val="0.17071413967196591"/>
          <c:w val="0.54309617964421109"/>
          <c:h val="0.55837014589567147"/>
        </c:manualLayout>
      </c:layout>
      <c:barChart>
        <c:barDir val="col"/>
        <c:grouping val="clustered"/>
        <c:varyColors val="0"/>
        <c:ser>
          <c:idx val="0"/>
          <c:order val="0"/>
          <c:tx>
            <c:strRef>
              <c:f>'2.6 長期滞在者の地域別職業構成'!$B$71</c:f>
              <c:strCache>
                <c:ptCount val="1"/>
                <c:pt idx="0">
                  <c:v>アジア</c:v>
                </c:pt>
              </c:strCache>
            </c:strRef>
          </c:tx>
          <c:spPr>
            <a:ln>
              <a:solidFill>
                <a:sysClr val="windowText" lastClr="000000"/>
              </a:solidFill>
            </a:ln>
          </c:spPr>
          <c:invertIfNegative val="0"/>
          <c:cat>
            <c:strRef>
              <c:f>'2.6 長期滞在者の地域別職業構成'!$C$70:$H$70</c:f>
              <c:strCache>
                <c:ptCount val="6"/>
                <c:pt idx="0">
                  <c:v>民間企業</c:v>
                </c:pt>
                <c:pt idx="1">
                  <c:v>報道</c:v>
                </c:pt>
                <c:pt idx="2">
                  <c:v>自由業</c:v>
                </c:pt>
                <c:pt idx="3">
                  <c:v>留学・研究</c:v>
                </c:pt>
                <c:pt idx="4">
                  <c:v>政府</c:v>
                </c:pt>
                <c:pt idx="5">
                  <c:v>その他</c:v>
                </c:pt>
              </c:strCache>
            </c:strRef>
          </c:cat>
          <c:val>
            <c:numRef>
              <c:f>'2.6 長期滞在者の地域別職業構成'!$C$71:$H$71</c:f>
              <c:numCache>
                <c:formatCode>#,##0</c:formatCode>
                <c:ptCount val="6"/>
                <c:pt idx="0" formatCode="#,##0_);[Red]\(#,##0\)">
                  <c:v>258488</c:v>
                </c:pt>
                <c:pt idx="1">
                  <c:v>1038</c:v>
                </c:pt>
                <c:pt idx="2" formatCode="#,##0_);[Red]\(#,##0\)">
                  <c:v>14267</c:v>
                </c:pt>
                <c:pt idx="3" formatCode="#,##0_);[Red]\(#,##0\)">
                  <c:v>23339</c:v>
                </c:pt>
                <c:pt idx="4" formatCode="#,##0_);[Red]\(#,##0\)">
                  <c:v>6802</c:v>
                </c:pt>
                <c:pt idx="5" formatCode="#,##0_);[Red]\(#,##0\)">
                  <c:v>59204</c:v>
                </c:pt>
              </c:numCache>
            </c:numRef>
          </c:val>
          <c:extLst>
            <c:ext xmlns:c16="http://schemas.microsoft.com/office/drawing/2014/chart" uri="{C3380CC4-5D6E-409C-BE32-E72D297353CC}">
              <c16:uniqueId val="{00000000-889C-454B-BF15-1626F0674AFC}"/>
            </c:ext>
          </c:extLst>
        </c:ser>
        <c:dLbls>
          <c:showLegendKey val="0"/>
          <c:showVal val="0"/>
          <c:showCatName val="0"/>
          <c:showSerName val="0"/>
          <c:showPercent val="0"/>
          <c:showBubbleSize val="0"/>
        </c:dLbls>
        <c:gapWidth val="150"/>
        <c:axId val="84357888"/>
        <c:axId val="84359424"/>
      </c:barChart>
      <c:catAx>
        <c:axId val="84357888"/>
        <c:scaling>
          <c:orientation val="minMax"/>
        </c:scaling>
        <c:delete val="0"/>
        <c:axPos val="b"/>
        <c:majorGridlines/>
        <c:numFmt formatCode="General" sourceLinked="0"/>
        <c:majorTickMark val="none"/>
        <c:minorTickMark val="none"/>
        <c:tickLblPos val="nextTo"/>
        <c:txPr>
          <a:bodyPr rot="0" vert="eaVert"/>
          <a:lstStyle/>
          <a:p>
            <a:pPr>
              <a:defRPr sz="800"/>
            </a:pPr>
            <a:endParaRPr lang="ja-JP"/>
          </a:p>
        </c:txPr>
        <c:crossAx val="84359424"/>
        <c:crosses val="autoZero"/>
        <c:auto val="1"/>
        <c:lblAlgn val="ctr"/>
        <c:lblOffset val="100"/>
        <c:noMultiLvlLbl val="0"/>
      </c:catAx>
      <c:valAx>
        <c:axId val="84359424"/>
        <c:scaling>
          <c:orientation val="minMax"/>
        </c:scaling>
        <c:delete val="0"/>
        <c:axPos val="l"/>
        <c:majorGridlines/>
        <c:numFmt formatCode="#,##0_);[Red]\(#,##0\)" sourceLinked="1"/>
        <c:majorTickMark val="none"/>
        <c:minorTickMark val="none"/>
        <c:tickLblPos val="nextTo"/>
        <c:crossAx val="84357888"/>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1587131883743891"/>
          <c:y val="1.0731050717734076E-2"/>
        </c:manualLayout>
      </c:layout>
      <c:overlay val="0"/>
    </c:title>
    <c:autoTitleDeleted val="0"/>
    <c:plotArea>
      <c:layout>
        <c:manualLayout>
          <c:layoutTarget val="inner"/>
          <c:xMode val="edge"/>
          <c:yMode val="edge"/>
          <c:x val="0.26942666570348434"/>
          <c:y val="0.20012733616875295"/>
          <c:w val="0.55766043006092125"/>
          <c:h val="0.53331970123740846"/>
        </c:manualLayout>
      </c:layout>
      <c:barChart>
        <c:barDir val="col"/>
        <c:grouping val="clustered"/>
        <c:varyColors val="0"/>
        <c:ser>
          <c:idx val="0"/>
          <c:order val="0"/>
          <c:tx>
            <c:strRef>
              <c:f>'2.6 長期滞在者の地域別職業構成'!$B$73</c:f>
              <c:strCache>
                <c:ptCount val="1"/>
                <c:pt idx="0">
                  <c:v>大洋州</c:v>
                </c:pt>
              </c:strCache>
            </c:strRef>
          </c:tx>
          <c:spPr>
            <a:ln>
              <a:solidFill>
                <a:sysClr val="windowText" lastClr="000000"/>
              </a:solidFill>
            </a:ln>
          </c:spPr>
          <c:invertIfNegative val="0"/>
          <c:cat>
            <c:strRef>
              <c:f>'2.6 長期滞在者の地域別職業構成'!$C$72:$H$72</c:f>
              <c:strCache>
                <c:ptCount val="6"/>
                <c:pt idx="0">
                  <c:v>民間企業</c:v>
                </c:pt>
                <c:pt idx="1">
                  <c:v>報道</c:v>
                </c:pt>
                <c:pt idx="2">
                  <c:v>自由業</c:v>
                </c:pt>
                <c:pt idx="3">
                  <c:v>留学・研究</c:v>
                </c:pt>
                <c:pt idx="4">
                  <c:v>政府</c:v>
                </c:pt>
                <c:pt idx="5">
                  <c:v>その他</c:v>
                </c:pt>
              </c:strCache>
            </c:strRef>
          </c:cat>
          <c:val>
            <c:numRef>
              <c:f>'2.6 長期滞在者の地域別職業構成'!$C$73:$H$73</c:f>
              <c:numCache>
                <c:formatCode>#,##0_);[Red]\(#,##0\)</c:formatCode>
                <c:ptCount val="6"/>
                <c:pt idx="0">
                  <c:v>9315</c:v>
                </c:pt>
                <c:pt idx="1">
                  <c:v>34</c:v>
                </c:pt>
                <c:pt idx="2">
                  <c:v>2983</c:v>
                </c:pt>
                <c:pt idx="3">
                  <c:v>22285</c:v>
                </c:pt>
                <c:pt idx="4">
                  <c:v>984</c:v>
                </c:pt>
                <c:pt idx="5">
                  <c:v>16495</c:v>
                </c:pt>
              </c:numCache>
            </c:numRef>
          </c:val>
          <c:extLst>
            <c:ext xmlns:c16="http://schemas.microsoft.com/office/drawing/2014/chart" uri="{C3380CC4-5D6E-409C-BE32-E72D297353CC}">
              <c16:uniqueId val="{00000000-C421-46D3-907D-03FF6B754E2F}"/>
            </c:ext>
          </c:extLst>
        </c:ser>
        <c:dLbls>
          <c:showLegendKey val="0"/>
          <c:showVal val="0"/>
          <c:showCatName val="0"/>
          <c:showSerName val="0"/>
          <c:showPercent val="0"/>
          <c:showBubbleSize val="0"/>
        </c:dLbls>
        <c:gapWidth val="150"/>
        <c:axId val="84391808"/>
        <c:axId val="84393344"/>
      </c:barChart>
      <c:catAx>
        <c:axId val="8439180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393344"/>
        <c:crosses val="autoZero"/>
        <c:auto val="1"/>
        <c:lblAlgn val="ctr"/>
        <c:lblOffset val="100"/>
        <c:noMultiLvlLbl val="0"/>
      </c:catAx>
      <c:valAx>
        <c:axId val="84393344"/>
        <c:scaling>
          <c:orientation val="minMax"/>
          <c:max val="20000"/>
        </c:scaling>
        <c:delete val="0"/>
        <c:axPos val="l"/>
        <c:majorGridlines/>
        <c:numFmt formatCode="#,##0_);[Red]\(#,##0\)" sourceLinked="1"/>
        <c:majorTickMark val="cross"/>
        <c:minorTickMark val="none"/>
        <c:tickLblPos val="nextTo"/>
        <c:crossAx val="84391808"/>
        <c:crosses val="autoZero"/>
        <c:crossBetween val="between"/>
      </c:valAx>
    </c:plotArea>
    <c:plotVisOnly val="1"/>
    <c:dispBlanksAs val="gap"/>
    <c:showDLblsOverMax val="0"/>
  </c:chart>
  <c:spPr>
    <a:solidFill>
      <a:schemeClr val="bg2"/>
    </a:solidFill>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7345345345345343"/>
          <c:y val="5.4090590239076154E-3"/>
        </c:manualLayout>
      </c:layout>
      <c:overlay val="0"/>
    </c:title>
    <c:autoTitleDeleted val="0"/>
    <c:plotArea>
      <c:layout>
        <c:manualLayout>
          <c:layoutTarget val="inner"/>
          <c:xMode val="edge"/>
          <c:yMode val="edge"/>
          <c:x val="0.27076068824730243"/>
          <c:y val="0.15461361019886846"/>
          <c:w val="0.58456926217556138"/>
          <c:h val="0.58834548352915328"/>
        </c:manualLayout>
      </c:layout>
      <c:barChart>
        <c:barDir val="col"/>
        <c:grouping val="clustered"/>
        <c:varyColors val="0"/>
        <c:ser>
          <c:idx val="0"/>
          <c:order val="0"/>
          <c:tx>
            <c:strRef>
              <c:f>'2.6 長期滞在者の地域別職業構成'!$B$75</c:f>
              <c:strCache>
                <c:ptCount val="1"/>
                <c:pt idx="0">
                  <c:v>北米</c:v>
                </c:pt>
              </c:strCache>
            </c:strRef>
          </c:tx>
          <c:spPr>
            <a:ln>
              <a:solidFill>
                <a:sysClr val="windowText" lastClr="000000"/>
              </a:solidFill>
            </a:ln>
          </c:spPr>
          <c:invertIfNegative val="0"/>
          <c:cat>
            <c:strRef>
              <c:f>'2.6 長期滞在者の地域別職業構成'!$C$74:$H$74</c:f>
              <c:strCache>
                <c:ptCount val="6"/>
                <c:pt idx="0">
                  <c:v>民間企業</c:v>
                </c:pt>
                <c:pt idx="1">
                  <c:v>報道</c:v>
                </c:pt>
                <c:pt idx="2">
                  <c:v>自由業</c:v>
                </c:pt>
                <c:pt idx="3">
                  <c:v>留学・研究</c:v>
                </c:pt>
                <c:pt idx="4">
                  <c:v>政府</c:v>
                </c:pt>
                <c:pt idx="5">
                  <c:v>その他</c:v>
                </c:pt>
              </c:strCache>
            </c:strRef>
          </c:cat>
          <c:val>
            <c:numRef>
              <c:f>'2.6 長期滞在者の地域別職業構成'!$C$75:$H$75</c:f>
              <c:numCache>
                <c:formatCode>#,##0_);[Red]\(#,##0\)</c:formatCode>
                <c:ptCount val="6"/>
                <c:pt idx="0">
                  <c:v>121059</c:v>
                </c:pt>
                <c:pt idx="1">
                  <c:v>1811</c:v>
                </c:pt>
                <c:pt idx="2">
                  <c:v>13061</c:v>
                </c:pt>
                <c:pt idx="3">
                  <c:v>86698</c:v>
                </c:pt>
                <c:pt idx="4">
                  <c:v>4149</c:v>
                </c:pt>
                <c:pt idx="5">
                  <c:v>34556</c:v>
                </c:pt>
              </c:numCache>
            </c:numRef>
          </c:val>
          <c:extLst>
            <c:ext xmlns:c16="http://schemas.microsoft.com/office/drawing/2014/chart" uri="{C3380CC4-5D6E-409C-BE32-E72D297353CC}">
              <c16:uniqueId val="{00000000-805C-46FD-AD60-45F52E1197DB}"/>
            </c:ext>
          </c:extLst>
        </c:ser>
        <c:dLbls>
          <c:showLegendKey val="0"/>
          <c:showVal val="0"/>
          <c:showCatName val="0"/>
          <c:showSerName val="0"/>
          <c:showPercent val="0"/>
          <c:showBubbleSize val="0"/>
        </c:dLbls>
        <c:gapWidth val="150"/>
        <c:axId val="84405248"/>
        <c:axId val="84407040"/>
      </c:barChart>
      <c:catAx>
        <c:axId val="8440524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407040"/>
        <c:crosses val="autoZero"/>
        <c:auto val="1"/>
        <c:lblAlgn val="ctr"/>
        <c:lblOffset val="100"/>
        <c:noMultiLvlLbl val="0"/>
      </c:catAx>
      <c:valAx>
        <c:axId val="84407040"/>
        <c:scaling>
          <c:orientation val="minMax"/>
          <c:max val="120000"/>
        </c:scaling>
        <c:delete val="0"/>
        <c:axPos val="l"/>
        <c:majorGridlines/>
        <c:numFmt formatCode="#,##0_);[Red]\(#,##0\)" sourceLinked="1"/>
        <c:majorTickMark val="cross"/>
        <c:minorTickMark val="none"/>
        <c:tickLblPos val="nextTo"/>
        <c:crossAx val="84405248"/>
        <c:crosses val="autoZero"/>
        <c:crossBetween val="between"/>
        <c:majorUnit val="20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8702222222222221"/>
          <c:y val="1.1042095598464193E-2"/>
        </c:manualLayout>
      </c:layout>
      <c:overlay val="0"/>
    </c:title>
    <c:autoTitleDeleted val="0"/>
    <c:plotArea>
      <c:layout>
        <c:manualLayout>
          <c:layoutTarget val="inner"/>
          <c:xMode val="edge"/>
          <c:yMode val="edge"/>
          <c:x val="0.26219982502187228"/>
          <c:y val="0.20888210519726222"/>
          <c:w val="0.55263738699329246"/>
          <c:h val="0.50935839338378497"/>
        </c:manualLayout>
      </c:layout>
      <c:barChart>
        <c:barDir val="col"/>
        <c:grouping val="clustered"/>
        <c:varyColors val="0"/>
        <c:ser>
          <c:idx val="0"/>
          <c:order val="0"/>
          <c:tx>
            <c:strRef>
              <c:f>'2.6 長期滞在者の地域別職業構成'!$B$77</c:f>
              <c:strCache>
                <c:ptCount val="1"/>
                <c:pt idx="0">
                  <c:v>中米</c:v>
                </c:pt>
              </c:strCache>
            </c:strRef>
          </c:tx>
          <c:spPr>
            <a:ln>
              <a:solidFill>
                <a:sysClr val="windowText" lastClr="000000"/>
              </a:solidFill>
            </a:ln>
          </c:spPr>
          <c:invertIfNegative val="0"/>
          <c:cat>
            <c:strRef>
              <c:f>'2.6 長期滞在者の地域別職業構成'!$C$76:$H$76</c:f>
              <c:strCache>
                <c:ptCount val="6"/>
                <c:pt idx="0">
                  <c:v>民間企業</c:v>
                </c:pt>
                <c:pt idx="1">
                  <c:v>報道</c:v>
                </c:pt>
                <c:pt idx="2">
                  <c:v>自由業</c:v>
                </c:pt>
                <c:pt idx="3">
                  <c:v>留学・研究</c:v>
                </c:pt>
                <c:pt idx="4">
                  <c:v>政府</c:v>
                </c:pt>
                <c:pt idx="5">
                  <c:v>その他</c:v>
                </c:pt>
              </c:strCache>
            </c:strRef>
          </c:cat>
          <c:val>
            <c:numRef>
              <c:f>'2.6 長期滞在者の地域別職業構成'!$C$77:$H$77</c:f>
              <c:numCache>
                <c:formatCode>#,##0_);[Red]\(#,##0\)</c:formatCode>
                <c:ptCount val="6"/>
                <c:pt idx="0">
                  <c:v>6873</c:v>
                </c:pt>
                <c:pt idx="1">
                  <c:v>7</c:v>
                </c:pt>
                <c:pt idx="2">
                  <c:v>776</c:v>
                </c:pt>
                <c:pt idx="3">
                  <c:v>805</c:v>
                </c:pt>
                <c:pt idx="4">
                  <c:v>929</c:v>
                </c:pt>
                <c:pt idx="5">
                  <c:v>1419</c:v>
                </c:pt>
              </c:numCache>
            </c:numRef>
          </c:val>
          <c:extLst>
            <c:ext xmlns:c16="http://schemas.microsoft.com/office/drawing/2014/chart" uri="{C3380CC4-5D6E-409C-BE32-E72D297353CC}">
              <c16:uniqueId val="{00000000-4559-4749-B5E2-CFFD4A3DB956}"/>
            </c:ext>
          </c:extLst>
        </c:ser>
        <c:dLbls>
          <c:showLegendKey val="0"/>
          <c:showVal val="0"/>
          <c:showCatName val="0"/>
          <c:showSerName val="0"/>
          <c:showPercent val="0"/>
          <c:showBubbleSize val="0"/>
        </c:dLbls>
        <c:gapWidth val="150"/>
        <c:axId val="84562304"/>
        <c:axId val="84563840"/>
      </c:barChart>
      <c:catAx>
        <c:axId val="84562304"/>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563840"/>
        <c:crosses val="autoZero"/>
        <c:auto val="1"/>
        <c:lblAlgn val="ctr"/>
        <c:lblOffset val="100"/>
        <c:noMultiLvlLbl val="0"/>
      </c:catAx>
      <c:valAx>
        <c:axId val="84563840"/>
        <c:scaling>
          <c:orientation val="minMax"/>
          <c:max val="5000"/>
        </c:scaling>
        <c:delete val="0"/>
        <c:axPos val="l"/>
        <c:majorGridlines/>
        <c:numFmt formatCode="#,##0_);[Red]\(#,##0\)" sourceLinked="1"/>
        <c:majorTickMark val="cross"/>
        <c:minorTickMark val="none"/>
        <c:tickLblPos val="nextTo"/>
        <c:crossAx val="84562304"/>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833942546172554"/>
          <c:y val="0"/>
        </c:manualLayout>
      </c:layout>
      <c:overlay val="0"/>
    </c:title>
    <c:autoTitleDeleted val="0"/>
    <c:plotArea>
      <c:layout>
        <c:manualLayout>
          <c:layoutTarget val="inner"/>
          <c:xMode val="edge"/>
          <c:yMode val="edge"/>
          <c:x val="0.2631148503697312"/>
          <c:y val="0.20598120255714925"/>
          <c:w val="0.54824435936333649"/>
          <c:h val="0.50323050073645514"/>
        </c:manualLayout>
      </c:layout>
      <c:barChart>
        <c:barDir val="col"/>
        <c:grouping val="clustered"/>
        <c:varyColors val="0"/>
        <c:ser>
          <c:idx val="0"/>
          <c:order val="0"/>
          <c:tx>
            <c:strRef>
              <c:f>'2.6 長期滞在者の地域別職業構成'!$B$79</c:f>
              <c:strCache>
                <c:ptCount val="1"/>
                <c:pt idx="0">
                  <c:v>南米</c:v>
                </c:pt>
              </c:strCache>
            </c:strRef>
          </c:tx>
          <c:spPr>
            <a:ln>
              <a:solidFill>
                <a:sysClr val="windowText" lastClr="000000"/>
              </a:solidFill>
            </a:ln>
          </c:spPr>
          <c:invertIfNegative val="0"/>
          <c:cat>
            <c:strRef>
              <c:f>'2.6 長期滞在者の地域別職業構成'!$C$78:$H$78</c:f>
              <c:strCache>
                <c:ptCount val="6"/>
                <c:pt idx="0">
                  <c:v>民間企業</c:v>
                </c:pt>
                <c:pt idx="1">
                  <c:v>報道</c:v>
                </c:pt>
                <c:pt idx="2">
                  <c:v>自由業</c:v>
                </c:pt>
                <c:pt idx="3">
                  <c:v>留学・研究</c:v>
                </c:pt>
                <c:pt idx="4">
                  <c:v>政府</c:v>
                </c:pt>
                <c:pt idx="5">
                  <c:v>その他</c:v>
                </c:pt>
              </c:strCache>
            </c:strRef>
          </c:cat>
          <c:val>
            <c:numRef>
              <c:f>'2.6 長期滞在者の地域別職業構成'!$C$79:$H$79</c:f>
              <c:numCache>
                <c:formatCode>#,##0_);[Red]\(#,##0\)</c:formatCode>
                <c:ptCount val="6"/>
                <c:pt idx="0">
                  <c:v>4285</c:v>
                </c:pt>
                <c:pt idx="1">
                  <c:v>32</c:v>
                </c:pt>
                <c:pt idx="2">
                  <c:v>612</c:v>
                </c:pt>
                <c:pt idx="3">
                  <c:v>589</c:v>
                </c:pt>
                <c:pt idx="4">
                  <c:v>1024</c:v>
                </c:pt>
                <c:pt idx="5">
                  <c:v>1421</c:v>
                </c:pt>
              </c:numCache>
            </c:numRef>
          </c:val>
          <c:extLst>
            <c:ext xmlns:c16="http://schemas.microsoft.com/office/drawing/2014/chart" uri="{C3380CC4-5D6E-409C-BE32-E72D297353CC}">
              <c16:uniqueId val="{00000000-B778-4D13-909D-4F30E90BD5F4}"/>
            </c:ext>
          </c:extLst>
        </c:ser>
        <c:dLbls>
          <c:showLegendKey val="0"/>
          <c:showVal val="0"/>
          <c:showCatName val="0"/>
          <c:showSerName val="0"/>
          <c:showPercent val="0"/>
          <c:showBubbleSize val="0"/>
        </c:dLbls>
        <c:gapWidth val="150"/>
        <c:axId val="84571648"/>
        <c:axId val="84573184"/>
      </c:barChart>
      <c:catAx>
        <c:axId val="8457164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573184"/>
        <c:crosses val="autoZero"/>
        <c:auto val="1"/>
        <c:lblAlgn val="ctr"/>
        <c:lblOffset val="100"/>
        <c:noMultiLvlLbl val="0"/>
      </c:catAx>
      <c:valAx>
        <c:axId val="84573184"/>
        <c:scaling>
          <c:orientation val="minMax"/>
          <c:max val="4000"/>
        </c:scaling>
        <c:delete val="0"/>
        <c:axPos val="l"/>
        <c:majorGridlines/>
        <c:numFmt formatCode="#,##0_);[Red]\(#,##0\)" sourceLinked="1"/>
        <c:majorTickMark val="cross"/>
        <c:minorTickMark val="none"/>
        <c:tickLblPos val="nextTo"/>
        <c:crossAx val="84571648"/>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layout>
        <c:manualLayout>
          <c:xMode val="edge"/>
          <c:yMode val="edge"/>
          <c:x val="0.38600896860986544"/>
          <c:y val="5.5904949260756091E-3"/>
        </c:manualLayout>
      </c:layout>
      <c:overlay val="0"/>
    </c:title>
    <c:autoTitleDeleted val="0"/>
    <c:plotArea>
      <c:layout>
        <c:manualLayout>
          <c:layoutTarget val="inner"/>
          <c:xMode val="edge"/>
          <c:yMode val="edge"/>
          <c:x val="0.240716243802858"/>
          <c:y val="0.16370262359180413"/>
          <c:w val="0.60984356955380581"/>
          <c:h val="0.57449639782681483"/>
        </c:manualLayout>
      </c:layout>
      <c:barChart>
        <c:barDir val="col"/>
        <c:grouping val="clustered"/>
        <c:varyColors val="0"/>
        <c:ser>
          <c:idx val="0"/>
          <c:order val="0"/>
          <c:tx>
            <c:strRef>
              <c:f>'2.6 長期滞在者の地域別職業構成'!$B$81</c:f>
              <c:strCache>
                <c:ptCount val="1"/>
                <c:pt idx="0">
                  <c:v>西欧</c:v>
                </c:pt>
              </c:strCache>
            </c:strRef>
          </c:tx>
          <c:spPr>
            <a:ln>
              <a:solidFill>
                <a:sysClr val="windowText" lastClr="000000"/>
              </a:solidFill>
            </a:ln>
          </c:spPr>
          <c:invertIfNegative val="0"/>
          <c:cat>
            <c:strRef>
              <c:f>'2.6 長期滞在者の地域別職業構成'!$C$80:$H$80</c:f>
              <c:strCache>
                <c:ptCount val="6"/>
                <c:pt idx="0">
                  <c:v>民間企業</c:v>
                </c:pt>
                <c:pt idx="1">
                  <c:v>報道</c:v>
                </c:pt>
                <c:pt idx="2">
                  <c:v>自由業</c:v>
                </c:pt>
                <c:pt idx="3">
                  <c:v>留学・研究</c:v>
                </c:pt>
                <c:pt idx="4">
                  <c:v>政府</c:v>
                </c:pt>
                <c:pt idx="5">
                  <c:v>その他</c:v>
                </c:pt>
              </c:strCache>
            </c:strRef>
          </c:cat>
          <c:val>
            <c:numRef>
              <c:f>'2.6 長期滞在者の地域別職業構成'!$C$81:$H$81</c:f>
              <c:numCache>
                <c:formatCode>#,##0_);[Red]\(#,##0\)</c:formatCode>
                <c:ptCount val="6"/>
                <c:pt idx="0">
                  <c:v>54528</c:v>
                </c:pt>
                <c:pt idx="1">
                  <c:v>684</c:v>
                </c:pt>
                <c:pt idx="2">
                  <c:v>15191</c:v>
                </c:pt>
                <c:pt idx="3">
                  <c:v>43979</c:v>
                </c:pt>
                <c:pt idx="4">
                  <c:v>4328</c:v>
                </c:pt>
                <c:pt idx="5">
                  <c:v>31410</c:v>
                </c:pt>
              </c:numCache>
            </c:numRef>
          </c:val>
          <c:extLst>
            <c:ext xmlns:c16="http://schemas.microsoft.com/office/drawing/2014/chart" uri="{C3380CC4-5D6E-409C-BE32-E72D297353CC}">
              <c16:uniqueId val="{00000000-3D65-4123-AEE4-0845C20C94A9}"/>
            </c:ext>
          </c:extLst>
        </c:ser>
        <c:dLbls>
          <c:showLegendKey val="0"/>
          <c:showVal val="0"/>
          <c:showCatName val="0"/>
          <c:showSerName val="0"/>
          <c:showPercent val="0"/>
          <c:showBubbleSize val="0"/>
        </c:dLbls>
        <c:gapWidth val="150"/>
        <c:axId val="84630144"/>
        <c:axId val="84636032"/>
      </c:barChart>
      <c:catAx>
        <c:axId val="84630144"/>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636032"/>
        <c:crosses val="autoZero"/>
        <c:auto val="1"/>
        <c:lblAlgn val="ctr"/>
        <c:lblOffset val="100"/>
        <c:noMultiLvlLbl val="0"/>
      </c:catAx>
      <c:valAx>
        <c:axId val="84636032"/>
        <c:scaling>
          <c:orientation val="minMax"/>
          <c:max val="50000"/>
        </c:scaling>
        <c:delete val="0"/>
        <c:axPos val="l"/>
        <c:majorGridlines/>
        <c:numFmt formatCode="#,##0_);[Red]\(#,##0\)" sourceLinked="1"/>
        <c:majorTickMark val="cross"/>
        <c:minorTickMark val="none"/>
        <c:tickLblPos val="nextTo"/>
        <c:crossAx val="84630144"/>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pPr>
            <a:r>
              <a:rPr lang="ja-JP" altLang="en-US"/>
              <a:t>東欧・旧ソ連</a:t>
            </a:r>
          </a:p>
        </c:rich>
      </c:tx>
      <c:layout>
        <c:manualLayout>
          <c:xMode val="edge"/>
          <c:yMode val="edge"/>
          <c:x val="0.25009092613423323"/>
          <c:y val="6.0324081810743425E-3"/>
        </c:manualLayout>
      </c:layout>
      <c:overlay val="0"/>
    </c:title>
    <c:autoTitleDeleted val="0"/>
    <c:plotArea>
      <c:layout>
        <c:manualLayout>
          <c:layoutTarget val="inner"/>
          <c:xMode val="edge"/>
          <c:yMode val="edge"/>
          <c:x val="0.26645669291338581"/>
          <c:y val="0.1658565504314814"/>
          <c:w val="0.52195163104611919"/>
          <c:h val="0.53020080897646993"/>
        </c:manualLayout>
      </c:layout>
      <c:barChart>
        <c:barDir val="col"/>
        <c:grouping val="clustered"/>
        <c:varyColors val="0"/>
        <c:ser>
          <c:idx val="0"/>
          <c:order val="0"/>
          <c:tx>
            <c:strRef>
              <c:f>'2.6 長期滞在者の地域別職業構成'!$B$83</c:f>
              <c:strCache>
                <c:ptCount val="1"/>
                <c:pt idx="0">
                  <c:v>東欧</c:v>
                </c:pt>
              </c:strCache>
            </c:strRef>
          </c:tx>
          <c:spPr>
            <a:ln>
              <a:solidFill>
                <a:sysClr val="windowText" lastClr="000000"/>
              </a:solidFill>
            </a:ln>
          </c:spPr>
          <c:invertIfNegative val="0"/>
          <c:cat>
            <c:strRef>
              <c:f>'2.6 長期滞在者の地域別職業構成'!$C$82:$H$82</c:f>
              <c:strCache>
                <c:ptCount val="6"/>
                <c:pt idx="0">
                  <c:v>民間企業</c:v>
                </c:pt>
                <c:pt idx="1">
                  <c:v>報道</c:v>
                </c:pt>
                <c:pt idx="2">
                  <c:v>自由業</c:v>
                </c:pt>
                <c:pt idx="3">
                  <c:v>留学・研究</c:v>
                </c:pt>
                <c:pt idx="4">
                  <c:v>政府</c:v>
                </c:pt>
                <c:pt idx="5">
                  <c:v>その他</c:v>
                </c:pt>
              </c:strCache>
            </c:strRef>
          </c:cat>
          <c:val>
            <c:numRef>
              <c:f>'2.6 長期滞在者の地域別職業構成'!$C$83:$H$83</c:f>
              <c:numCache>
                <c:formatCode>#,##0_);[Red]\(#,##0\)</c:formatCode>
                <c:ptCount val="6"/>
                <c:pt idx="0">
                  <c:v>4106</c:v>
                </c:pt>
                <c:pt idx="1">
                  <c:v>50</c:v>
                </c:pt>
                <c:pt idx="2">
                  <c:v>569</c:v>
                </c:pt>
                <c:pt idx="3">
                  <c:v>1693</c:v>
                </c:pt>
                <c:pt idx="4">
                  <c:v>957</c:v>
                </c:pt>
                <c:pt idx="5">
                  <c:v>1006</c:v>
                </c:pt>
              </c:numCache>
            </c:numRef>
          </c:val>
          <c:extLst>
            <c:ext xmlns:c16="http://schemas.microsoft.com/office/drawing/2014/chart" uri="{C3380CC4-5D6E-409C-BE32-E72D297353CC}">
              <c16:uniqueId val="{00000000-7ECD-4ABC-A160-19F4B07B7857}"/>
            </c:ext>
          </c:extLst>
        </c:ser>
        <c:dLbls>
          <c:showLegendKey val="0"/>
          <c:showVal val="0"/>
          <c:showCatName val="0"/>
          <c:showSerName val="0"/>
          <c:showPercent val="0"/>
          <c:showBubbleSize val="0"/>
        </c:dLbls>
        <c:gapWidth val="150"/>
        <c:axId val="84656128"/>
        <c:axId val="84657664"/>
      </c:barChart>
      <c:catAx>
        <c:axId val="8465612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657664"/>
        <c:crosses val="autoZero"/>
        <c:auto val="1"/>
        <c:lblAlgn val="ctr"/>
        <c:lblOffset val="100"/>
        <c:noMultiLvlLbl val="0"/>
      </c:catAx>
      <c:valAx>
        <c:axId val="84657664"/>
        <c:scaling>
          <c:orientation val="minMax"/>
          <c:max val="4000"/>
        </c:scaling>
        <c:delete val="0"/>
        <c:axPos val="l"/>
        <c:majorGridlines/>
        <c:minorGridlines/>
        <c:numFmt formatCode="#,##0_);[Red]\(#,##0\)" sourceLinked="1"/>
        <c:majorTickMark val="cross"/>
        <c:minorTickMark val="none"/>
        <c:tickLblPos val="nextTo"/>
        <c:crossAx val="84656128"/>
        <c:crosses val="autoZero"/>
        <c:crossBetween val="between"/>
        <c:minorUnit val="1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'2.1.邦人の動向 (全般)'!$Q$68</c:f>
              <c:strCache>
                <c:ptCount val="1"/>
                <c:pt idx="0">
                  <c:v>米国</c:v>
                </c:pt>
              </c:strCache>
            </c:strRef>
          </c:tx>
          <c:cat>
            <c:strRef>
              <c:f>'2.1.邦人の動向 (全般)'!$R$67:$AA$67</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(全般)'!$R$68:$AA$68</c:f>
              <c:numCache>
                <c:formatCode>#,##0</c:formatCode>
                <c:ptCount val="10"/>
                <c:pt idx="0">
                  <c:v>374732</c:v>
                </c:pt>
                <c:pt idx="1">
                  <c:v>386328</c:v>
                </c:pt>
                <c:pt idx="2">
                  <c:v>384411</c:v>
                </c:pt>
                <c:pt idx="3">
                  <c:v>388457</c:v>
                </c:pt>
                <c:pt idx="4">
                  <c:v>397937</c:v>
                </c:pt>
                <c:pt idx="5">
                  <c:v>410973</c:v>
                </c:pt>
                <c:pt idx="6">
                  <c:v>412639</c:v>
                </c:pt>
                <c:pt idx="7">
                  <c:v>414247</c:v>
                </c:pt>
                <c:pt idx="8">
                  <c:v>419610</c:v>
                </c:pt>
                <c:pt idx="9">
                  <c:v>421665</c:v>
                </c:pt>
              </c:numCache>
            </c:numRef>
          </c:val>
          <c:smooth val="0"/>
          <c:extLst>
            <c:ext xmlns:c16="http://schemas.microsoft.com/office/drawing/2014/chart" uri="{C3380CC4-5D6E-409C-BE32-E72D297353CC}">
              <c16:uniqueId val="{00000000-AF90-42B2-8F51-8857BFD756DA}"/>
            </c:ext>
          </c:extLst>
        </c:ser>
        <c:dLbls>
          <c:showLegendKey val="0"/>
          <c:showVal val="0"/>
          <c:showCatName val="0"/>
          <c:showSerName val="0"/>
          <c:showPercent val="0"/>
          <c:showBubbleSize val="0"/>
        </c:dLbls>
        <c:marker val="1"/>
        <c:smooth val="0"/>
        <c:axId val="82288640"/>
        <c:axId val="82290176"/>
      </c:lineChart>
      <c:catAx>
        <c:axId val="82288640"/>
        <c:scaling>
          <c:orientation val="minMax"/>
        </c:scaling>
        <c:delete val="0"/>
        <c:axPos val="b"/>
        <c:numFmt formatCode="General" sourceLinked="0"/>
        <c:majorTickMark val="out"/>
        <c:minorTickMark val="none"/>
        <c:tickLblPos val="nextTo"/>
        <c:crossAx val="82290176"/>
        <c:crosses val="autoZero"/>
        <c:auto val="1"/>
        <c:lblAlgn val="ctr"/>
        <c:lblOffset val="100"/>
        <c:noMultiLvlLbl val="0"/>
      </c:catAx>
      <c:valAx>
        <c:axId val="82290176"/>
        <c:scaling>
          <c:orientation val="minMax"/>
          <c:min val="340000"/>
        </c:scaling>
        <c:delete val="0"/>
        <c:axPos val="l"/>
        <c:majorGridlines/>
        <c:numFmt formatCode="#,##0" sourceLinked="1"/>
        <c:majorTickMark val="out"/>
        <c:minorTickMark val="none"/>
        <c:tickLblPos val="nextTo"/>
        <c:crossAx val="82288640"/>
        <c:crosses val="autoZero"/>
        <c:crossBetween val="between"/>
        <c:majorUnit val="2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7431448341684559"/>
          <c:y val="3.0433950545075091E-3"/>
        </c:manualLayout>
      </c:layout>
      <c:overlay val="0"/>
      <c:txPr>
        <a:bodyPr/>
        <a:lstStyle/>
        <a:p>
          <a:pPr>
            <a:defRPr sz="1800"/>
          </a:pPr>
          <a:endParaRPr lang="ja-JP"/>
        </a:p>
      </c:txPr>
    </c:title>
    <c:autoTitleDeleted val="0"/>
    <c:plotArea>
      <c:layout>
        <c:manualLayout>
          <c:layoutTarget val="inner"/>
          <c:xMode val="edge"/>
          <c:yMode val="edge"/>
          <c:x val="0.23894186702052181"/>
          <c:y val="0.17536893861118039"/>
          <c:w val="0.53530769289771307"/>
          <c:h val="0.51839716867970687"/>
        </c:manualLayout>
      </c:layout>
      <c:barChart>
        <c:barDir val="col"/>
        <c:grouping val="clustered"/>
        <c:varyColors val="0"/>
        <c:ser>
          <c:idx val="0"/>
          <c:order val="0"/>
          <c:tx>
            <c:strRef>
              <c:f>'2.6 長期滞在者の地域別職業構成'!$B$85</c:f>
              <c:strCache>
                <c:ptCount val="1"/>
                <c:pt idx="0">
                  <c:v>中東</c:v>
                </c:pt>
              </c:strCache>
            </c:strRef>
          </c:tx>
          <c:spPr>
            <a:ln>
              <a:solidFill>
                <a:sysClr val="windowText" lastClr="000000"/>
              </a:solidFill>
            </a:ln>
          </c:spPr>
          <c:invertIfNegative val="0"/>
          <c:cat>
            <c:strRef>
              <c:f>'2.6 長期滞在者の地域別職業構成'!$C$84:$H$84</c:f>
              <c:strCache>
                <c:ptCount val="6"/>
                <c:pt idx="0">
                  <c:v>民間企業</c:v>
                </c:pt>
                <c:pt idx="1">
                  <c:v>報道</c:v>
                </c:pt>
                <c:pt idx="2">
                  <c:v>自由業</c:v>
                </c:pt>
                <c:pt idx="3">
                  <c:v>留学・研究</c:v>
                </c:pt>
                <c:pt idx="4">
                  <c:v>政府</c:v>
                </c:pt>
                <c:pt idx="5">
                  <c:v>その他</c:v>
                </c:pt>
              </c:strCache>
            </c:strRef>
          </c:cat>
          <c:val>
            <c:numRef>
              <c:f>'2.6 長期滞在者の地域別職業構成'!$C$85:$H$85</c:f>
              <c:numCache>
                <c:formatCode>#,##0_);[Red]\(#,##0\)</c:formatCode>
                <c:ptCount val="6"/>
                <c:pt idx="0">
                  <c:v>5681</c:v>
                </c:pt>
                <c:pt idx="1">
                  <c:v>57</c:v>
                </c:pt>
                <c:pt idx="2">
                  <c:v>288</c:v>
                </c:pt>
                <c:pt idx="3">
                  <c:v>401</c:v>
                </c:pt>
                <c:pt idx="4">
                  <c:v>814</c:v>
                </c:pt>
                <c:pt idx="5">
                  <c:v>1788</c:v>
                </c:pt>
              </c:numCache>
            </c:numRef>
          </c:val>
          <c:extLst>
            <c:ext xmlns:c16="http://schemas.microsoft.com/office/drawing/2014/chart" uri="{C3380CC4-5D6E-409C-BE32-E72D297353CC}">
              <c16:uniqueId val="{00000000-573C-44DB-A3F6-654FC6039C7C}"/>
            </c:ext>
          </c:extLst>
        </c:ser>
        <c:dLbls>
          <c:showLegendKey val="0"/>
          <c:showVal val="0"/>
          <c:showCatName val="0"/>
          <c:showSerName val="0"/>
          <c:showPercent val="0"/>
          <c:showBubbleSize val="0"/>
        </c:dLbls>
        <c:gapWidth val="150"/>
        <c:axId val="84751488"/>
        <c:axId val="84753024"/>
      </c:barChart>
      <c:catAx>
        <c:axId val="8475148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753024"/>
        <c:crosses val="autoZero"/>
        <c:auto val="1"/>
        <c:lblAlgn val="ctr"/>
        <c:lblOffset val="100"/>
        <c:noMultiLvlLbl val="0"/>
      </c:catAx>
      <c:valAx>
        <c:axId val="84753024"/>
        <c:scaling>
          <c:orientation val="minMax"/>
          <c:max val="5000"/>
        </c:scaling>
        <c:delete val="0"/>
        <c:axPos val="l"/>
        <c:majorGridlines/>
        <c:numFmt formatCode="#,##0_);[Red]\(#,##0\)" sourceLinked="1"/>
        <c:majorTickMark val="cross"/>
        <c:minorTickMark val="none"/>
        <c:tickLblPos val="nextTo"/>
        <c:crossAx val="84751488"/>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1874439461883408"/>
          <c:y val="1.2066365007541479E-2"/>
        </c:manualLayout>
      </c:layout>
      <c:overlay val="0"/>
    </c:title>
    <c:autoTitleDeleted val="0"/>
    <c:plotArea>
      <c:layout>
        <c:manualLayout>
          <c:layoutTarget val="inner"/>
          <c:xMode val="edge"/>
          <c:yMode val="edge"/>
          <c:x val="0.22568741687558114"/>
          <c:y val="0.17379556062279544"/>
          <c:w val="0.63938279015571486"/>
          <c:h val="0.538341824918944"/>
        </c:manualLayout>
      </c:layout>
      <c:barChart>
        <c:barDir val="col"/>
        <c:grouping val="clustered"/>
        <c:varyColors val="0"/>
        <c:ser>
          <c:idx val="0"/>
          <c:order val="0"/>
          <c:tx>
            <c:strRef>
              <c:f>'2.6 長期滞在者の地域別職業構成'!$B$87</c:f>
              <c:strCache>
                <c:ptCount val="1"/>
                <c:pt idx="0">
                  <c:v>アフリカ</c:v>
                </c:pt>
              </c:strCache>
            </c:strRef>
          </c:tx>
          <c:spPr>
            <a:ln>
              <a:solidFill>
                <a:sysClr val="windowText" lastClr="000000"/>
              </a:solidFill>
            </a:ln>
          </c:spPr>
          <c:invertIfNegative val="0"/>
          <c:cat>
            <c:strRef>
              <c:f>'2.6 長期滞在者の地域別職業構成'!$C$86:$H$86</c:f>
              <c:strCache>
                <c:ptCount val="6"/>
                <c:pt idx="0">
                  <c:v>民間企業</c:v>
                </c:pt>
                <c:pt idx="1">
                  <c:v>報道</c:v>
                </c:pt>
                <c:pt idx="2">
                  <c:v>自由業</c:v>
                </c:pt>
                <c:pt idx="3">
                  <c:v>留学・研究</c:v>
                </c:pt>
                <c:pt idx="4">
                  <c:v>政府</c:v>
                </c:pt>
                <c:pt idx="5">
                  <c:v>その他</c:v>
                </c:pt>
              </c:strCache>
            </c:strRef>
          </c:cat>
          <c:val>
            <c:numRef>
              <c:f>'2.6 長期滞在者の地域別職業構成'!$C$87:$H$87</c:f>
              <c:numCache>
                <c:formatCode>#,##0_);[Red]\(#,##0\)</c:formatCode>
                <c:ptCount val="6"/>
                <c:pt idx="0">
                  <c:v>1768</c:v>
                </c:pt>
                <c:pt idx="1">
                  <c:v>56</c:v>
                </c:pt>
                <c:pt idx="2">
                  <c:v>421</c:v>
                </c:pt>
                <c:pt idx="3">
                  <c:v>229</c:v>
                </c:pt>
                <c:pt idx="4">
                  <c:v>3277</c:v>
                </c:pt>
                <c:pt idx="5">
                  <c:v>1398</c:v>
                </c:pt>
              </c:numCache>
            </c:numRef>
          </c:val>
          <c:extLst>
            <c:ext xmlns:c16="http://schemas.microsoft.com/office/drawing/2014/chart" uri="{C3380CC4-5D6E-409C-BE32-E72D297353CC}">
              <c16:uniqueId val="{00000000-C8A1-4441-8E29-ECAF558F8162}"/>
            </c:ext>
          </c:extLst>
        </c:ser>
        <c:dLbls>
          <c:showLegendKey val="0"/>
          <c:showVal val="0"/>
          <c:showCatName val="0"/>
          <c:showSerName val="0"/>
          <c:showPercent val="0"/>
          <c:showBubbleSize val="0"/>
        </c:dLbls>
        <c:gapWidth val="150"/>
        <c:axId val="84793600"/>
        <c:axId val="84795392"/>
      </c:barChart>
      <c:catAx>
        <c:axId val="84793600"/>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84795392"/>
        <c:crosses val="autoZero"/>
        <c:auto val="1"/>
        <c:lblAlgn val="ctr"/>
        <c:lblOffset val="100"/>
        <c:noMultiLvlLbl val="0"/>
      </c:catAx>
      <c:valAx>
        <c:axId val="84795392"/>
        <c:scaling>
          <c:orientation val="minMax"/>
          <c:max val="3000"/>
        </c:scaling>
        <c:delete val="0"/>
        <c:axPos val="l"/>
        <c:majorGridlines/>
        <c:numFmt formatCode="#,##0_);[Red]\(#,##0\)" sourceLinked="1"/>
        <c:majorTickMark val="cross"/>
        <c:minorTickMark val="none"/>
        <c:tickLblPos val="nextTo"/>
        <c:crossAx val="84793600"/>
        <c:crosses val="autoZero"/>
        <c:crossBetween val="between"/>
        <c:majorUnit val="1000"/>
        <c:minorUnit val="1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0602428022956"/>
          <c:y val="0.16715622662522789"/>
          <c:w val="0.85740786115504208"/>
          <c:h val="0.80157669342460247"/>
        </c:manualLayout>
      </c:layout>
      <c:barChart>
        <c:barDir val="bar"/>
        <c:grouping val="percentStacked"/>
        <c:varyColors val="0"/>
        <c:ser>
          <c:idx val="0"/>
          <c:order val="0"/>
          <c:tx>
            <c:strRef>
              <c:f>'2.9 就学・地域別子女数'!$D$180</c:f>
              <c:strCache>
                <c:ptCount val="1"/>
                <c:pt idx="0">
                  <c:v>日本人学校</c:v>
                </c:pt>
              </c:strCache>
            </c:strRef>
          </c:tx>
          <c:spPr>
            <a:pattFill prst="dotDmnd">
              <a:fgClr>
                <a:schemeClr val="tx1"/>
              </a:fgClr>
              <a:bgClr>
                <a:srgbClr val="CCFFCC"/>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就学・地域別子女数'!$B$181:$B$195</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就学・地域別子女数'!$D$181:$D$195</c:f>
              <c:numCache>
                <c:formatCode>#,##0</c:formatCode>
                <c:ptCount val="15"/>
                <c:pt idx="0">
                  <c:v>12859</c:v>
                </c:pt>
                <c:pt idx="1">
                  <c:v>12794</c:v>
                </c:pt>
                <c:pt idx="2">
                  <c:v>13205</c:v>
                </c:pt>
                <c:pt idx="3">
                  <c:v>13798</c:v>
                </c:pt>
                <c:pt idx="4">
                  <c:v>14458</c:v>
                </c:pt>
                <c:pt idx="5">
                  <c:v>14650</c:v>
                </c:pt>
                <c:pt idx="6">
                  <c:v>15017</c:v>
                </c:pt>
                <c:pt idx="7">
                  <c:v>14451</c:v>
                </c:pt>
                <c:pt idx="8">
                  <c:v>14089</c:v>
                </c:pt>
                <c:pt idx="9">
                  <c:v>14753</c:v>
                </c:pt>
                <c:pt idx="10">
                  <c:v>15776</c:v>
                </c:pt>
                <c:pt idx="11">
                  <c:v>16257</c:v>
                </c:pt>
                <c:pt idx="12">
                  <c:v>16291</c:v>
                </c:pt>
                <c:pt idx="13">
                  <c:v>16104</c:v>
                </c:pt>
                <c:pt idx="14">
                  <c:v>15688</c:v>
                </c:pt>
              </c:numCache>
            </c:numRef>
          </c:val>
          <c:extLst>
            <c:ext xmlns:c16="http://schemas.microsoft.com/office/drawing/2014/chart" uri="{C3380CC4-5D6E-409C-BE32-E72D297353CC}">
              <c16:uniqueId val="{00000000-E7F2-44EE-BC27-2DDD50D99840}"/>
            </c:ext>
          </c:extLst>
        </c:ser>
        <c:ser>
          <c:idx val="1"/>
          <c:order val="1"/>
          <c:tx>
            <c:strRef>
              <c:f>'2.9 就学・地域別子女数'!$E$180</c:f>
              <c:strCache>
                <c:ptCount val="1"/>
                <c:pt idx="0">
                  <c:v>補習授業校</c:v>
                </c:pt>
              </c:strCache>
            </c:strRef>
          </c:tx>
          <c:spPr>
            <a:pattFill prst="lgGrid">
              <a:fgClr>
                <a:schemeClr val="accent2">
                  <a:lumMod val="60000"/>
                  <a:lumOff val="40000"/>
                </a:schemeClr>
              </a:fgClr>
              <a:bgClr>
                <a:schemeClr val="accent6">
                  <a:lumMod val="20000"/>
                  <a:lumOff val="80000"/>
                </a:schemeClr>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就学・地域別子女数'!$B$181:$B$195</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就学・地域別子女数'!$E$181:$E$195</c:f>
              <c:numCache>
                <c:formatCode>#,##0</c:formatCode>
                <c:ptCount val="15"/>
                <c:pt idx="0">
                  <c:v>13403</c:v>
                </c:pt>
                <c:pt idx="1">
                  <c:v>12594</c:v>
                </c:pt>
                <c:pt idx="2">
                  <c:v>12836</c:v>
                </c:pt>
                <c:pt idx="3">
                  <c:v>12294</c:v>
                </c:pt>
                <c:pt idx="4">
                  <c:v>12624</c:v>
                </c:pt>
                <c:pt idx="5">
                  <c:v>12997</c:v>
                </c:pt>
                <c:pt idx="6">
                  <c:v>13159</c:v>
                </c:pt>
                <c:pt idx="7">
                  <c:v>13190</c:v>
                </c:pt>
                <c:pt idx="8">
                  <c:v>13194</c:v>
                </c:pt>
                <c:pt idx="9">
                  <c:v>13269</c:v>
                </c:pt>
                <c:pt idx="10">
                  <c:v>13749</c:v>
                </c:pt>
                <c:pt idx="11">
                  <c:v>14351</c:v>
                </c:pt>
                <c:pt idx="12">
                  <c:v>15200</c:v>
                </c:pt>
                <c:pt idx="13">
                  <c:v>16003</c:v>
                </c:pt>
                <c:pt idx="14">
                  <c:v>16628</c:v>
                </c:pt>
              </c:numCache>
            </c:numRef>
          </c:val>
          <c:extLst>
            <c:ext xmlns:c16="http://schemas.microsoft.com/office/drawing/2014/chart" uri="{C3380CC4-5D6E-409C-BE32-E72D297353CC}">
              <c16:uniqueId val="{00000001-E7F2-44EE-BC27-2DDD50D99840}"/>
            </c:ext>
          </c:extLst>
        </c:ser>
        <c:ser>
          <c:idx val="2"/>
          <c:order val="2"/>
          <c:tx>
            <c:strRef>
              <c:f>'2.9 就学・地域別子女数'!$F$180</c:f>
              <c:strCache>
                <c:ptCount val="1"/>
                <c:pt idx="0">
                  <c:v>現地・国際校</c:v>
                </c:pt>
              </c:strCache>
            </c:strRef>
          </c:tx>
          <c:spPr>
            <a:pattFill prst="pct5">
              <a:fgClr>
                <a:schemeClr val="tx1"/>
              </a:fgClr>
              <a:bgClr>
                <a:schemeClr val="bg2"/>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就学・地域別子女数'!$B$181:$B$195</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就学・地域別子女数'!$F$181:$F$195</c:f>
              <c:numCache>
                <c:formatCode>#,##0</c:formatCode>
                <c:ptCount val="15"/>
                <c:pt idx="0">
                  <c:v>13322</c:v>
                </c:pt>
                <c:pt idx="1">
                  <c:v>14631</c:v>
                </c:pt>
                <c:pt idx="2">
                  <c:v>15328</c:v>
                </c:pt>
                <c:pt idx="3">
                  <c:v>16046</c:v>
                </c:pt>
                <c:pt idx="4">
                  <c:v>17017</c:v>
                </c:pt>
                <c:pt idx="5">
                  <c:v>16833</c:v>
                </c:pt>
                <c:pt idx="6">
                  <c:v>17987</c:v>
                </c:pt>
                <c:pt idx="7">
                  <c:v>18401</c:v>
                </c:pt>
                <c:pt idx="8">
                  <c:v>22255</c:v>
                </c:pt>
                <c:pt idx="9">
                  <c:v>19928</c:v>
                </c:pt>
                <c:pt idx="10">
                  <c:v>19921</c:v>
                </c:pt>
                <c:pt idx="11">
                  <c:v>21282</c:v>
                </c:pt>
                <c:pt idx="12">
                  <c:v>23899</c:v>
                </c:pt>
                <c:pt idx="13">
                  <c:v>24991</c:v>
                </c:pt>
                <c:pt idx="14">
                  <c:v>25911</c:v>
                </c:pt>
              </c:numCache>
            </c:numRef>
          </c:val>
          <c:extLst>
            <c:ext xmlns:c16="http://schemas.microsoft.com/office/drawing/2014/chart" uri="{C3380CC4-5D6E-409C-BE32-E72D297353CC}">
              <c16:uniqueId val="{00000002-E7F2-44EE-BC27-2DDD50D99840}"/>
            </c:ext>
          </c:extLst>
        </c:ser>
        <c:dLbls>
          <c:showLegendKey val="0"/>
          <c:showVal val="1"/>
          <c:showCatName val="0"/>
          <c:showSerName val="0"/>
          <c:showPercent val="0"/>
          <c:showBubbleSize val="0"/>
        </c:dLbls>
        <c:gapWidth val="75"/>
        <c:overlap val="100"/>
        <c:axId val="83992960"/>
        <c:axId val="83994496"/>
      </c:barChart>
      <c:catAx>
        <c:axId val="83992960"/>
        <c:scaling>
          <c:orientation val="maxMin"/>
        </c:scaling>
        <c:delete val="0"/>
        <c:axPos val="l"/>
        <c:numFmt formatCode="General" sourceLinked="0"/>
        <c:majorTickMark val="none"/>
        <c:minorTickMark val="none"/>
        <c:tickLblPos val="nextTo"/>
        <c:crossAx val="83994496"/>
        <c:crosses val="autoZero"/>
        <c:auto val="1"/>
        <c:lblAlgn val="ctr"/>
        <c:lblOffset val="100"/>
        <c:noMultiLvlLbl val="0"/>
      </c:catAx>
      <c:valAx>
        <c:axId val="83994496"/>
        <c:scaling>
          <c:orientation val="minMax"/>
        </c:scaling>
        <c:delete val="0"/>
        <c:axPos val="t"/>
        <c:numFmt formatCode="0%" sourceLinked="1"/>
        <c:majorTickMark val="none"/>
        <c:minorTickMark val="none"/>
        <c:tickLblPos val="nextTo"/>
        <c:crossAx val="83992960"/>
        <c:crosses val="autoZero"/>
        <c:crossBetween val="between"/>
      </c:valAx>
    </c:plotArea>
    <c:legend>
      <c:legendPos val="t"/>
      <c:layout>
        <c:manualLayout>
          <c:xMode val="edge"/>
          <c:yMode val="edge"/>
          <c:x val="1.3433573341418967E-2"/>
          <c:y val="1.6771484778226826E-2"/>
          <c:w val="0.97723567478730133"/>
          <c:h val="7.7582643582177854E-2"/>
        </c:manualLayout>
      </c:layout>
      <c:overlay val="0"/>
      <c:txPr>
        <a:bodyPr/>
        <a:lstStyle/>
        <a:p>
          <a:pPr>
            <a:defRPr sz="1800"/>
          </a:pPr>
          <a:endParaRPr lang="ja-JP"/>
        </a:p>
      </c:txPr>
    </c:legend>
    <c:plotVisOnly val="1"/>
    <c:dispBlanksAs val="gap"/>
    <c:showDLblsOverMax val="0"/>
  </c:chart>
  <c:printSettings>
    <c:headerFooter/>
    <c:pageMargins b="0.75000000000000455" l="0.70000000000000062" r="0.70000000000000062" t="0.7500000000000045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2128293173"/>
          <c:y val="0.16537905137123335"/>
          <c:w val="0.85749253174406304"/>
          <c:h val="0.8036862947082698"/>
        </c:manualLayout>
      </c:layout>
      <c:barChart>
        <c:barDir val="bar"/>
        <c:grouping val="percentStacked"/>
        <c:varyColors val="0"/>
        <c:ser>
          <c:idx val="0"/>
          <c:order val="0"/>
          <c:tx>
            <c:strRef>
              <c:f>'2.9 就学・地域別子女数'!$D$198</c:f>
              <c:strCache>
                <c:ptCount val="1"/>
                <c:pt idx="0">
                  <c:v>日本人学校</c:v>
                </c:pt>
              </c:strCache>
            </c:strRef>
          </c:tx>
          <c:spPr>
            <a:pattFill prst="dotDmnd">
              <a:fgClr>
                <a:schemeClr val="tx1"/>
              </a:fgClr>
              <a:bgClr>
                <a:srgbClr val="CCFFCC"/>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就学・地域別子女数'!$B$199:$B$213</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就学・地域別子女数'!$D$199:$D$213</c:f>
              <c:numCache>
                <c:formatCode>#,##0</c:formatCode>
                <c:ptCount val="15"/>
                <c:pt idx="0">
                  <c:v>3657</c:v>
                </c:pt>
                <c:pt idx="1">
                  <c:v>3586</c:v>
                </c:pt>
                <c:pt idx="2">
                  <c:v>3635</c:v>
                </c:pt>
                <c:pt idx="3">
                  <c:v>3860</c:v>
                </c:pt>
                <c:pt idx="4">
                  <c:v>4068</c:v>
                </c:pt>
                <c:pt idx="5">
                  <c:v>4270</c:v>
                </c:pt>
                <c:pt idx="6">
                  <c:v>4323</c:v>
                </c:pt>
                <c:pt idx="7">
                  <c:v>4241</c:v>
                </c:pt>
                <c:pt idx="8">
                  <c:v>4046</c:v>
                </c:pt>
                <c:pt idx="9">
                  <c:v>4163</c:v>
                </c:pt>
                <c:pt idx="10">
                  <c:v>4454</c:v>
                </c:pt>
                <c:pt idx="11">
                  <c:v>4621</c:v>
                </c:pt>
                <c:pt idx="12">
                  <c:v>4736</c:v>
                </c:pt>
                <c:pt idx="13">
                  <c:v>4511</c:v>
                </c:pt>
                <c:pt idx="14">
                  <c:v>4313</c:v>
                </c:pt>
              </c:numCache>
            </c:numRef>
          </c:val>
          <c:extLst>
            <c:ext xmlns:c16="http://schemas.microsoft.com/office/drawing/2014/chart" uri="{C3380CC4-5D6E-409C-BE32-E72D297353CC}">
              <c16:uniqueId val="{00000000-8C68-4041-84B3-C2BDC87F58A4}"/>
            </c:ext>
          </c:extLst>
        </c:ser>
        <c:ser>
          <c:idx val="1"/>
          <c:order val="1"/>
          <c:tx>
            <c:strRef>
              <c:f>'2.9 就学・地域別子女数'!$E$198</c:f>
              <c:strCache>
                <c:ptCount val="1"/>
                <c:pt idx="0">
                  <c:v>補習授業校</c:v>
                </c:pt>
              </c:strCache>
            </c:strRef>
          </c:tx>
          <c:spPr>
            <a:pattFill prst="lgGrid">
              <a:fgClr>
                <a:schemeClr val="accent2">
                  <a:lumMod val="60000"/>
                  <a:lumOff val="40000"/>
                </a:schemeClr>
              </a:fgClr>
              <a:bgClr>
                <a:schemeClr val="accent6">
                  <a:lumMod val="20000"/>
                  <a:lumOff val="80000"/>
                </a:schemeClr>
              </a:bgClr>
            </a:patt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就学・地域別子女数'!$B$199:$B$213</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就学・地域別子女数'!$E$199:$E$213</c:f>
              <c:numCache>
                <c:formatCode>#,##0</c:formatCode>
                <c:ptCount val="15"/>
                <c:pt idx="0">
                  <c:v>3893</c:v>
                </c:pt>
                <c:pt idx="1">
                  <c:v>3644</c:v>
                </c:pt>
                <c:pt idx="2">
                  <c:v>3665</c:v>
                </c:pt>
                <c:pt idx="3">
                  <c:v>3389</c:v>
                </c:pt>
                <c:pt idx="4">
                  <c:v>3434</c:v>
                </c:pt>
                <c:pt idx="5">
                  <c:v>3572</c:v>
                </c:pt>
                <c:pt idx="6">
                  <c:v>3595</c:v>
                </c:pt>
                <c:pt idx="7">
                  <c:v>3492</c:v>
                </c:pt>
                <c:pt idx="8">
                  <c:v>3281</c:v>
                </c:pt>
                <c:pt idx="9">
                  <c:v>3308</c:v>
                </c:pt>
                <c:pt idx="10">
                  <c:v>3527</c:v>
                </c:pt>
                <c:pt idx="11">
                  <c:v>3648</c:v>
                </c:pt>
                <c:pt idx="12">
                  <c:v>3783</c:v>
                </c:pt>
                <c:pt idx="13">
                  <c:v>3891</c:v>
                </c:pt>
                <c:pt idx="14">
                  <c:v>4054</c:v>
                </c:pt>
              </c:numCache>
            </c:numRef>
          </c:val>
          <c:extLst>
            <c:ext xmlns:c16="http://schemas.microsoft.com/office/drawing/2014/chart" uri="{C3380CC4-5D6E-409C-BE32-E72D297353CC}">
              <c16:uniqueId val="{00000001-8C68-4041-84B3-C2BDC87F58A4}"/>
            </c:ext>
          </c:extLst>
        </c:ser>
        <c:ser>
          <c:idx val="2"/>
          <c:order val="2"/>
          <c:tx>
            <c:strRef>
              <c:f>'2.9 就学・地域別子女数'!$F$198</c:f>
              <c:strCache>
                <c:ptCount val="1"/>
                <c:pt idx="0">
                  <c:v>現地・国際校</c:v>
                </c:pt>
              </c:strCache>
            </c:strRef>
          </c:tx>
          <c:spPr>
            <a:pattFill prst="pct5">
              <a:fgClr>
                <a:schemeClr val="tx1"/>
              </a:fgClr>
              <a:bgClr>
                <a:schemeClr val="bg2"/>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 就学・地域別子女数'!$B$199:$B$213</c:f>
              <c:strCache>
                <c:ptCount val="15"/>
                <c:pt idx="0">
                  <c:v>平成14年</c:v>
                </c:pt>
                <c:pt idx="1">
                  <c:v>平成15年</c:v>
                </c:pt>
                <c:pt idx="2">
                  <c:v>平成16年</c:v>
                </c:pt>
                <c:pt idx="3">
                  <c:v>平成17年</c:v>
                </c:pt>
                <c:pt idx="4">
                  <c:v>平成18年</c:v>
                </c:pt>
                <c:pt idx="5">
                  <c:v>平成19年</c:v>
                </c:pt>
                <c:pt idx="6">
                  <c:v>平成20年</c:v>
                </c:pt>
                <c:pt idx="7">
                  <c:v>平成21年</c:v>
                </c:pt>
                <c:pt idx="8">
                  <c:v>平成22年</c:v>
                </c:pt>
                <c:pt idx="9">
                  <c:v>平成23年</c:v>
                </c:pt>
                <c:pt idx="10">
                  <c:v>平成24年</c:v>
                </c:pt>
                <c:pt idx="11">
                  <c:v>平成25年</c:v>
                </c:pt>
                <c:pt idx="12">
                  <c:v>平成26年</c:v>
                </c:pt>
                <c:pt idx="13">
                  <c:v>平成27年</c:v>
                </c:pt>
                <c:pt idx="14">
                  <c:v>平成28年</c:v>
                </c:pt>
              </c:strCache>
            </c:strRef>
          </c:cat>
          <c:val>
            <c:numRef>
              <c:f>'2.9 就学・地域別子女数'!$F$199:$F$213</c:f>
              <c:numCache>
                <c:formatCode>#,##0</c:formatCode>
                <c:ptCount val="15"/>
                <c:pt idx="0">
                  <c:v>4912</c:v>
                </c:pt>
                <c:pt idx="1">
                  <c:v>5213</c:v>
                </c:pt>
                <c:pt idx="2">
                  <c:v>5479</c:v>
                </c:pt>
                <c:pt idx="3">
                  <c:v>6179</c:v>
                </c:pt>
                <c:pt idx="4">
                  <c:v>6703</c:v>
                </c:pt>
                <c:pt idx="5">
                  <c:v>6787</c:v>
                </c:pt>
                <c:pt idx="6">
                  <c:v>7171</c:v>
                </c:pt>
                <c:pt idx="7">
                  <c:v>7713</c:v>
                </c:pt>
                <c:pt idx="8">
                  <c:v>10457</c:v>
                </c:pt>
                <c:pt idx="9">
                  <c:v>9529</c:v>
                </c:pt>
                <c:pt idx="10">
                  <c:v>9548</c:v>
                </c:pt>
                <c:pt idx="11">
                  <c:v>11469</c:v>
                </c:pt>
                <c:pt idx="12">
                  <c:v>12627</c:v>
                </c:pt>
                <c:pt idx="13">
                  <c:v>12812</c:v>
                </c:pt>
                <c:pt idx="14">
                  <c:v>12657</c:v>
                </c:pt>
              </c:numCache>
            </c:numRef>
          </c:val>
          <c:extLst>
            <c:ext xmlns:c16="http://schemas.microsoft.com/office/drawing/2014/chart" uri="{C3380CC4-5D6E-409C-BE32-E72D297353CC}">
              <c16:uniqueId val="{00000002-8C68-4041-84B3-C2BDC87F58A4}"/>
            </c:ext>
          </c:extLst>
        </c:ser>
        <c:dLbls>
          <c:showLegendKey val="0"/>
          <c:showVal val="1"/>
          <c:showCatName val="0"/>
          <c:showSerName val="0"/>
          <c:showPercent val="0"/>
          <c:showBubbleSize val="0"/>
        </c:dLbls>
        <c:gapWidth val="75"/>
        <c:overlap val="100"/>
        <c:axId val="85136128"/>
        <c:axId val="85137664"/>
      </c:barChart>
      <c:catAx>
        <c:axId val="85136128"/>
        <c:scaling>
          <c:orientation val="maxMin"/>
        </c:scaling>
        <c:delete val="0"/>
        <c:axPos val="l"/>
        <c:numFmt formatCode="General" sourceLinked="0"/>
        <c:majorTickMark val="none"/>
        <c:minorTickMark val="none"/>
        <c:tickLblPos val="nextTo"/>
        <c:crossAx val="85137664"/>
        <c:crossesAt val="0"/>
        <c:auto val="1"/>
        <c:lblAlgn val="ctr"/>
        <c:lblOffset val="100"/>
        <c:noMultiLvlLbl val="0"/>
      </c:catAx>
      <c:valAx>
        <c:axId val="85137664"/>
        <c:scaling>
          <c:orientation val="minMax"/>
          <c:max val="1"/>
        </c:scaling>
        <c:delete val="0"/>
        <c:axPos val="t"/>
        <c:numFmt formatCode="0%" sourceLinked="1"/>
        <c:majorTickMark val="none"/>
        <c:minorTickMark val="none"/>
        <c:tickLblPos val="nextTo"/>
        <c:crossAx val="85136128"/>
        <c:crosses val="autoZero"/>
        <c:crossBetween val="between"/>
      </c:valAx>
    </c:plotArea>
    <c:legend>
      <c:legendPos val="t"/>
      <c:layout>
        <c:manualLayout>
          <c:xMode val="edge"/>
          <c:yMode val="edge"/>
          <c:x val="1.3723478718612956E-2"/>
          <c:y val="1.6593458736619347E-2"/>
          <c:w val="0.97281473061426116"/>
          <c:h val="7.675911894395919E-2"/>
        </c:manualLayout>
      </c:layout>
      <c:overlay val="0"/>
      <c:txPr>
        <a:bodyPr/>
        <a:lstStyle/>
        <a:p>
          <a:pPr>
            <a:defRPr sz="1800"/>
          </a:pPr>
          <a:endParaRPr lang="ja-JP"/>
        </a:p>
      </c:txPr>
    </c:legend>
    <c:plotVisOnly val="1"/>
    <c:dispBlanksAs val="gap"/>
    <c:showDLblsOverMax val="0"/>
  </c:chart>
  <c:printSettings>
    <c:headerFooter/>
    <c:pageMargins b="0.74803149606299213" l="0.70866141732283472" r="0.70866141732283472"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'2.9 就学・地域別子女数'!$Q$98</c:f>
              <c:strCache>
                <c:ptCount val="1"/>
                <c:pt idx="0">
                  <c:v>アジア</c:v>
                </c:pt>
              </c:strCache>
            </c:strRef>
          </c:tx>
          <c:cat>
            <c:strRef>
              <c:f>'2.9 就学・地域別子女数'!$R$97:$AC$97</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就学・地域別子女数'!$R$98:$AC$98</c:f>
              <c:numCache>
                <c:formatCode>#,##0_);[Red]\(#,##0\)</c:formatCode>
                <c:ptCount val="12"/>
                <c:pt idx="0">
                  <c:v>20113</c:v>
                </c:pt>
                <c:pt idx="1">
                  <c:v>21954</c:v>
                </c:pt>
                <c:pt idx="2">
                  <c:v>22801</c:v>
                </c:pt>
                <c:pt idx="3">
                  <c:v>23827</c:v>
                </c:pt>
                <c:pt idx="4">
                  <c:v>23322</c:v>
                </c:pt>
                <c:pt idx="5">
                  <c:v>25626</c:v>
                </c:pt>
                <c:pt idx="6">
                  <c:v>26498</c:v>
                </c:pt>
                <c:pt idx="7">
                  <c:v>27478</c:v>
                </c:pt>
                <c:pt idx="8">
                  <c:v>27586</c:v>
                </c:pt>
                <c:pt idx="9">
                  <c:v>32236</c:v>
                </c:pt>
                <c:pt idx="10">
                  <c:v>32585</c:v>
                </c:pt>
                <c:pt idx="11">
                  <c:v>31383</c:v>
                </c:pt>
              </c:numCache>
            </c:numRef>
          </c:val>
          <c:smooth val="0"/>
          <c:extLst>
            <c:ext xmlns:c16="http://schemas.microsoft.com/office/drawing/2014/chart" uri="{C3380CC4-5D6E-409C-BE32-E72D297353CC}">
              <c16:uniqueId val="{00000000-7495-4B3A-B209-378AB4AB5056}"/>
            </c:ext>
          </c:extLst>
        </c:ser>
        <c:ser>
          <c:idx val="1"/>
          <c:order val="1"/>
          <c:tx>
            <c:strRef>
              <c:f>'2.9 就学・地域別子女数'!$Q$99</c:f>
              <c:strCache>
                <c:ptCount val="1"/>
                <c:pt idx="0">
                  <c:v>北米</c:v>
                </c:pt>
              </c:strCache>
            </c:strRef>
          </c:tx>
          <c:cat>
            <c:strRef>
              <c:f>'2.9 就学・地域別子女数'!$R$97:$AC$97</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就学・地域別子女数'!$R$99:$AC$99</c:f>
              <c:numCache>
                <c:formatCode>#,##0_);[Red]\(#,##0\)</c:formatCode>
                <c:ptCount val="12"/>
                <c:pt idx="0">
                  <c:v>18445</c:v>
                </c:pt>
                <c:pt idx="1">
                  <c:v>20218</c:v>
                </c:pt>
                <c:pt idx="2">
                  <c:v>19443</c:v>
                </c:pt>
                <c:pt idx="3">
                  <c:v>21045</c:v>
                </c:pt>
                <c:pt idx="4">
                  <c:v>21493</c:v>
                </c:pt>
                <c:pt idx="5">
                  <c:v>22922</c:v>
                </c:pt>
                <c:pt idx="6">
                  <c:v>21280</c:v>
                </c:pt>
                <c:pt idx="7">
                  <c:v>21738</c:v>
                </c:pt>
                <c:pt idx="8">
                  <c:v>25540</c:v>
                </c:pt>
                <c:pt idx="9">
                  <c:v>24126</c:v>
                </c:pt>
                <c:pt idx="10">
                  <c:v>23976</c:v>
                </c:pt>
                <c:pt idx="11">
                  <c:v>25030</c:v>
                </c:pt>
              </c:numCache>
            </c:numRef>
          </c:val>
          <c:smooth val="0"/>
          <c:extLst>
            <c:ext xmlns:c16="http://schemas.microsoft.com/office/drawing/2014/chart" uri="{C3380CC4-5D6E-409C-BE32-E72D297353CC}">
              <c16:uniqueId val="{00000001-7495-4B3A-B209-378AB4AB5056}"/>
            </c:ext>
          </c:extLst>
        </c:ser>
        <c:ser>
          <c:idx val="2"/>
          <c:order val="2"/>
          <c:tx>
            <c:strRef>
              <c:f>'2.9 就学・地域別子女数'!$Q$100</c:f>
              <c:strCache>
                <c:ptCount val="1"/>
                <c:pt idx="0">
                  <c:v>欧州</c:v>
                </c:pt>
              </c:strCache>
            </c:strRef>
          </c:tx>
          <c:cat>
            <c:strRef>
              <c:f>'2.9 就学・地域別子女数'!$R$97:$AC$97</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就学・地域別子女数'!$R$100:$AC$100</c:f>
              <c:numCache>
                <c:formatCode>#,##0_);[Red]\(#,##0\)</c:formatCode>
                <c:ptCount val="12"/>
                <c:pt idx="0">
                  <c:v>12214</c:v>
                </c:pt>
                <c:pt idx="1">
                  <c:v>11231</c:v>
                </c:pt>
                <c:pt idx="2">
                  <c:v>11277</c:v>
                </c:pt>
                <c:pt idx="3">
                  <c:v>11234</c:v>
                </c:pt>
                <c:pt idx="4">
                  <c:v>11512</c:v>
                </c:pt>
                <c:pt idx="5">
                  <c:v>13864</c:v>
                </c:pt>
                <c:pt idx="6">
                  <c:v>12069</c:v>
                </c:pt>
                <c:pt idx="7">
                  <c:v>12284</c:v>
                </c:pt>
                <c:pt idx="8">
                  <c:v>12788</c:v>
                </c:pt>
                <c:pt idx="9">
                  <c:v>14234</c:v>
                </c:pt>
                <c:pt idx="10">
                  <c:v>15491</c:v>
                </c:pt>
                <c:pt idx="11">
                  <c:v>16682</c:v>
                </c:pt>
              </c:numCache>
            </c:numRef>
          </c:val>
          <c:smooth val="0"/>
          <c:extLst>
            <c:ext xmlns:c16="http://schemas.microsoft.com/office/drawing/2014/chart" uri="{C3380CC4-5D6E-409C-BE32-E72D297353CC}">
              <c16:uniqueId val="{00000002-7495-4B3A-B209-378AB4AB5056}"/>
            </c:ext>
          </c:extLst>
        </c:ser>
        <c:dLbls>
          <c:showLegendKey val="0"/>
          <c:showVal val="0"/>
          <c:showCatName val="0"/>
          <c:showSerName val="0"/>
          <c:showPercent val="0"/>
          <c:showBubbleSize val="0"/>
        </c:dLbls>
        <c:marker val="1"/>
        <c:smooth val="0"/>
        <c:axId val="85183872"/>
        <c:axId val="85189760"/>
      </c:lineChart>
      <c:catAx>
        <c:axId val="85183872"/>
        <c:scaling>
          <c:orientation val="minMax"/>
        </c:scaling>
        <c:delete val="0"/>
        <c:axPos val="b"/>
        <c:numFmt formatCode="General" sourceLinked="0"/>
        <c:majorTickMark val="out"/>
        <c:minorTickMark val="none"/>
        <c:tickLblPos val="nextTo"/>
        <c:crossAx val="85189760"/>
        <c:crosses val="autoZero"/>
        <c:auto val="1"/>
        <c:lblAlgn val="ctr"/>
        <c:lblOffset val="100"/>
        <c:noMultiLvlLbl val="0"/>
      </c:catAx>
      <c:valAx>
        <c:axId val="85189760"/>
        <c:scaling>
          <c:orientation val="minMax"/>
        </c:scaling>
        <c:delete val="0"/>
        <c:axPos val="l"/>
        <c:majorGridlines/>
        <c:numFmt formatCode="#,##0_);[Red]\(#,##0\)" sourceLinked="1"/>
        <c:majorTickMark val="out"/>
        <c:minorTickMark val="none"/>
        <c:tickLblPos val="nextTo"/>
        <c:crossAx val="85183872"/>
        <c:crosses val="autoZero"/>
        <c:crossBetween val="between"/>
      </c:valAx>
    </c:plotArea>
    <c:legend>
      <c:legendPos val="r"/>
      <c:layout>
        <c:manualLayout>
          <c:xMode val="edge"/>
          <c:yMode val="edge"/>
          <c:x val="0.8783477543982412"/>
          <c:y val="2.3247932889510287E-2"/>
          <c:w val="0.1100580470919396"/>
          <c:h val="0.5918056788230474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'2.9 就学・地域別子女数'!$Q$102</c:f>
              <c:strCache>
                <c:ptCount val="1"/>
                <c:pt idx="0">
                  <c:v>大洋州</c:v>
                </c:pt>
              </c:strCache>
            </c:strRef>
          </c:tx>
          <c:cat>
            <c:strRef>
              <c:f>'2.9 就学・地域別子女数'!$R$101:$AC$101</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就学・地域別子女数'!$R$102:$AC$102</c:f>
              <c:numCache>
                <c:formatCode>#,##0_);[Red]\(#,##0\)</c:formatCode>
                <c:ptCount val="12"/>
                <c:pt idx="0">
                  <c:v>2361</c:v>
                </c:pt>
                <c:pt idx="1">
                  <c:v>2394</c:v>
                </c:pt>
                <c:pt idx="2">
                  <c:v>2900</c:v>
                </c:pt>
                <c:pt idx="3">
                  <c:v>2370</c:v>
                </c:pt>
                <c:pt idx="4">
                  <c:v>2230</c:v>
                </c:pt>
                <c:pt idx="5">
                  <c:v>2124</c:v>
                </c:pt>
                <c:pt idx="6">
                  <c:v>2177</c:v>
                </c:pt>
                <c:pt idx="7">
                  <c:v>2339</c:v>
                </c:pt>
                <c:pt idx="8">
                  <c:v>2293</c:v>
                </c:pt>
                <c:pt idx="9">
                  <c:v>2567</c:v>
                </c:pt>
                <c:pt idx="10">
                  <c:v>2728</c:v>
                </c:pt>
                <c:pt idx="11">
                  <c:v>2552</c:v>
                </c:pt>
              </c:numCache>
            </c:numRef>
          </c:val>
          <c:smooth val="0"/>
          <c:extLst>
            <c:ext xmlns:c16="http://schemas.microsoft.com/office/drawing/2014/chart" uri="{C3380CC4-5D6E-409C-BE32-E72D297353CC}">
              <c16:uniqueId val="{00000000-4626-4132-8808-8E5B734D9D03}"/>
            </c:ext>
          </c:extLst>
        </c:ser>
        <c:ser>
          <c:idx val="1"/>
          <c:order val="1"/>
          <c:tx>
            <c:strRef>
              <c:f>'2.9 就学・地域別子女数'!$Q$103</c:f>
              <c:strCache>
                <c:ptCount val="1"/>
                <c:pt idx="0">
                  <c:v>中南米</c:v>
                </c:pt>
              </c:strCache>
            </c:strRef>
          </c:tx>
          <c:cat>
            <c:strRef>
              <c:f>'2.9 就学・地域別子女数'!$R$101:$AC$101</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就学・地域別子女数'!$R$103:$AC$103</c:f>
              <c:numCache>
                <c:formatCode>#,##0_);[Red]\(#,##0\)</c:formatCode>
                <c:ptCount val="12"/>
                <c:pt idx="0">
                  <c:v>1329</c:v>
                </c:pt>
                <c:pt idx="1">
                  <c:v>1225</c:v>
                </c:pt>
                <c:pt idx="2">
                  <c:v>1277</c:v>
                </c:pt>
                <c:pt idx="3">
                  <c:v>1318</c:v>
                </c:pt>
                <c:pt idx="4">
                  <c:v>1349</c:v>
                </c:pt>
                <c:pt idx="5">
                  <c:v>1299</c:v>
                </c:pt>
                <c:pt idx="6">
                  <c:v>1400</c:v>
                </c:pt>
                <c:pt idx="7">
                  <c:v>1537</c:v>
                </c:pt>
                <c:pt idx="8">
                  <c:v>1784</c:v>
                </c:pt>
                <c:pt idx="9">
                  <c:v>1632</c:v>
                </c:pt>
                <c:pt idx="10">
                  <c:v>1799</c:v>
                </c:pt>
                <c:pt idx="11">
                  <c:v>1847</c:v>
                </c:pt>
              </c:numCache>
            </c:numRef>
          </c:val>
          <c:smooth val="0"/>
          <c:extLst>
            <c:ext xmlns:c16="http://schemas.microsoft.com/office/drawing/2014/chart" uri="{C3380CC4-5D6E-409C-BE32-E72D297353CC}">
              <c16:uniqueId val="{00000001-4626-4132-8808-8E5B734D9D03}"/>
            </c:ext>
          </c:extLst>
        </c:ser>
        <c:ser>
          <c:idx val="2"/>
          <c:order val="2"/>
          <c:tx>
            <c:strRef>
              <c:f>'2.9 就学・地域別子女数'!$Q$104</c:f>
              <c:strCache>
                <c:ptCount val="1"/>
                <c:pt idx="0">
                  <c:v>中東</c:v>
                </c:pt>
              </c:strCache>
            </c:strRef>
          </c:tx>
          <c:cat>
            <c:strRef>
              <c:f>'2.9 就学・地域別子女数'!$R$101:$AC$101</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就学・地域別子女数'!$R$104:$AC$104</c:f>
              <c:numCache>
                <c:formatCode>#,##0_);[Red]\(#,##0\)</c:formatCode>
                <c:ptCount val="12"/>
                <c:pt idx="0">
                  <c:v>578</c:v>
                </c:pt>
                <c:pt idx="1">
                  <c:v>713</c:v>
                </c:pt>
                <c:pt idx="2">
                  <c:v>760</c:v>
                </c:pt>
                <c:pt idx="3">
                  <c:v>813</c:v>
                </c:pt>
                <c:pt idx="4">
                  <c:v>934</c:v>
                </c:pt>
                <c:pt idx="5">
                  <c:v>901</c:v>
                </c:pt>
                <c:pt idx="6">
                  <c:v>895</c:v>
                </c:pt>
                <c:pt idx="7">
                  <c:v>946</c:v>
                </c:pt>
                <c:pt idx="8">
                  <c:v>1013</c:v>
                </c:pt>
                <c:pt idx="9">
                  <c:v>1064</c:v>
                </c:pt>
                <c:pt idx="10">
                  <c:v>1113</c:v>
                </c:pt>
                <c:pt idx="11">
                  <c:v>1068</c:v>
                </c:pt>
              </c:numCache>
            </c:numRef>
          </c:val>
          <c:smooth val="0"/>
          <c:extLst>
            <c:ext xmlns:c16="http://schemas.microsoft.com/office/drawing/2014/chart" uri="{C3380CC4-5D6E-409C-BE32-E72D297353CC}">
              <c16:uniqueId val="{00000002-4626-4132-8808-8E5B734D9D03}"/>
            </c:ext>
          </c:extLst>
        </c:ser>
        <c:ser>
          <c:idx val="3"/>
          <c:order val="3"/>
          <c:tx>
            <c:strRef>
              <c:f>'2.9 就学・地域別子女数'!$Q$105</c:f>
              <c:strCache>
                <c:ptCount val="1"/>
                <c:pt idx="0">
                  <c:v>アフリカ</c:v>
                </c:pt>
              </c:strCache>
            </c:strRef>
          </c:tx>
          <c:cat>
            <c:strRef>
              <c:f>'2.9 就学・地域別子女数'!$R$101:$AC$101</c:f>
              <c:strCache>
                <c:ptCount val="12"/>
                <c:pt idx="0">
                  <c:v>平成１７年</c:v>
                </c:pt>
                <c:pt idx="1">
                  <c:v>１８年</c:v>
                </c:pt>
                <c:pt idx="2">
                  <c:v>１９年</c:v>
                </c:pt>
                <c:pt idx="3">
                  <c:v>２０年</c:v>
                </c:pt>
                <c:pt idx="4">
                  <c:v>２１年</c:v>
                </c:pt>
                <c:pt idx="5">
                  <c:v>２２年</c:v>
                </c:pt>
                <c:pt idx="6">
                  <c:v>２３年</c:v>
                </c:pt>
                <c:pt idx="7">
                  <c:v>２４年</c:v>
                </c:pt>
                <c:pt idx="8">
                  <c:v>２５年</c:v>
                </c:pt>
                <c:pt idx="9">
                  <c:v>２６年</c:v>
                </c:pt>
                <c:pt idx="10">
                  <c:v>２７年</c:v>
                </c:pt>
                <c:pt idx="11">
                  <c:v>２８年</c:v>
                </c:pt>
              </c:strCache>
            </c:strRef>
          </c:cat>
          <c:val>
            <c:numRef>
              <c:f>'2.9 就学・地域別子女数'!$R$105:$AC$105</c:f>
              <c:numCache>
                <c:formatCode>#,##0_);[Red]\(#,##0\)</c:formatCode>
                <c:ptCount val="12"/>
                <c:pt idx="0">
                  <c:v>526</c:v>
                </c:pt>
                <c:pt idx="1">
                  <c:v>569</c:v>
                </c:pt>
                <c:pt idx="2">
                  <c:v>651</c:v>
                </c:pt>
                <c:pt idx="3">
                  <c:v>645</c:v>
                </c:pt>
                <c:pt idx="4">
                  <c:v>648</c:v>
                </c:pt>
                <c:pt idx="5">
                  <c:v>586</c:v>
                </c:pt>
                <c:pt idx="6">
                  <c:v>631</c:v>
                </c:pt>
                <c:pt idx="7">
                  <c:v>653</c:v>
                </c:pt>
                <c:pt idx="8">
                  <c:v>624</c:v>
                </c:pt>
                <c:pt idx="9">
                  <c:v>677</c:v>
                </c:pt>
                <c:pt idx="10">
                  <c:v>620</c:v>
                </c:pt>
                <c:pt idx="11">
                  <c:v>689</c:v>
                </c:pt>
              </c:numCache>
            </c:numRef>
          </c:val>
          <c:smooth val="0"/>
          <c:extLst>
            <c:ext xmlns:c16="http://schemas.microsoft.com/office/drawing/2014/chart" uri="{C3380CC4-5D6E-409C-BE32-E72D297353CC}">
              <c16:uniqueId val="{00000003-4626-4132-8808-8E5B734D9D03}"/>
            </c:ext>
          </c:extLst>
        </c:ser>
        <c:dLbls>
          <c:showLegendKey val="0"/>
          <c:showVal val="0"/>
          <c:showCatName val="0"/>
          <c:showSerName val="0"/>
          <c:showPercent val="0"/>
          <c:showBubbleSize val="0"/>
        </c:dLbls>
        <c:marker val="1"/>
        <c:smooth val="0"/>
        <c:axId val="85290368"/>
        <c:axId val="85304448"/>
      </c:lineChart>
      <c:catAx>
        <c:axId val="85290368"/>
        <c:scaling>
          <c:orientation val="minMax"/>
        </c:scaling>
        <c:delete val="0"/>
        <c:axPos val="b"/>
        <c:numFmt formatCode="General" sourceLinked="0"/>
        <c:majorTickMark val="out"/>
        <c:minorTickMark val="none"/>
        <c:tickLblPos val="nextTo"/>
        <c:crossAx val="85304448"/>
        <c:crosses val="autoZero"/>
        <c:auto val="1"/>
        <c:lblAlgn val="ctr"/>
        <c:lblOffset val="100"/>
        <c:noMultiLvlLbl val="0"/>
      </c:catAx>
      <c:valAx>
        <c:axId val="85304448"/>
        <c:scaling>
          <c:orientation val="minMax"/>
        </c:scaling>
        <c:delete val="0"/>
        <c:axPos val="l"/>
        <c:majorGridlines/>
        <c:numFmt formatCode="#,##0_);[Red]\(#,##0\)" sourceLinked="1"/>
        <c:majorTickMark val="out"/>
        <c:minorTickMark val="none"/>
        <c:tickLblPos val="nextTo"/>
        <c:crossAx val="85290368"/>
        <c:crosses val="autoZero"/>
        <c:crossBetween val="between"/>
      </c:valAx>
    </c:plotArea>
    <c:legend>
      <c:legendPos val="r"/>
      <c:layout>
        <c:manualLayout>
          <c:xMode val="edge"/>
          <c:yMode val="edge"/>
          <c:x val="0.8669616141247285"/>
          <c:y val="0.10992545109133539"/>
          <c:w val="0.12142440724000521"/>
          <c:h val="0.73567735974891224"/>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aseline="0"/>
              <a:t>    </a:t>
            </a:r>
            <a:endParaRPr lang="ja-JP" altLang="en-US"/>
          </a:p>
        </c:rich>
      </c:tx>
      <c:overlay val="0"/>
    </c:title>
    <c:autoTitleDeleted val="0"/>
    <c:plotArea>
      <c:layout>
        <c:manualLayout>
          <c:layoutTarget val="inner"/>
          <c:xMode val="edge"/>
          <c:yMode val="edge"/>
          <c:x val="0.12015437856937967"/>
          <c:y val="6.8588719836433748E-2"/>
          <c:w val="0.829119898348329"/>
          <c:h val="0.88805484529415413"/>
        </c:manualLayout>
      </c:layout>
      <c:barChart>
        <c:barDir val="bar"/>
        <c:grouping val="stacked"/>
        <c:varyColors val="0"/>
        <c:ser>
          <c:idx val="0"/>
          <c:order val="0"/>
          <c:tx>
            <c:strRef>
              <c:f>'3.2.(区分別)企業数推移'!$F$79</c:f>
              <c:strCache>
                <c:ptCount val="1"/>
                <c:pt idx="0">
                  <c:v>本邦企業</c:v>
                </c:pt>
              </c:strCache>
            </c:strRef>
          </c:tx>
          <c:spPr>
            <a:pattFill prst="pct10">
              <a:fgClr>
                <a:schemeClr val="tx1"/>
              </a:fgClr>
              <a:bgClr>
                <a:srgbClr val="FFC000"/>
              </a:bgClr>
            </a:pattFill>
            <a:ln w="9525">
              <a:solidFill>
                <a:sysClr val="windowText" lastClr="000000"/>
              </a:solidFill>
              <a:prstDash val="solid"/>
            </a:ln>
          </c:spPr>
          <c:invertIfNegative val="0"/>
          <c:dLbls>
            <c:dLbl>
              <c:idx val="0"/>
              <c:layout>
                <c:manualLayout>
                  <c:x val="0"/>
                  <c:y val="3.81664846531770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3-4D72-9C7F-E297B6EF8B7B}"/>
                </c:ext>
              </c:extLst>
            </c:dLbl>
            <c:dLbl>
              <c:idx val="1"/>
              <c:layout>
                <c:manualLayout>
                  <c:x val="0"/>
                  <c:y val="3.6846099939650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53-4D72-9C7F-E297B6EF8B7B}"/>
                </c:ext>
              </c:extLst>
            </c:dLbl>
            <c:dLbl>
              <c:idx val="2"/>
              <c:layout>
                <c:manualLayout>
                  <c:x val="3.9453393426754002E-3"/>
                  <c:y val="3.5440307177950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53-4D72-9C7F-E297B6EF8B7B}"/>
                </c:ext>
              </c:extLst>
            </c:dLbl>
            <c:dLbl>
              <c:idx val="3"/>
              <c:layout>
                <c:manualLayout>
                  <c:x val="0"/>
                  <c:y val="3.5440307177950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53-4D72-9C7F-E297B6EF8B7B}"/>
                </c:ext>
              </c:extLst>
            </c:dLbl>
            <c:dLbl>
              <c:idx val="4"/>
              <c:layout>
                <c:manualLayout>
                  <c:x val="1.9372120589772771E-3"/>
                  <c:y val="3.0101765641419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53-4D72-9C7F-E297B6EF8B7B}"/>
                </c:ext>
              </c:extLst>
            </c:dLbl>
            <c:dLbl>
              <c:idx val="5"/>
              <c:layout>
                <c:manualLayout>
                  <c:x val="0"/>
                  <c:y val="3.4148323735693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53-4D72-9C7F-E297B6EF8B7B}"/>
                </c:ext>
              </c:extLst>
            </c:dLbl>
            <c:dLbl>
              <c:idx val="6"/>
              <c:layout>
                <c:manualLayout>
                  <c:x val="0"/>
                  <c:y val="3.551144420032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53-4D72-9C7F-E297B6EF8B7B}"/>
                </c:ext>
              </c:extLst>
            </c:dLbl>
            <c:dLbl>
              <c:idx val="7"/>
              <c:layout>
                <c:manualLayout>
                  <c:x val="1.183606060758597E-2"/>
                  <c:y val="3.2813774208027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53-4D72-9C7F-E297B6EF8B7B}"/>
                </c:ext>
              </c:extLst>
            </c:dLbl>
            <c:dLbl>
              <c:idx val="8"/>
              <c:layout>
                <c:manualLayout>
                  <c:x val="9.8633075714636767E-3"/>
                  <c:y val="3.4148429947355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53-4D72-9C7F-E297B6EF8B7B}"/>
                </c:ext>
              </c:extLst>
            </c:dLbl>
            <c:dLbl>
              <c:idx val="9"/>
              <c:layout>
                <c:manualLayout>
                  <c:x val="5.9534950127467026E-3"/>
                  <c:y val="3.41627685216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53-4D72-9C7F-E297B6EF8B7B}"/>
                </c:ext>
              </c:extLst>
            </c:dLbl>
            <c:dLbl>
              <c:idx val="10"/>
              <c:layout>
                <c:manualLayout>
                  <c:x val="1.9372120589772771E-3"/>
                  <c:y val="3.50711968631023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53-4D72-9C7F-E297B6EF8B7B}"/>
                </c:ext>
              </c:extLst>
            </c:dLbl>
            <c:dLbl>
              <c:idx val="11"/>
              <c:layout>
                <c:manualLayout>
                  <c:x val="1.9372120589772771E-3"/>
                  <c:y val="3.23886639676113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53-4D72-9C7F-E297B6EF8B7B}"/>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'3.2.(区分別)企業数推移'!$E$80:$E$91</c:f>
              <c:strCache>
                <c:ptCount val="12"/>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strCache>
            </c:strRef>
          </c:cat>
          <c:val>
            <c:numRef>
              <c:f>'3.2.(区分別)企業数推移'!$F$80:$F$91</c:f>
              <c:numCache>
                <c:formatCode>#,##0_ </c:formatCode>
                <c:ptCount val="12"/>
                <c:pt idx="0">
                  <c:v>5286</c:v>
                </c:pt>
                <c:pt idx="1">
                  <c:v>4652</c:v>
                </c:pt>
                <c:pt idx="2">
                  <c:v>4846</c:v>
                </c:pt>
                <c:pt idx="3">
                  <c:v>4936</c:v>
                </c:pt>
                <c:pt idx="4">
                  <c:v>4920</c:v>
                </c:pt>
                <c:pt idx="5">
                  <c:v>5034</c:v>
                </c:pt>
                <c:pt idx="6">
                  <c:v>5543</c:v>
                </c:pt>
                <c:pt idx="7">
                  <c:v>3608</c:v>
                </c:pt>
                <c:pt idx="8">
                  <c:v>3533</c:v>
                </c:pt>
                <c:pt idx="9">
                  <c:v>4322</c:v>
                </c:pt>
                <c:pt idx="10">
                  <c:v>4665</c:v>
                </c:pt>
                <c:pt idx="11" formatCode="#,##0_);[Red]\(#,##0\)">
                  <c:v>5121</c:v>
                </c:pt>
              </c:numCache>
            </c:numRef>
          </c:val>
          <c:extLst>
            <c:ext xmlns:c16="http://schemas.microsoft.com/office/drawing/2014/chart" uri="{C3380CC4-5D6E-409C-BE32-E72D297353CC}">
              <c16:uniqueId val="{0000000C-8F53-4D72-9C7F-E297B6EF8B7B}"/>
            </c:ext>
          </c:extLst>
        </c:ser>
        <c:ser>
          <c:idx val="1"/>
          <c:order val="1"/>
          <c:tx>
            <c:strRef>
              <c:f>'3.2.(区分別)企業数推移'!$G$79</c:f>
              <c:strCache>
                <c:ptCount val="1"/>
                <c:pt idx="0">
                  <c:v>現地法人企業</c:v>
                </c:pt>
              </c:strCache>
            </c:strRef>
          </c:tx>
          <c:spPr>
            <a:pattFill prst="dotGrid">
              <a:fgClr>
                <a:schemeClr val="tx1"/>
              </a:fgClr>
              <a:bgClr>
                <a:srgbClr val="00B0F0"/>
              </a:bgClr>
            </a:pattFill>
            <a:ln>
              <a:solidFill>
                <a:schemeClr val="tx1"/>
              </a:solidFill>
            </a:ln>
          </c:spPr>
          <c:invertIfNegative val="0"/>
          <c:dLbls>
            <c:dLbl>
              <c:idx val="0"/>
              <c:layout>
                <c:manualLayout>
                  <c:x val="-3.9453393426754002E-3"/>
                  <c:y val="4.08926621284040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53-4D72-9C7F-E297B6EF8B7B}"/>
                </c:ext>
              </c:extLst>
            </c:dLbl>
            <c:dLbl>
              <c:idx val="1"/>
              <c:layout>
                <c:manualLayout>
                  <c:x val="-1.5462308031055798E-2"/>
                  <c:y val="3.41200714337151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53-4D72-9C7F-E297B6EF8B7B}"/>
                </c:ext>
              </c:extLst>
            </c:dLbl>
            <c:dLbl>
              <c:idx val="2"/>
              <c:layout>
                <c:manualLayout>
                  <c:x val="-2.3317474125634761E-2"/>
                  <c:y val="3.4148429947355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53-4D72-9C7F-E297B6EF8B7B}"/>
                </c:ext>
              </c:extLst>
            </c:dLbl>
            <c:dLbl>
              <c:idx val="3"/>
              <c:layout>
                <c:manualLayout>
                  <c:x val="-3.6948887956383139E-2"/>
                  <c:y val="3.2799541845376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53-4D72-9C7F-E297B6EF8B7B}"/>
                </c:ext>
              </c:extLst>
            </c:dLbl>
            <c:dLbl>
              <c:idx val="4"/>
              <c:layout>
                <c:manualLayout>
                  <c:x val="-3.6913346979238086E-2"/>
                  <c:y val="3.27999666920229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53-4D72-9C7F-E297B6EF8B7B}"/>
                </c:ext>
              </c:extLst>
            </c:dLbl>
            <c:dLbl>
              <c:idx val="5"/>
              <c:layout>
                <c:manualLayout>
                  <c:x val="-4.2724983156169953E-2"/>
                  <c:y val="3.27996480570382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F53-4D72-9C7F-E297B6EF8B7B}"/>
                </c:ext>
              </c:extLst>
            </c:dLbl>
            <c:dLbl>
              <c:idx val="6"/>
              <c:layout>
                <c:manualLayout>
                  <c:x val="-5.8293609045895603E-2"/>
                  <c:y val="3.55255703513120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F53-4D72-9C7F-E297B6EF8B7B}"/>
                </c:ext>
              </c:extLst>
            </c:dLbl>
            <c:dLbl>
              <c:idx val="7"/>
              <c:layout>
                <c:manualLayout>
                  <c:x val="-0.13356131421076226"/>
                  <c:y val="3.55255703513120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F53-4D72-9C7F-E297B6EF8B7B}"/>
                </c:ext>
              </c:extLst>
            </c:dLbl>
            <c:dLbl>
              <c:idx val="8"/>
              <c:layout>
                <c:manualLayout>
                  <c:x val="-1.9336732149010352E-2"/>
                  <c:y val="3.14791184686997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53-4D72-9C7F-E297B6EF8B7B}"/>
                </c:ext>
              </c:extLst>
            </c:dLbl>
            <c:dLbl>
              <c:idx val="9"/>
              <c:layout>
                <c:manualLayout>
                  <c:x val="-4.0575135379852925E-2"/>
                  <c:y val="3.416255609834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53-4D72-9C7F-E297B6EF8B7B}"/>
                </c:ext>
              </c:extLst>
            </c:dLbl>
            <c:dLbl>
              <c:idx val="10"/>
              <c:layout>
                <c:manualLayout>
                  <c:x val="-5.2304725592386483E-2"/>
                  <c:y val="3.2373526870806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F53-4D72-9C7F-E297B6EF8B7B}"/>
                </c:ext>
              </c:extLst>
            </c:dLbl>
            <c:dLbl>
              <c:idx val="11"/>
              <c:layout>
                <c:manualLayout>
                  <c:x val="1.7434908530795493E-2"/>
                  <c:y val="3.23886639676113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53-4D72-9C7F-E297B6EF8B7B}"/>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'3.2.(区分別)企業数推移'!$E$80:$E$91</c:f>
              <c:strCache>
                <c:ptCount val="12"/>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strCache>
            </c:strRef>
          </c:cat>
          <c:val>
            <c:numRef>
              <c:f>'3.2.(区分別)企業数推移'!$G$80:$G$91</c:f>
              <c:numCache>
                <c:formatCode>#,##0_ </c:formatCode>
                <c:ptCount val="12"/>
                <c:pt idx="0">
                  <c:v>24790</c:v>
                </c:pt>
                <c:pt idx="1">
                  <c:v>26090</c:v>
                </c:pt>
                <c:pt idx="2">
                  <c:v>27542</c:v>
                </c:pt>
                <c:pt idx="3">
                  <c:v>29604</c:v>
                </c:pt>
                <c:pt idx="4">
                  <c:v>29816</c:v>
                </c:pt>
                <c:pt idx="5">
                  <c:v>30592</c:v>
                </c:pt>
                <c:pt idx="6">
                  <c:v>32978</c:v>
                </c:pt>
                <c:pt idx="7">
                  <c:v>51123</c:v>
                </c:pt>
                <c:pt idx="8">
                  <c:v>29021</c:v>
                </c:pt>
                <c:pt idx="9">
                  <c:v>31439</c:v>
                </c:pt>
                <c:pt idx="10">
                  <c:v>33277</c:v>
                </c:pt>
                <c:pt idx="11" formatCode="#,##0_);[Red]\(#,##0\)">
                  <c:v>35831</c:v>
                </c:pt>
              </c:numCache>
            </c:numRef>
          </c:val>
          <c:extLst>
            <c:ext xmlns:c16="http://schemas.microsoft.com/office/drawing/2014/chart" uri="{C3380CC4-5D6E-409C-BE32-E72D297353CC}">
              <c16:uniqueId val="{00000019-8F53-4D72-9C7F-E297B6EF8B7B}"/>
            </c:ext>
          </c:extLst>
        </c:ser>
        <c:ser>
          <c:idx val="2"/>
          <c:order val="2"/>
          <c:tx>
            <c:strRef>
              <c:f>'3.2.(区分別)企業数推移'!$H$79</c:f>
              <c:strCache>
                <c:ptCount val="1"/>
                <c:pt idx="0">
                  <c:v>区分不明</c:v>
                </c:pt>
              </c:strCache>
            </c:strRef>
          </c:tx>
          <c:spPr>
            <a:pattFill prst="diagBrick">
              <a:fgClr>
                <a:schemeClr val="tx1"/>
              </a:fgClr>
              <a:bgClr>
                <a:srgbClr val="92D050"/>
              </a:bgClr>
            </a:pattFill>
            <a:ln>
              <a:solidFill>
                <a:schemeClr val="tx1"/>
              </a:solidFill>
            </a:ln>
          </c:spPr>
          <c:invertIfNegative val="0"/>
          <c:dLbls>
            <c:dLbl>
              <c:idx val="0"/>
              <c:layout>
                <c:manualLayout>
                  <c:x val="-1.9726696713377001E-3"/>
                  <c:y val="3.68033959155636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53-4D72-9C7F-E297B6EF8B7B}"/>
                </c:ext>
              </c:extLst>
            </c:dLbl>
            <c:dLbl>
              <c:idx val="1"/>
              <c:layout>
                <c:manualLayout>
                  <c:x val="1.1623272353863663E-2"/>
                  <c:y val="3.27569509690858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F53-4D72-9C7F-E297B6EF8B7B}"/>
                </c:ext>
              </c:extLst>
            </c:dLbl>
            <c:dLbl>
              <c:idx val="2"/>
              <c:layout>
                <c:manualLayout>
                  <c:x val="-1.9726004997396968E-3"/>
                  <c:y val="3.1422189018096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F53-4D72-9C7F-E297B6EF8B7B}"/>
                </c:ext>
              </c:extLst>
            </c:dLbl>
            <c:dLbl>
              <c:idx val="3"/>
              <c:layout>
                <c:manualLayout>
                  <c:x val="-7.0929417907435733E-5"/>
                  <c:y val="3.416255609834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F53-4D72-9C7F-E297B6EF8B7B}"/>
                </c:ext>
              </c:extLst>
            </c:dLbl>
            <c:dLbl>
              <c:idx val="4"/>
              <c:layout>
                <c:manualLayout>
                  <c:x val="-5.9179540356016158E-3"/>
                  <c:y val="3.27994356337150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F53-4D72-9C7F-E297B6EF8B7B}"/>
                </c:ext>
              </c:extLst>
            </c:dLbl>
            <c:dLbl>
              <c:idx val="5"/>
              <c:layout>
                <c:manualLayout>
                  <c:x val="-5.9181065719842831E-3"/>
                  <c:y val="3.4148323735693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F53-4D72-9C7F-E297B6EF8B7B}"/>
                </c:ext>
              </c:extLst>
            </c:dLbl>
            <c:dLbl>
              <c:idx val="6"/>
              <c:layout>
                <c:manualLayout>
                  <c:x val="-4.2689594715407529E-2"/>
                  <c:y val="3.2813774208027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F53-4D72-9C7F-E297B6EF8B7B}"/>
                </c:ext>
              </c:extLst>
            </c:dLbl>
            <c:dLbl>
              <c:idx val="7"/>
              <c:layout>
                <c:manualLayout>
                  <c:x val="3.9453535358619897E-3"/>
                  <c:y val="3.01301241550596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53-4D72-9C7F-E297B6EF8B7B}"/>
                </c:ext>
              </c:extLst>
            </c:dLbl>
            <c:dLbl>
              <c:idx val="8"/>
              <c:layout>
                <c:manualLayout>
                  <c:x val="-1.9513979425587642E-2"/>
                  <c:y val="3.14792246803613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F53-4D72-9C7F-E297B6EF8B7B}"/>
                </c:ext>
              </c:extLst>
            </c:dLbl>
            <c:dLbl>
              <c:idx val="9"/>
              <c:layout>
                <c:manualLayout>
                  <c:x val="1.7186731836310767E-2"/>
                  <c:y val="3.14935632546736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F53-4D72-9C7F-E297B6EF8B7B}"/>
                </c:ext>
              </c:extLst>
            </c:dLbl>
            <c:dLbl>
              <c:idx val="10"/>
              <c:layout>
                <c:manualLayout>
                  <c:x val="-1.9372120589772771E-3"/>
                  <c:y val="3.37224149727853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F53-4D72-9C7F-E297B6EF8B7B}"/>
                </c:ext>
              </c:extLst>
            </c:dLbl>
            <c:dLbl>
              <c:idx val="11"/>
              <c:layout>
                <c:manualLayout>
                  <c:x val="-5.8116361769318314E-3"/>
                  <c:y val="3.103913630229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F53-4D72-9C7F-E297B6EF8B7B}"/>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'3.2.(区分別)企業数推移'!$E$80:$E$91</c:f>
              <c:strCache>
                <c:ptCount val="12"/>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strCache>
            </c:strRef>
          </c:cat>
          <c:val>
            <c:numRef>
              <c:f>'3.2.(区分別)企業数推移'!$H$80:$H$91</c:f>
              <c:numCache>
                <c:formatCode>#,##0_);[Red]\(#,##0\)</c:formatCode>
                <c:ptCount val="12"/>
                <c:pt idx="0">
                  <c:v>5058</c:v>
                </c:pt>
                <c:pt idx="1">
                  <c:v>1753</c:v>
                </c:pt>
                <c:pt idx="2">
                  <c:v>16443</c:v>
                </c:pt>
                <c:pt idx="3">
                  <c:v>19628</c:v>
                </c:pt>
                <c:pt idx="4">
                  <c:v>21694</c:v>
                </c:pt>
                <c:pt idx="5">
                  <c:v>21706</c:v>
                </c:pt>
                <c:pt idx="6">
                  <c:v>23774</c:v>
                </c:pt>
                <c:pt idx="7">
                  <c:v>6057</c:v>
                </c:pt>
                <c:pt idx="8">
                  <c:v>31223</c:v>
                </c:pt>
                <c:pt idx="9">
                  <c:v>32812</c:v>
                </c:pt>
                <c:pt idx="10">
                  <c:v>33187</c:v>
                </c:pt>
                <c:pt idx="11">
                  <c:v>30868</c:v>
                </c:pt>
              </c:numCache>
            </c:numRef>
          </c:val>
          <c:extLst>
            <c:ext xmlns:c16="http://schemas.microsoft.com/office/drawing/2014/chart" uri="{C3380CC4-5D6E-409C-BE32-E72D297353CC}">
              <c16:uniqueId val="{00000026-8F53-4D72-9C7F-E297B6EF8B7B}"/>
            </c:ext>
          </c:extLst>
        </c:ser>
        <c:ser>
          <c:idx val="3"/>
          <c:order val="3"/>
          <c:tx>
            <c:strRef>
              <c:f>'3.2.(区分別)企業数推移'!$I$79</c:f>
              <c:strCache>
                <c:ptCount val="1"/>
                <c:pt idx="0">
                  <c:v>計</c:v>
                </c:pt>
              </c:strCache>
            </c:strRef>
          </c:tx>
          <c:spPr>
            <a:noFill/>
            <a:ln>
              <a:noFill/>
            </a:ln>
          </c:spPr>
          <c:invertIfNegative val="0"/>
          <c:dLbls>
            <c:spPr>
              <a:noFill/>
              <a:ln>
                <a:noFill/>
              </a:ln>
              <a:effectLst/>
            </c:spPr>
            <c:txPr>
              <a:bodyPr/>
              <a:lstStyle/>
              <a:p>
                <a:pPr>
                  <a:defRPr sz="17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'3.2.(区分別)企業数推移'!$E$80:$E$91</c:f>
              <c:strCache>
                <c:ptCount val="12"/>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strCache>
            </c:strRef>
          </c:cat>
          <c:val>
            <c:numRef>
              <c:f>'3.2.(区分別)企業数推移'!$I$80:$I$91</c:f>
              <c:numCache>
                <c:formatCode>#,##0_ </c:formatCode>
                <c:ptCount val="12"/>
                <c:pt idx="0">
                  <c:v>35134</c:v>
                </c:pt>
                <c:pt idx="1">
                  <c:v>32495</c:v>
                </c:pt>
                <c:pt idx="2">
                  <c:v>48831</c:v>
                </c:pt>
                <c:pt idx="3">
                  <c:v>54168</c:v>
                </c:pt>
                <c:pt idx="4">
                  <c:v>56430</c:v>
                </c:pt>
                <c:pt idx="5">
                  <c:v>57332</c:v>
                </c:pt>
                <c:pt idx="6">
                  <c:v>62295</c:v>
                </c:pt>
                <c:pt idx="7">
                  <c:v>60788</c:v>
                </c:pt>
                <c:pt idx="8">
                  <c:v>63777</c:v>
                </c:pt>
                <c:pt idx="9">
                  <c:v>68573</c:v>
                </c:pt>
                <c:pt idx="10">
                  <c:v>71129</c:v>
                </c:pt>
                <c:pt idx="11">
                  <c:v>71820</c:v>
                </c:pt>
              </c:numCache>
            </c:numRef>
          </c:val>
          <c:extLst>
            <c:ext xmlns:c16="http://schemas.microsoft.com/office/drawing/2014/chart" uri="{C3380CC4-5D6E-409C-BE32-E72D297353CC}">
              <c16:uniqueId val="{00000027-8F53-4D72-9C7F-E297B6EF8B7B}"/>
            </c:ext>
          </c:extLst>
        </c:ser>
        <c:dLbls>
          <c:showLegendKey val="0"/>
          <c:showVal val="1"/>
          <c:showCatName val="0"/>
          <c:showSerName val="0"/>
          <c:showPercent val="0"/>
          <c:showBubbleSize val="0"/>
        </c:dLbls>
        <c:gapWidth val="75"/>
        <c:overlap val="100"/>
        <c:axId val="84201856"/>
        <c:axId val="84203392"/>
      </c:barChart>
      <c:catAx>
        <c:axId val="84201856"/>
        <c:scaling>
          <c:orientation val="maxMin"/>
        </c:scaling>
        <c:delete val="0"/>
        <c:axPos val="l"/>
        <c:numFmt formatCode="General" sourceLinked="0"/>
        <c:majorTickMark val="none"/>
        <c:minorTickMark val="none"/>
        <c:tickLblPos val="nextTo"/>
        <c:crossAx val="84203392"/>
        <c:crosses val="autoZero"/>
        <c:auto val="1"/>
        <c:lblAlgn val="ctr"/>
        <c:lblOffset val="100"/>
        <c:noMultiLvlLbl val="0"/>
      </c:catAx>
      <c:valAx>
        <c:axId val="84203392"/>
        <c:scaling>
          <c:orientation val="minMax"/>
          <c:max val="80000"/>
        </c:scaling>
        <c:delete val="0"/>
        <c:axPos val="b"/>
        <c:majorGridlines/>
        <c:numFmt formatCode="#,##0_ " sourceLinked="1"/>
        <c:majorTickMark val="none"/>
        <c:minorTickMark val="none"/>
        <c:tickLblPos val="nextTo"/>
        <c:spPr>
          <a:ln w="9525">
            <a:noFill/>
          </a:ln>
        </c:spPr>
        <c:crossAx val="84201856"/>
        <c:crosses val="max"/>
        <c:crossBetween val="between"/>
      </c:valAx>
    </c:plotArea>
    <c:legend>
      <c:legendPos val="b"/>
      <c:layout>
        <c:manualLayout>
          <c:xMode val="edge"/>
          <c:yMode val="edge"/>
          <c:x val="7.3762018532255266E-2"/>
          <c:y val="6.110356890300985E-4"/>
          <c:w val="0.81930875697644212"/>
          <c:h val="7.9254185960900086E-2"/>
        </c:manualLayout>
      </c:layout>
      <c:overlay val="0"/>
      <c:txPr>
        <a:bodyPr/>
        <a:lstStyle/>
        <a:p>
          <a:pPr>
            <a:defRPr sz="1800"/>
          </a:pPr>
          <a:endParaRPr lang="ja-JP"/>
        </a:p>
      </c:txPr>
    </c:legend>
    <c:plotVisOnly val="1"/>
    <c:dispBlanksAs val="gap"/>
    <c:showDLblsOverMax val="0"/>
  </c:chart>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5661861056806259E-2"/>
          <c:w val="0.87366810706486087"/>
          <c:h val="0.87300038443968431"/>
        </c:manualLayout>
      </c:layout>
      <c:barChart>
        <c:barDir val="bar"/>
        <c:grouping val="percentStacked"/>
        <c:varyColors val="0"/>
        <c:ser>
          <c:idx val="0"/>
          <c:order val="0"/>
          <c:tx>
            <c:strRef>
              <c:f>'3.3 地域別企業数推移'!$Z$5</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1.1467288891439395E-2"/>
                  <c:y val="3.5450946321548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1-4D5F-A8DD-8409C11D63C7}"/>
                </c:ext>
              </c:extLst>
            </c:dLbl>
            <c:dLbl>
              <c:idx val="1"/>
              <c:layout>
                <c:manualLayout>
                  <c:x val="-1.3256095281682315E-2"/>
                  <c:y val="3.5450769736075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B1-4D5F-A8DD-8409C11D63C7}"/>
                </c:ext>
              </c:extLst>
            </c:dLbl>
            <c:dLbl>
              <c:idx val="2"/>
              <c:layout>
                <c:manualLayout>
                  <c:x val="-1.9884063659567488E-2"/>
                  <c:y val="3.5871926088384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B1-4D5F-A8DD-8409C11D63C7}"/>
                </c:ext>
              </c:extLst>
            </c:dLbl>
            <c:dLbl>
              <c:idx val="3"/>
              <c:layout>
                <c:manualLayout>
                  <c:x val="-1.3255936755770364E-2"/>
                  <c:y val="3.5450769736075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B1-4D5F-A8DD-8409C11D63C7}"/>
                </c:ext>
              </c:extLst>
            </c:dLbl>
            <c:dLbl>
              <c:idx val="4"/>
              <c:layout>
                <c:manualLayout>
                  <c:x val="-1.3255936755770383E-2"/>
                  <c:y val="3.811456159124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B1-4D5F-A8DD-8409C11D63C7}"/>
                </c:ext>
              </c:extLst>
            </c:dLbl>
            <c:dLbl>
              <c:idx val="5"/>
              <c:layout>
                <c:manualLayout>
                  <c:x val="-1.1046719647083274E-2"/>
                  <c:y val="3.8535894529028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B1-4D5F-A8DD-8409C11D63C7}"/>
                </c:ext>
              </c:extLst>
            </c:dLbl>
            <c:dLbl>
              <c:idx val="6"/>
              <c:layout>
                <c:manualLayout>
                  <c:x val="-8.8373440124842328E-3"/>
                  <c:y val="3.8114738176719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B1-4D5F-A8DD-8409C11D63C7}"/>
                </c:ext>
              </c:extLst>
            </c:dLbl>
            <c:dLbl>
              <c:idx val="7"/>
              <c:layout>
                <c:manualLayout>
                  <c:x val="-8.8373440124842328E-3"/>
                  <c:y val="3.9514884389491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B1-4D5F-A8DD-8409C11D63C7}"/>
                </c:ext>
              </c:extLst>
            </c:dLbl>
            <c:dLbl>
              <c:idx val="8"/>
              <c:layout>
                <c:manualLayout>
                  <c:x val="-6.6279683778851916E-3"/>
                  <c:y val="3.727260205757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B1-4D5F-A8DD-8409C11D63C7}"/>
                </c:ext>
              </c:extLst>
            </c:dLbl>
            <c:dLbl>
              <c:idx val="9"/>
              <c:layout>
                <c:manualLayout>
                  <c:x val="-6.8240649309453203E-3"/>
                  <c:y val="3.8114914762192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B1-4D5F-A8DD-8409C11D63C7}"/>
                </c:ext>
              </c:extLst>
            </c:dLbl>
            <c:spPr>
              <a:noFill/>
              <a:ln>
                <a:noFill/>
              </a:ln>
              <a:effectLst/>
            </c:spPr>
            <c:txPr>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地域別企業数推移'!$AA$5:$AJ$5</c:f>
              <c:numCache>
                <c:formatCode>#,##0</c:formatCode>
                <c:ptCount val="10"/>
                <c:pt idx="0">
                  <c:v>34105</c:v>
                </c:pt>
                <c:pt idx="1">
                  <c:v>38380</c:v>
                </c:pt>
                <c:pt idx="2">
                  <c:v>39682</c:v>
                </c:pt>
                <c:pt idx="3">
                  <c:v>40189</c:v>
                </c:pt>
                <c:pt idx="4">
                  <c:v>44314</c:v>
                </c:pt>
                <c:pt idx="5">
                  <c:v>42520</c:v>
                </c:pt>
                <c:pt idx="6">
                  <c:v>44729</c:v>
                </c:pt>
                <c:pt idx="7">
                  <c:v>48203</c:v>
                </c:pt>
                <c:pt idx="8">
                  <c:v>49983</c:v>
                </c:pt>
                <c:pt idx="9">
                  <c:v>49673</c:v>
                </c:pt>
              </c:numCache>
            </c:numRef>
          </c:val>
          <c:extLst>
            <c:ext xmlns:c16="http://schemas.microsoft.com/office/drawing/2014/chart" uri="{C3380CC4-5D6E-409C-BE32-E72D297353CC}">
              <c16:uniqueId val="{0000000A-49B1-4D5F-A8DD-8409C11D63C7}"/>
            </c:ext>
          </c:extLst>
        </c:ser>
        <c:ser>
          <c:idx val="1"/>
          <c:order val="1"/>
          <c:tx>
            <c:strRef>
              <c:f>'3.3 地域別企業数推移'!$Z$6</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1.935725863708824E-3"/>
                  <c:y val="3.509248472933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B1-4D5F-A8DD-8409C11D63C7}"/>
                </c:ext>
              </c:extLst>
            </c:dLbl>
            <c:dLbl>
              <c:idx val="1"/>
              <c:layout>
                <c:manualLayout>
                  <c:x val="-9.022985146241988E-3"/>
                  <c:y val="3.5107817251666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B1-4D5F-A8DD-8409C11D63C7}"/>
                </c:ext>
              </c:extLst>
            </c:dLbl>
            <c:dLbl>
              <c:idx val="2"/>
              <c:layout>
                <c:manualLayout>
                  <c:x val="-2.3362366176737435E-3"/>
                  <c:y val="3.730489800910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B1-4D5F-A8DD-8409C11D63C7}"/>
                </c:ext>
              </c:extLst>
            </c:dLbl>
            <c:dLbl>
              <c:idx val="3"/>
              <c:layout>
                <c:manualLayout>
                  <c:x val="-4.6723210077709134E-3"/>
                  <c:y val="3.5107817251666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B1-4D5F-A8DD-8409C11D63C7}"/>
                </c:ext>
              </c:extLst>
            </c:dLbl>
            <c:dLbl>
              <c:idx val="4"/>
              <c:layout>
                <c:manualLayout>
                  <c:x val="-2.3362366176737435E-3"/>
                  <c:y val="3.730489800910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B1-4D5F-A8DD-8409C11D63C7}"/>
                </c:ext>
              </c:extLst>
            </c:dLbl>
            <c:dLbl>
              <c:idx val="5"/>
              <c:layout>
                <c:manualLayout>
                  <c:x val="-2.3362366176737435E-3"/>
                  <c:y val="3.732057899785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B1-4D5F-A8DD-8409C11D63C7}"/>
                </c:ext>
              </c:extLst>
            </c:dLbl>
            <c:dLbl>
              <c:idx val="6"/>
              <c:layout>
                <c:manualLayout>
                  <c:x val="-2.3362366176737435E-3"/>
                  <c:y val="3.730507224231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B1-4D5F-A8DD-8409C11D63C7}"/>
                </c:ext>
              </c:extLst>
            </c:dLbl>
            <c:dLbl>
              <c:idx val="7"/>
              <c:layout>
                <c:manualLayout>
                  <c:x val="1.9332902224836477E-3"/>
                  <c:y val="3.7305246475523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B1-4D5F-A8DD-8409C11D63C7}"/>
                </c:ext>
              </c:extLst>
            </c:dLbl>
            <c:dLbl>
              <c:idx val="8"/>
              <c:layout>
                <c:manualLayout>
                  <c:x val="-4.6723210077709134E-3"/>
                  <c:y val="3.2879722983137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B1-4D5F-A8DD-8409C11D63C7}"/>
                </c:ext>
              </c:extLst>
            </c:dLbl>
            <c:dLbl>
              <c:idx val="9"/>
              <c:layout>
                <c:manualLayout>
                  <c:x val="0"/>
                  <c:y val="3.7289565486770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B1-4D5F-A8DD-8409C11D63C7}"/>
                </c:ext>
              </c:extLst>
            </c:dLbl>
            <c:spPr>
              <a:noFill/>
              <a:ln>
                <a:noFill/>
              </a:ln>
              <a:effectLst/>
            </c:spPr>
            <c:txPr>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地域別企業数推移'!$AA$6:$AJ$6</c:f>
              <c:numCache>
                <c:formatCode>#,##0</c:formatCode>
                <c:ptCount val="10"/>
                <c:pt idx="0">
                  <c:v>1184</c:v>
                </c:pt>
                <c:pt idx="1">
                  <c:v>1205</c:v>
                </c:pt>
                <c:pt idx="2">
                  <c:v>1213</c:v>
                </c:pt>
                <c:pt idx="3">
                  <c:v>1193</c:v>
                </c:pt>
                <c:pt idx="4">
                  <c:v>1217</c:v>
                </c:pt>
                <c:pt idx="5">
                  <c:v>1206</c:v>
                </c:pt>
                <c:pt idx="6">
                  <c:v>1180</c:v>
                </c:pt>
                <c:pt idx="7">
                  <c:v>1301</c:v>
                </c:pt>
                <c:pt idx="8">
                  <c:v>1315</c:v>
                </c:pt>
                <c:pt idx="9">
                  <c:v>1287</c:v>
                </c:pt>
              </c:numCache>
            </c:numRef>
          </c:val>
          <c:extLst>
            <c:ext xmlns:c16="http://schemas.microsoft.com/office/drawing/2014/chart" uri="{C3380CC4-5D6E-409C-BE32-E72D297353CC}">
              <c16:uniqueId val="{00000015-49B1-4D5F-A8DD-8409C11D63C7}"/>
            </c:ext>
          </c:extLst>
        </c:ser>
        <c:ser>
          <c:idx val="2"/>
          <c:order val="2"/>
          <c:tx>
            <c:strRef>
              <c:f>'3.3 地域別企業数推移'!$Z$7</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9332902224836477E-3"/>
                  <c:y val="3.31916004261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9B1-4D5F-A8DD-8409C11D63C7}"/>
                </c:ext>
              </c:extLst>
            </c:dLbl>
            <c:dLbl>
              <c:idx val="1"/>
              <c:layout>
                <c:manualLayout>
                  <c:x val="1.9332902224836477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B1-4D5F-A8DD-8409C11D63C7}"/>
                </c:ext>
              </c:extLst>
            </c:dLbl>
            <c:dLbl>
              <c:idx val="2"/>
              <c:layout>
                <c:manualLayout>
                  <c:x val="3.8665804449672953E-3"/>
                  <c:y val="3.5404536405506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9B1-4D5F-A8DD-8409C11D63C7}"/>
                </c:ext>
              </c:extLst>
            </c:dLbl>
            <c:dLbl>
              <c:idx val="3"/>
              <c:layout>
                <c:manualLayout>
                  <c:x val="0"/>
                  <c:y val="3.761729815169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9B1-4D5F-A8DD-8409C11D63C7}"/>
                </c:ext>
              </c:extLst>
            </c:dLbl>
            <c:dLbl>
              <c:idx val="4"/>
              <c:layout>
                <c:manualLayout>
                  <c:x val="1.9332902224836477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9B1-4D5F-A8DD-8409C11D63C7}"/>
                </c:ext>
              </c:extLst>
            </c:dLbl>
            <c:dLbl>
              <c:idx val="5"/>
              <c:layout>
                <c:manualLayout>
                  <c:x val="3.8665804449672953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9B1-4D5F-A8DD-8409C11D63C7}"/>
                </c:ext>
              </c:extLst>
            </c:dLbl>
            <c:dLbl>
              <c:idx val="6"/>
              <c:layout>
                <c:manualLayout>
                  <c:x val="0"/>
                  <c:y val="3.3191774659313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9B1-4D5F-A8DD-8409C11D63C7}"/>
                </c:ext>
              </c:extLst>
            </c:dLbl>
            <c:dLbl>
              <c:idx val="7"/>
              <c:layout>
                <c:manualLayout>
                  <c:x val="1.9332902224836477E-3"/>
                  <c:y val="3.7617123918490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9B1-4D5F-A8DD-8409C11D63C7}"/>
                </c:ext>
              </c:extLst>
            </c:dLbl>
            <c:dLbl>
              <c:idx val="8"/>
              <c:layout>
                <c:manualLayout>
                  <c:x val="0"/>
                  <c:y val="3.7617123918490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9B1-4D5F-A8DD-8409C11D63C7}"/>
                </c:ext>
              </c:extLst>
            </c:dLbl>
            <c:dLbl>
              <c:idx val="9"/>
              <c:layout>
                <c:manualLayout>
                  <c:x val="1.9332902224836477E-3"/>
                  <c:y val="3.5449281086624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9B1-4D5F-A8DD-8409C11D63C7}"/>
                </c:ext>
              </c:extLst>
            </c:dLbl>
            <c:spPr>
              <a:noFill/>
              <a:ln>
                <a:noFill/>
              </a:ln>
              <a:effectLst/>
            </c:spPr>
            <c:txPr>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地域別企業数推移'!$AA$7:$AJ$7</c:f>
              <c:numCache>
                <c:formatCode>#,##0</c:formatCode>
                <c:ptCount val="10"/>
                <c:pt idx="0">
                  <c:v>6142</c:v>
                </c:pt>
                <c:pt idx="1">
                  <c:v>6349</c:v>
                </c:pt>
                <c:pt idx="2">
                  <c:v>6835</c:v>
                </c:pt>
                <c:pt idx="3">
                  <c:v>6934</c:v>
                </c:pt>
                <c:pt idx="4">
                  <c:v>7551</c:v>
                </c:pt>
                <c:pt idx="5">
                  <c:v>7619</c:v>
                </c:pt>
                <c:pt idx="6">
                  <c:v>7941</c:v>
                </c:pt>
                <c:pt idx="7">
                  <c:v>8584</c:v>
                </c:pt>
                <c:pt idx="8">
                  <c:v>8649</c:v>
                </c:pt>
                <c:pt idx="9">
                  <c:v>9225</c:v>
                </c:pt>
              </c:numCache>
            </c:numRef>
          </c:val>
          <c:extLst>
            <c:ext xmlns:c16="http://schemas.microsoft.com/office/drawing/2014/chart" uri="{C3380CC4-5D6E-409C-BE32-E72D297353CC}">
              <c16:uniqueId val="{00000020-49B1-4D5F-A8DD-8409C11D63C7}"/>
            </c:ext>
          </c:extLst>
        </c:ser>
        <c:ser>
          <c:idx val="3"/>
          <c:order val="3"/>
          <c:tx>
            <c:strRef>
              <c:f>'3.3 地域別企業数推移'!$Z$8</c:f>
              <c:strCache>
                <c:ptCount val="1"/>
                <c:pt idx="0">
                  <c:v>中米</c:v>
                </c:pt>
              </c:strCache>
            </c:strRef>
          </c:tx>
          <c:spPr>
            <a:pattFill prst="trellis">
              <a:fgClr>
                <a:schemeClr val="tx1"/>
              </a:fgClr>
              <a:bgClr>
                <a:schemeClr val="bg1"/>
              </a:bgClr>
            </a:pattFill>
            <a:ln>
              <a:solidFill>
                <a:schemeClr val="tx1"/>
              </a:solidFill>
            </a:ln>
          </c:spPr>
          <c:invertIfNegative val="0"/>
          <c:dLbls>
            <c:delete val="1"/>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地域別企業数推移'!$AA$8:$AJ$8</c:f>
              <c:numCache>
                <c:formatCode>#,##0</c:formatCode>
                <c:ptCount val="10"/>
                <c:pt idx="0">
                  <c:v>554</c:v>
                </c:pt>
                <c:pt idx="1">
                  <c:v>526</c:v>
                </c:pt>
                <c:pt idx="2">
                  <c:v>556</c:v>
                </c:pt>
                <c:pt idx="3">
                  <c:v>582</c:v>
                </c:pt>
                <c:pt idx="4">
                  <c:v>614</c:v>
                </c:pt>
                <c:pt idx="5">
                  <c:v>709</c:v>
                </c:pt>
                <c:pt idx="6">
                  <c:v>844</c:v>
                </c:pt>
                <c:pt idx="7">
                  <c:v>985</c:v>
                </c:pt>
                <c:pt idx="8">
                  <c:v>1130</c:v>
                </c:pt>
                <c:pt idx="9">
                  <c:v>1290</c:v>
                </c:pt>
              </c:numCache>
            </c:numRef>
          </c:val>
          <c:extLst>
            <c:ext xmlns:c16="http://schemas.microsoft.com/office/drawing/2014/chart" uri="{C3380CC4-5D6E-409C-BE32-E72D297353CC}">
              <c16:uniqueId val="{00000021-49B1-4D5F-A8DD-8409C11D63C7}"/>
            </c:ext>
          </c:extLst>
        </c:ser>
        <c:ser>
          <c:idx val="4"/>
          <c:order val="4"/>
          <c:tx>
            <c:strRef>
              <c:f>'3.3 地域別企業数推移'!$Z$9</c:f>
              <c:strCache>
                <c:ptCount val="1"/>
                <c:pt idx="0">
                  <c:v>南米</c:v>
                </c:pt>
              </c:strCache>
            </c:strRef>
          </c:tx>
          <c:spPr>
            <a:pattFill prst="dashUpDiag">
              <a:fgClr>
                <a:schemeClr val="tx1"/>
              </a:fgClr>
              <a:bgClr>
                <a:srgbClr val="FFFF00"/>
              </a:bgClr>
            </a:pattFill>
            <a:ln>
              <a:solidFill>
                <a:schemeClr val="tx1"/>
              </a:solidFill>
            </a:ln>
          </c:spPr>
          <c:invertIfNegative val="0"/>
          <c:dLbls>
            <c:delete val="1"/>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地域別企業数推移'!$AA$9:$AJ$9</c:f>
              <c:numCache>
                <c:formatCode>#,##0</c:formatCode>
                <c:ptCount val="10"/>
                <c:pt idx="0">
                  <c:v>697</c:v>
                </c:pt>
                <c:pt idx="1">
                  <c:v>712</c:v>
                </c:pt>
                <c:pt idx="2">
                  <c:v>725</c:v>
                </c:pt>
                <c:pt idx="3">
                  <c:v>779</c:v>
                </c:pt>
                <c:pt idx="4">
                  <c:v>832</c:v>
                </c:pt>
                <c:pt idx="5">
                  <c:v>1004</c:v>
                </c:pt>
                <c:pt idx="6">
                  <c:v>1118</c:v>
                </c:pt>
                <c:pt idx="7">
                  <c:v>1102</c:v>
                </c:pt>
                <c:pt idx="8">
                  <c:v>1378</c:v>
                </c:pt>
                <c:pt idx="9">
                  <c:v>1402</c:v>
                </c:pt>
              </c:numCache>
            </c:numRef>
          </c:val>
          <c:extLst>
            <c:ext xmlns:c16="http://schemas.microsoft.com/office/drawing/2014/chart" uri="{C3380CC4-5D6E-409C-BE32-E72D297353CC}">
              <c16:uniqueId val="{00000022-49B1-4D5F-A8DD-8409C11D63C7}"/>
            </c:ext>
          </c:extLst>
        </c:ser>
        <c:ser>
          <c:idx val="5"/>
          <c:order val="5"/>
          <c:tx>
            <c:strRef>
              <c:f>'3.3 地域別企業数推移'!$Z$10</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1.1599741334901886E-2"/>
                  <c:y val="3.5359869085187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9B1-4D5F-A8DD-8409C11D63C7}"/>
                </c:ext>
              </c:extLst>
            </c:dLbl>
            <c:dLbl>
              <c:idx val="1"/>
              <c:layout>
                <c:manualLayout>
                  <c:x val="-9.6664511124182392E-3"/>
                  <c:y val="3.761738880337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9B1-4D5F-A8DD-8409C11D63C7}"/>
                </c:ext>
              </c:extLst>
            </c:dLbl>
            <c:dLbl>
              <c:idx val="2"/>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9B1-4D5F-A8DD-8409C11D63C7}"/>
                </c:ext>
              </c:extLst>
            </c:dLbl>
            <c:dLbl>
              <c:idx val="3"/>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9B1-4D5F-A8DD-8409C11D63C7}"/>
                </c:ext>
              </c:extLst>
            </c:dLbl>
            <c:dLbl>
              <c:idx val="4"/>
              <c:layout>
                <c:manualLayout>
                  <c:x val="-5.799870667450943E-3"/>
                  <c:y val="3.3146966488986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9B1-4D5F-A8DD-8409C11D63C7}"/>
                </c:ext>
              </c:extLst>
            </c:dLbl>
            <c:dLbl>
              <c:idx val="5"/>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9B1-4D5F-A8DD-8409C11D63C7}"/>
                </c:ext>
              </c:extLst>
            </c:dLbl>
            <c:dLbl>
              <c:idx val="6"/>
              <c:layout>
                <c:manualLayout>
                  <c:x val="-7.7331608899345906E-3"/>
                  <c:y val="3.314696648898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9B1-4D5F-A8DD-8409C11D63C7}"/>
                </c:ext>
              </c:extLst>
            </c:dLbl>
            <c:dLbl>
              <c:idx val="7"/>
              <c:layout>
                <c:manualLayout>
                  <c:x val="-7.7331608899345906E-3"/>
                  <c:y val="3.76175665608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9B1-4D5F-A8DD-8409C11D63C7}"/>
                </c:ext>
              </c:extLst>
            </c:dLbl>
            <c:dLbl>
              <c:idx val="8"/>
              <c:layout>
                <c:manualLayout>
                  <c:x val="-9.6664511124182392E-3"/>
                  <c:y val="3.76175665608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9B1-4D5F-A8DD-8409C11D63C7}"/>
                </c:ext>
              </c:extLst>
            </c:dLbl>
            <c:dLbl>
              <c:idx val="9"/>
              <c:layout>
                <c:manualLayout>
                  <c:x val="-9.6664511124182392E-3"/>
                  <c:y val="3.761738880337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9B1-4D5F-A8DD-8409C11D63C7}"/>
                </c:ext>
              </c:extLst>
            </c:dLbl>
            <c:spPr>
              <a:noFill/>
              <a:ln>
                <a:noFill/>
              </a:ln>
              <a:effectLst/>
            </c:spPr>
            <c:txPr>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地域別企業数推移'!$AA$10:$AJ$10</c:f>
              <c:numCache>
                <c:formatCode>#,##0</c:formatCode>
                <c:ptCount val="10"/>
                <c:pt idx="0">
                  <c:v>4563</c:v>
                </c:pt>
                <c:pt idx="1">
                  <c:v>4787</c:v>
                </c:pt>
                <c:pt idx="2">
                  <c:v>5097</c:v>
                </c:pt>
                <c:pt idx="3">
                  <c:v>5198</c:v>
                </c:pt>
                <c:pt idx="4">
                  <c:v>5210</c:v>
                </c:pt>
                <c:pt idx="5">
                  <c:v>5138</c:v>
                </c:pt>
                <c:pt idx="6">
                  <c:v>5280</c:v>
                </c:pt>
                <c:pt idx="7">
                  <c:v>5577</c:v>
                </c:pt>
                <c:pt idx="8">
                  <c:v>5773</c:v>
                </c:pt>
                <c:pt idx="9">
                  <c:v>5810</c:v>
                </c:pt>
              </c:numCache>
            </c:numRef>
          </c:val>
          <c:extLst>
            <c:ext xmlns:c16="http://schemas.microsoft.com/office/drawing/2014/chart" uri="{C3380CC4-5D6E-409C-BE32-E72D297353CC}">
              <c16:uniqueId val="{0000002D-49B1-4D5F-A8DD-8409C11D63C7}"/>
            </c:ext>
          </c:extLst>
        </c:ser>
        <c:ser>
          <c:idx val="6"/>
          <c:order val="6"/>
          <c:tx>
            <c:strRef>
              <c:f>'3.3 地域別企業数推移'!$Z$11</c:f>
              <c:strCache>
                <c:ptCount val="1"/>
                <c:pt idx="0">
                  <c:v>東欧・旧ソ連</c:v>
                </c:pt>
              </c:strCache>
            </c:strRef>
          </c:tx>
          <c:spPr>
            <a:solidFill>
              <a:schemeClr val="tx1"/>
            </a:solidFill>
            <a:ln>
              <a:solidFill>
                <a:schemeClr val="tx1"/>
              </a:solidFill>
            </a:ln>
          </c:spPr>
          <c:invertIfNegative val="0"/>
          <c:dLbls>
            <c:dLbl>
              <c:idx val="0"/>
              <c:layout>
                <c:manualLayout>
                  <c:x val="5.799870667450943E-3"/>
                  <c:y val="3.6361599419036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9B1-4D5F-A8DD-8409C11D63C7}"/>
                </c:ext>
              </c:extLst>
            </c:dLbl>
            <c:dLbl>
              <c:idx val="1"/>
              <c:layout>
                <c:manualLayout>
                  <c:x val="7.7365098966192085E-3"/>
                  <c:y val="3.86638469593609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9B1-4D5F-A8DD-8409C11D63C7}"/>
                </c:ext>
              </c:extLst>
            </c:dLbl>
            <c:dLbl>
              <c:idx val="2"/>
              <c:layout>
                <c:manualLayout>
                  <c:x val="9.6729968982108994E-3"/>
                  <c:y val="3.85741869320215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9B1-4D5F-A8DD-8409C11D63C7}"/>
                </c:ext>
              </c:extLst>
            </c:dLbl>
            <c:dLbl>
              <c:idx val="3"/>
              <c:layout>
                <c:manualLayout>
                  <c:x val="1.5472867565661843E-2"/>
                  <c:y val="4.07869486782146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9B1-4D5F-A8DD-8409C11D63C7}"/>
                </c:ext>
              </c:extLst>
            </c:dLbl>
            <c:dLbl>
              <c:idx val="4"/>
              <c:layout>
                <c:manualLayout>
                  <c:x val="1.3533031557385534E-2"/>
                  <c:y val="4.07869486782146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9B1-4D5F-A8DD-8409C11D63C7}"/>
                </c:ext>
              </c:extLst>
            </c:dLbl>
            <c:dLbl>
              <c:idx val="5"/>
              <c:layout>
                <c:manualLayout>
                  <c:x val="1.1599741334901886E-2"/>
                  <c:y val="3.6361599419036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9B1-4D5F-A8DD-8409C11D63C7}"/>
                </c:ext>
              </c:extLst>
            </c:dLbl>
            <c:dLbl>
              <c:idx val="6"/>
              <c:layout>
                <c:manualLayout>
                  <c:x val="9.6664511124182392E-3"/>
                  <c:y val="4.07365952809980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9B1-4D5F-A8DD-8409C11D63C7}"/>
                </c:ext>
              </c:extLst>
            </c:dLbl>
            <c:dLbl>
              <c:idx val="7"/>
              <c:layout>
                <c:manualLayout>
                  <c:x val="5.799870667450943E-3"/>
                  <c:y val="3.8524007768013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9B1-4D5F-A8DD-8409C11D63C7}"/>
                </c:ext>
              </c:extLst>
            </c:dLbl>
            <c:dLbl>
              <c:idx val="8"/>
              <c:layout>
                <c:manualLayout>
                  <c:x val="7.7331608899345906E-3"/>
                  <c:y val="3.85741869320215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9B1-4D5F-A8DD-8409C11D63C7}"/>
                </c:ext>
              </c:extLst>
            </c:dLbl>
            <c:dLbl>
              <c:idx val="9"/>
              <c:layout>
                <c:manualLayout>
                  <c:x val="5.799870667450943E-3"/>
                  <c:y val="4.07365952809980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9B1-4D5F-A8DD-8409C11D63C7}"/>
                </c:ext>
              </c:extLst>
            </c:dLbl>
            <c:spPr>
              <a:noFill/>
              <a:ln>
                <a:noFill/>
              </a:ln>
              <a:effectLst/>
            </c:spPr>
            <c:txPr>
              <a:bodyPr/>
              <a:lstStyle/>
              <a:p>
                <a:pPr>
                  <a:defRPr sz="10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地域別企業数推移'!$AA$11:$AJ$11</c:f>
              <c:numCache>
                <c:formatCode>#,##0</c:formatCode>
                <c:ptCount val="10"/>
                <c:pt idx="0">
                  <c:v>993</c:v>
                </c:pt>
                <c:pt idx="1">
                  <c:v>1127</c:v>
                </c:pt>
                <c:pt idx="2">
                  <c:v>1209</c:v>
                </c:pt>
                <c:pt idx="3">
                  <c:v>1287</c:v>
                </c:pt>
                <c:pt idx="4">
                  <c:v>1360</c:v>
                </c:pt>
                <c:pt idx="5">
                  <c:v>1414</c:v>
                </c:pt>
                <c:pt idx="6">
                  <c:v>1423</c:v>
                </c:pt>
                <c:pt idx="7">
                  <c:v>1451</c:v>
                </c:pt>
                <c:pt idx="8">
                  <c:v>1458</c:v>
                </c:pt>
                <c:pt idx="9">
                  <c:v>1544</c:v>
                </c:pt>
              </c:numCache>
            </c:numRef>
          </c:val>
          <c:extLst>
            <c:ext xmlns:c16="http://schemas.microsoft.com/office/drawing/2014/chart" uri="{C3380CC4-5D6E-409C-BE32-E72D297353CC}">
              <c16:uniqueId val="{00000038-49B1-4D5F-A8DD-8409C11D63C7}"/>
            </c:ext>
          </c:extLst>
        </c:ser>
        <c:ser>
          <c:idx val="7"/>
          <c:order val="7"/>
          <c:tx>
            <c:strRef>
              <c:f>'3.3 地域別企業数推移'!$Z$12</c:f>
              <c:strCache>
                <c:ptCount val="1"/>
                <c:pt idx="0">
                  <c:v>中東</c:v>
                </c:pt>
              </c:strCache>
            </c:strRef>
          </c:tx>
          <c:spPr>
            <a:noFill/>
            <a:ln>
              <a:solidFill>
                <a:schemeClr val="tx1"/>
              </a:solidFill>
            </a:ln>
          </c:spPr>
          <c:invertIfNegative val="0"/>
          <c:dLbls>
            <c:delete val="1"/>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地域別企業数推移'!$AA$12:$AJ$12</c:f>
              <c:numCache>
                <c:formatCode>#,##0</c:formatCode>
                <c:ptCount val="10"/>
                <c:pt idx="0">
                  <c:v>557</c:v>
                </c:pt>
                <c:pt idx="1">
                  <c:v>625</c:v>
                </c:pt>
                <c:pt idx="2">
                  <c:v>629</c:v>
                </c:pt>
                <c:pt idx="3">
                  <c:v>650</c:v>
                </c:pt>
                <c:pt idx="4">
                  <c:v>635</c:v>
                </c:pt>
                <c:pt idx="5">
                  <c:v>618</c:v>
                </c:pt>
                <c:pt idx="6">
                  <c:v>678</c:v>
                </c:pt>
                <c:pt idx="7">
                  <c:v>713</c:v>
                </c:pt>
                <c:pt idx="8">
                  <c:v>756</c:v>
                </c:pt>
                <c:pt idx="9">
                  <c:v>851</c:v>
                </c:pt>
              </c:numCache>
            </c:numRef>
          </c:val>
          <c:extLst>
            <c:ext xmlns:c16="http://schemas.microsoft.com/office/drawing/2014/chart" uri="{C3380CC4-5D6E-409C-BE32-E72D297353CC}">
              <c16:uniqueId val="{00000039-49B1-4D5F-A8DD-8409C11D63C7}"/>
            </c:ext>
          </c:extLst>
        </c:ser>
        <c:ser>
          <c:idx val="8"/>
          <c:order val="8"/>
          <c:tx>
            <c:strRef>
              <c:f>'3.3 地域別企業数推移'!$Z$13</c:f>
              <c:strCache>
                <c:ptCount val="1"/>
                <c:pt idx="0">
                  <c:v>アフリカ</c:v>
                </c:pt>
              </c:strCache>
            </c:strRef>
          </c:tx>
          <c:spPr>
            <a:solidFill>
              <a:schemeClr val="bg2">
                <a:lumMod val="50000"/>
              </a:schemeClr>
            </a:solidFill>
            <a:ln>
              <a:solidFill>
                <a:schemeClr val="tx1"/>
              </a:solidFill>
            </a:ln>
          </c:spPr>
          <c:invertIfNegative val="0"/>
          <c:dLbls>
            <c:delete val="1"/>
          </c:dLbls>
          <c:cat>
            <c:strRef>
              <c:f>'3.3 地域別企業数推移'!$AA$4:$AJ$4</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'3.3 地域別企業数推移'!$AA$13:$AJ$13</c:f>
              <c:numCache>
                <c:formatCode>#,##0</c:formatCode>
                <c:ptCount val="10"/>
                <c:pt idx="0">
                  <c:v>275</c:v>
                </c:pt>
                <c:pt idx="1">
                  <c:v>457</c:v>
                </c:pt>
                <c:pt idx="2">
                  <c:v>484</c:v>
                </c:pt>
                <c:pt idx="3">
                  <c:v>520</c:v>
                </c:pt>
                <c:pt idx="4">
                  <c:v>562</c:v>
                </c:pt>
                <c:pt idx="5">
                  <c:v>560</c:v>
                </c:pt>
                <c:pt idx="6">
                  <c:v>584</c:v>
                </c:pt>
                <c:pt idx="7">
                  <c:v>657</c:v>
                </c:pt>
                <c:pt idx="8">
                  <c:v>687</c:v>
                </c:pt>
                <c:pt idx="9">
                  <c:v>738</c:v>
                </c:pt>
              </c:numCache>
            </c:numRef>
          </c:val>
          <c:extLst>
            <c:ext xmlns:c16="http://schemas.microsoft.com/office/drawing/2014/chart" uri="{C3380CC4-5D6E-409C-BE32-E72D297353CC}">
              <c16:uniqueId val="{0000003A-49B1-4D5F-A8DD-8409C11D63C7}"/>
            </c:ext>
          </c:extLst>
        </c:ser>
        <c:dLbls>
          <c:showLegendKey val="0"/>
          <c:showVal val="1"/>
          <c:showCatName val="0"/>
          <c:showSerName val="0"/>
          <c:showPercent val="0"/>
          <c:showBubbleSize val="0"/>
        </c:dLbls>
        <c:gapWidth val="95"/>
        <c:overlap val="100"/>
        <c:axId val="85347328"/>
        <c:axId val="85381888"/>
      </c:barChart>
      <c:catAx>
        <c:axId val="85347328"/>
        <c:scaling>
          <c:orientation val="maxMin"/>
        </c:scaling>
        <c:delete val="0"/>
        <c:axPos val="l"/>
        <c:numFmt formatCode="General" sourceLinked="0"/>
        <c:majorTickMark val="none"/>
        <c:minorTickMark val="none"/>
        <c:tickLblPos val="nextTo"/>
        <c:txPr>
          <a:bodyPr/>
          <a:lstStyle/>
          <a:p>
            <a:pPr>
              <a:defRPr sz="900"/>
            </a:pPr>
            <a:endParaRPr lang="ja-JP"/>
          </a:p>
        </c:txPr>
        <c:crossAx val="85381888"/>
        <c:crosses val="autoZero"/>
        <c:auto val="1"/>
        <c:lblAlgn val="ctr"/>
        <c:lblOffset val="100"/>
        <c:noMultiLvlLbl val="0"/>
      </c:catAx>
      <c:valAx>
        <c:axId val="85381888"/>
        <c:scaling>
          <c:orientation val="minMax"/>
        </c:scaling>
        <c:delete val="1"/>
        <c:axPos val="t"/>
        <c:numFmt formatCode="0%" sourceLinked="1"/>
        <c:majorTickMark val="none"/>
        <c:minorTickMark val="none"/>
        <c:tickLblPos val="nextTo"/>
        <c:crossAx val="85347328"/>
        <c:crosses val="autoZero"/>
        <c:crossBetween val="between"/>
      </c:valAx>
    </c:plotArea>
    <c:legend>
      <c:legendPos val="t"/>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'2.1.邦人の動向 (全般)'!$Q$70</c:f>
              <c:strCache>
                <c:ptCount val="1"/>
                <c:pt idx="0">
                  <c:v>中国</c:v>
                </c:pt>
              </c:strCache>
            </c:strRef>
          </c:tx>
          <c:spPr>
            <a:ln>
              <a:solidFill>
                <a:schemeClr val="bg1">
                  <a:lumMod val="50000"/>
                </a:schemeClr>
              </a:solidFill>
              <a:prstDash val="sysDash"/>
            </a:ln>
          </c:spPr>
          <c:marker>
            <c:symbol val="triangle"/>
            <c:size val="7"/>
          </c:marker>
          <c:cat>
            <c:strRef>
              <c:f>'2.1.邦人の動向 (全般)'!$R$69:$AA$69</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(全般)'!$R$70:$AA$70</c:f>
              <c:numCache>
                <c:formatCode>#,##0_);[Red]\(#,##0\)</c:formatCode>
                <c:ptCount val="10"/>
                <c:pt idx="0">
                  <c:v>127905</c:v>
                </c:pt>
                <c:pt idx="1">
                  <c:v>125928</c:v>
                </c:pt>
                <c:pt idx="2">
                  <c:v>127282</c:v>
                </c:pt>
                <c:pt idx="3">
                  <c:v>131534</c:v>
                </c:pt>
                <c:pt idx="4">
                  <c:v>140931</c:v>
                </c:pt>
                <c:pt idx="5">
                  <c:v>150399</c:v>
                </c:pt>
                <c:pt idx="6">
                  <c:v>135078</c:v>
                </c:pt>
                <c:pt idx="7">
                  <c:v>133902</c:v>
                </c:pt>
                <c:pt idx="8">
                  <c:v>131161</c:v>
                </c:pt>
                <c:pt idx="9">
                  <c:v>128111</c:v>
                </c:pt>
              </c:numCache>
            </c:numRef>
          </c:val>
          <c:smooth val="0"/>
          <c:extLst>
            <c:ext xmlns:c16="http://schemas.microsoft.com/office/drawing/2014/chart" uri="{C3380CC4-5D6E-409C-BE32-E72D297353CC}">
              <c16:uniqueId val="{00000000-CE35-46C3-9CBE-630D8DDB5067}"/>
            </c:ext>
          </c:extLst>
        </c:ser>
        <c:dLbls>
          <c:showLegendKey val="0"/>
          <c:showVal val="0"/>
          <c:showCatName val="0"/>
          <c:showSerName val="0"/>
          <c:showPercent val="0"/>
          <c:showBubbleSize val="0"/>
        </c:dLbls>
        <c:marker val="1"/>
        <c:smooth val="0"/>
        <c:axId val="82306560"/>
        <c:axId val="82308096"/>
      </c:lineChart>
      <c:catAx>
        <c:axId val="82306560"/>
        <c:scaling>
          <c:orientation val="minMax"/>
        </c:scaling>
        <c:delete val="0"/>
        <c:axPos val="b"/>
        <c:numFmt formatCode="General" sourceLinked="0"/>
        <c:majorTickMark val="out"/>
        <c:minorTickMark val="none"/>
        <c:tickLblPos val="nextTo"/>
        <c:crossAx val="82308096"/>
        <c:crosses val="autoZero"/>
        <c:auto val="1"/>
        <c:lblAlgn val="ctr"/>
        <c:lblOffset val="100"/>
        <c:noMultiLvlLbl val="0"/>
      </c:catAx>
      <c:valAx>
        <c:axId val="82308096"/>
        <c:scaling>
          <c:orientation val="minMax"/>
          <c:min val="100000"/>
        </c:scaling>
        <c:delete val="0"/>
        <c:axPos val="l"/>
        <c:majorGridlines/>
        <c:numFmt formatCode="#,##0_);[Red]\(#,##0\)" sourceLinked="1"/>
        <c:majorTickMark val="out"/>
        <c:minorTickMark val="none"/>
        <c:tickLblPos val="nextTo"/>
        <c:crossAx val="82306560"/>
        <c:crosses val="autoZero"/>
        <c:crossBetween val="between"/>
        <c:majorUnit val="2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6956576518002E-2"/>
          <c:y val="3.4996121938658378E-2"/>
          <c:w val="0.74693693119158311"/>
          <c:h val="0.88603885507219404"/>
        </c:manualLayout>
      </c:layout>
      <c:lineChart>
        <c:grouping val="standard"/>
        <c:varyColors val="0"/>
        <c:ser>
          <c:idx val="0"/>
          <c:order val="0"/>
          <c:tx>
            <c:strRef>
              <c:f>'2.1.邦人の動向 (全般)'!$Q$72</c:f>
              <c:strCache>
                <c:ptCount val="1"/>
                <c:pt idx="0">
                  <c:v>オーストラリア</c:v>
                </c:pt>
              </c:strCache>
            </c:strRef>
          </c:tx>
          <c:cat>
            <c:strRef>
              <c:f>'2.1.邦人の動向 (全般)'!$R$71:$AA$71</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(全般)'!$R$72:$AA$72</c:f>
              <c:numCache>
                <c:formatCode>#,##0_);[Red]\(#,##0\)</c:formatCode>
                <c:ptCount val="10"/>
                <c:pt idx="0">
                  <c:v>63459</c:v>
                </c:pt>
                <c:pt idx="1">
                  <c:v>66371</c:v>
                </c:pt>
                <c:pt idx="2">
                  <c:v>71013</c:v>
                </c:pt>
                <c:pt idx="3">
                  <c:v>70856</c:v>
                </c:pt>
                <c:pt idx="4">
                  <c:v>74679</c:v>
                </c:pt>
                <c:pt idx="5">
                  <c:v>78664</c:v>
                </c:pt>
                <c:pt idx="6">
                  <c:v>81981</c:v>
                </c:pt>
                <c:pt idx="7">
                  <c:v>85083</c:v>
                </c:pt>
                <c:pt idx="8">
                  <c:v>89133</c:v>
                </c:pt>
                <c:pt idx="9">
                  <c:v>92637</c:v>
                </c:pt>
              </c:numCache>
            </c:numRef>
          </c:val>
          <c:smooth val="0"/>
          <c:extLst>
            <c:ext xmlns:c16="http://schemas.microsoft.com/office/drawing/2014/chart" uri="{C3380CC4-5D6E-409C-BE32-E72D297353CC}">
              <c16:uniqueId val="{00000000-039A-4D5A-B2F7-931CD9008A9D}"/>
            </c:ext>
          </c:extLst>
        </c:ser>
        <c:ser>
          <c:idx val="1"/>
          <c:order val="1"/>
          <c:tx>
            <c:strRef>
              <c:f>'2.1.邦人の動向 (全般)'!$Q$73</c:f>
              <c:strCache>
                <c:ptCount val="1"/>
                <c:pt idx="0">
                  <c:v>タイ</c:v>
                </c:pt>
              </c:strCache>
            </c:strRef>
          </c:tx>
          <c:cat>
            <c:strRef>
              <c:f>'2.1.邦人の動向 (全般)'!$R$71:$AA$71</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(全般)'!$R$73:$AA$73</c:f>
              <c:numCache>
                <c:formatCode>#,##0_);[Red]\(#,##0\)</c:formatCode>
                <c:ptCount val="10"/>
                <c:pt idx="0">
                  <c:v>42736</c:v>
                </c:pt>
                <c:pt idx="1">
                  <c:v>44114</c:v>
                </c:pt>
                <c:pt idx="2">
                  <c:v>45805</c:v>
                </c:pt>
                <c:pt idx="3">
                  <c:v>47251</c:v>
                </c:pt>
                <c:pt idx="4">
                  <c:v>49983</c:v>
                </c:pt>
                <c:pt idx="5">
                  <c:v>55634</c:v>
                </c:pt>
                <c:pt idx="6">
                  <c:v>59270</c:v>
                </c:pt>
                <c:pt idx="7">
                  <c:v>64285</c:v>
                </c:pt>
                <c:pt idx="8">
                  <c:v>67424</c:v>
                </c:pt>
                <c:pt idx="9">
                  <c:v>70337</c:v>
                </c:pt>
              </c:numCache>
            </c:numRef>
          </c:val>
          <c:smooth val="0"/>
          <c:extLst>
            <c:ext xmlns:c16="http://schemas.microsoft.com/office/drawing/2014/chart" uri="{C3380CC4-5D6E-409C-BE32-E72D297353CC}">
              <c16:uniqueId val="{00000001-039A-4D5A-B2F7-931CD9008A9D}"/>
            </c:ext>
          </c:extLst>
        </c:ser>
        <c:ser>
          <c:idx val="2"/>
          <c:order val="2"/>
          <c:tx>
            <c:strRef>
              <c:f>'2.1.邦人の動向 (全般)'!$Q$74</c:f>
              <c:strCache>
                <c:ptCount val="1"/>
                <c:pt idx="0">
                  <c:v>カナダ</c:v>
                </c:pt>
              </c:strCache>
            </c:strRef>
          </c:tx>
          <c:spPr>
            <a:ln cmpd="dbl"/>
          </c:spPr>
          <c:cat>
            <c:strRef>
              <c:f>'2.1.邦人の動向 (全般)'!$R$71:$AA$71</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(全般)'!$R$74:$AA$74</c:f>
              <c:numCache>
                <c:formatCode>#,##0_);[Red]\(#,##0\)</c:formatCode>
                <c:ptCount val="10"/>
                <c:pt idx="0">
                  <c:v>47376</c:v>
                </c:pt>
                <c:pt idx="1">
                  <c:v>50201</c:v>
                </c:pt>
                <c:pt idx="2">
                  <c:v>52890</c:v>
                </c:pt>
                <c:pt idx="3">
                  <c:v>54436</c:v>
                </c:pt>
                <c:pt idx="4">
                  <c:v>56891</c:v>
                </c:pt>
                <c:pt idx="5">
                  <c:v>61854</c:v>
                </c:pt>
                <c:pt idx="6">
                  <c:v>62349</c:v>
                </c:pt>
                <c:pt idx="7">
                  <c:v>63252</c:v>
                </c:pt>
                <c:pt idx="8">
                  <c:v>66245</c:v>
                </c:pt>
                <c:pt idx="9">
                  <c:v>70174</c:v>
                </c:pt>
              </c:numCache>
            </c:numRef>
          </c:val>
          <c:smooth val="0"/>
          <c:extLst>
            <c:ext xmlns:c16="http://schemas.microsoft.com/office/drawing/2014/chart" uri="{C3380CC4-5D6E-409C-BE32-E72D297353CC}">
              <c16:uniqueId val="{00000002-039A-4D5A-B2F7-931CD9008A9D}"/>
            </c:ext>
          </c:extLst>
        </c:ser>
        <c:ser>
          <c:idx val="3"/>
          <c:order val="3"/>
          <c:tx>
            <c:strRef>
              <c:f>'2.1.邦人の動向 (全般)'!$Q$75</c:f>
              <c:strCache>
                <c:ptCount val="1"/>
                <c:pt idx="0">
                  <c:v>英国</c:v>
                </c:pt>
              </c:strCache>
            </c:strRef>
          </c:tx>
          <c:cat>
            <c:strRef>
              <c:f>'2.1.邦人の動向 (全般)'!$R$71:$AA$71</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(全般)'!$R$75:$AA$75</c:f>
              <c:numCache>
                <c:formatCode>#,##0_);[Red]\(#,##0\)</c:formatCode>
                <c:ptCount val="10"/>
                <c:pt idx="0">
                  <c:v>63526</c:v>
                </c:pt>
                <c:pt idx="1">
                  <c:v>63017</c:v>
                </c:pt>
                <c:pt idx="2">
                  <c:v>59431</c:v>
                </c:pt>
                <c:pt idx="3">
                  <c:v>62126</c:v>
                </c:pt>
                <c:pt idx="4">
                  <c:v>63011</c:v>
                </c:pt>
                <c:pt idx="5">
                  <c:v>65070</c:v>
                </c:pt>
                <c:pt idx="6">
                  <c:v>67148</c:v>
                </c:pt>
                <c:pt idx="7">
                  <c:v>67258</c:v>
                </c:pt>
                <c:pt idx="8">
                  <c:v>67997</c:v>
                </c:pt>
                <c:pt idx="9">
                  <c:v>64968</c:v>
                </c:pt>
              </c:numCache>
            </c:numRef>
          </c:val>
          <c:smooth val="0"/>
          <c:extLst>
            <c:ext xmlns:c16="http://schemas.microsoft.com/office/drawing/2014/chart" uri="{C3380CC4-5D6E-409C-BE32-E72D297353CC}">
              <c16:uniqueId val="{00000003-039A-4D5A-B2F7-931CD9008A9D}"/>
            </c:ext>
          </c:extLst>
        </c:ser>
        <c:ser>
          <c:idx val="4"/>
          <c:order val="4"/>
          <c:tx>
            <c:strRef>
              <c:f>'2.1.邦人の動向 (全般)'!$Q$76</c:f>
              <c:strCache>
                <c:ptCount val="1"/>
                <c:pt idx="0">
                  <c:v>ブラジル</c:v>
                </c:pt>
              </c:strCache>
            </c:strRef>
          </c:tx>
          <c:spPr>
            <a:ln>
              <a:prstDash val="sysDash"/>
            </a:ln>
          </c:spPr>
          <c:cat>
            <c:strRef>
              <c:f>'2.1.邦人の動向 (全般)'!$R$71:$AA$71</c:f>
              <c:strCache>
                <c:ptCount val="10"/>
                <c:pt idx="0">
                  <c:v>H19</c:v>
                </c:pt>
                <c:pt idx="1">
                  <c:v>H20</c:v>
                </c:pt>
                <c:pt idx="2">
                  <c:v>H21</c:v>
                </c:pt>
                <c:pt idx="3">
                  <c:v>H22</c:v>
                </c:pt>
                <c:pt idx="4">
                  <c:v>H23</c:v>
                </c:pt>
                <c:pt idx="5">
                  <c:v>H24</c:v>
                </c:pt>
                <c:pt idx="6">
                  <c:v>H25</c:v>
                </c:pt>
                <c:pt idx="7">
                  <c:v>H26</c:v>
                </c:pt>
                <c:pt idx="8">
                  <c:v>H27</c:v>
                </c:pt>
                <c:pt idx="9">
                  <c:v>H28</c:v>
                </c:pt>
              </c:strCache>
            </c:strRef>
          </c:cat>
          <c:val>
            <c:numRef>
              <c:f>'2.1.邦人の動向 (全般)'!$R$76:$AA$76</c:f>
              <c:numCache>
                <c:formatCode>#,##0_);[Red]\(#,##0\)</c:formatCode>
                <c:ptCount val="10"/>
                <c:pt idx="0">
                  <c:v>61527</c:v>
                </c:pt>
                <c:pt idx="1">
                  <c:v>60578</c:v>
                </c:pt>
                <c:pt idx="2">
                  <c:v>59627</c:v>
                </c:pt>
                <c:pt idx="3">
                  <c:v>58374</c:v>
                </c:pt>
                <c:pt idx="4">
                  <c:v>56767</c:v>
                </c:pt>
                <c:pt idx="5">
                  <c:v>55927</c:v>
                </c:pt>
                <c:pt idx="6">
                  <c:v>56217</c:v>
                </c:pt>
                <c:pt idx="7">
                  <c:v>54377</c:v>
                </c:pt>
                <c:pt idx="8">
                  <c:v>54014</c:v>
                </c:pt>
                <c:pt idx="9">
                  <c:v>53400</c:v>
                </c:pt>
              </c:numCache>
            </c:numRef>
          </c:val>
          <c:smooth val="0"/>
          <c:extLst>
            <c:ext xmlns:c16="http://schemas.microsoft.com/office/drawing/2014/chart" uri="{C3380CC4-5D6E-409C-BE32-E72D297353CC}">
              <c16:uniqueId val="{00000004-039A-4D5A-B2F7-931CD9008A9D}"/>
            </c:ext>
          </c:extLst>
        </c:ser>
        <c:dLbls>
          <c:showLegendKey val="0"/>
          <c:showVal val="0"/>
          <c:showCatName val="0"/>
          <c:showSerName val="0"/>
          <c:showPercent val="0"/>
          <c:showBubbleSize val="0"/>
        </c:dLbls>
        <c:marker val="1"/>
        <c:smooth val="0"/>
        <c:axId val="82339712"/>
        <c:axId val="82341248"/>
      </c:lineChart>
      <c:catAx>
        <c:axId val="82339712"/>
        <c:scaling>
          <c:orientation val="minMax"/>
        </c:scaling>
        <c:delete val="0"/>
        <c:axPos val="b"/>
        <c:numFmt formatCode="General" sourceLinked="0"/>
        <c:majorTickMark val="out"/>
        <c:minorTickMark val="none"/>
        <c:tickLblPos val="nextTo"/>
        <c:crossAx val="82341248"/>
        <c:crosses val="autoZero"/>
        <c:auto val="1"/>
        <c:lblAlgn val="ctr"/>
        <c:lblOffset val="100"/>
        <c:noMultiLvlLbl val="0"/>
      </c:catAx>
      <c:valAx>
        <c:axId val="82341248"/>
        <c:scaling>
          <c:orientation val="minMax"/>
          <c:max val="95000"/>
          <c:min val="35000"/>
        </c:scaling>
        <c:delete val="0"/>
        <c:axPos val="l"/>
        <c:majorGridlines/>
        <c:numFmt formatCode="#,##0_);[Red]\(#,##0\)" sourceLinked="1"/>
        <c:majorTickMark val="out"/>
        <c:minorTickMark val="none"/>
        <c:tickLblPos val="nextTo"/>
        <c:crossAx val="82339712"/>
        <c:crosses val="autoZero"/>
        <c:crossBetween val="between"/>
      </c:valAx>
    </c:plotArea>
    <c:legend>
      <c:legendPos val="r"/>
      <c:layout>
        <c:manualLayout>
          <c:xMode val="edge"/>
          <c:yMode val="edge"/>
          <c:x val="0.83563048600676959"/>
          <c:y val="7.1251426516479796E-2"/>
          <c:w val="0.15398664643324655"/>
          <c:h val="0.92169168010625169"/>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aseline="0"/>
              <a:t>    </a:t>
            </a:r>
            <a:endParaRPr lang="ja-JP" altLang="en-US"/>
          </a:p>
        </c:rich>
      </c:tx>
      <c:overlay val="0"/>
    </c:title>
    <c:autoTitleDeleted val="0"/>
    <c:plotArea>
      <c:layout>
        <c:manualLayout>
          <c:layoutTarget val="inner"/>
          <c:xMode val="edge"/>
          <c:yMode val="edge"/>
          <c:x val="0.11279112440256804"/>
          <c:y val="5.3774378672266129E-2"/>
          <c:w val="0.81914401546235227"/>
          <c:h val="0.90526792871858253"/>
        </c:manualLayout>
      </c:layout>
      <c:barChart>
        <c:barDir val="bar"/>
        <c:grouping val="stacked"/>
        <c:varyColors val="0"/>
        <c:ser>
          <c:idx val="0"/>
          <c:order val="0"/>
          <c:tx>
            <c:strRef>
              <c:f>'2.2.邦人数推移'!$E$84</c:f>
              <c:strCache>
                <c:ptCount val="1"/>
                <c:pt idx="0">
                  <c:v>長期滞在者 </c:v>
                </c:pt>
              </c:strCache>
            </c:strRef>
          </c:tx>
          <c:spPr>
            <a:pattFill prst="pct5">
              <a:fgClr>
                <a:schemeClr val="tx1"/>
              </a:fgClr>
              <a:bgClr>
                <a:srgbClr val="FFC000"/>
              </a:bgClr>
            </a:pattFill>
            <a:ln w="9525">
              <a:solidFill>
                <a:sysClr val="windowText" lastClr="000000"/>
              </a:solidFill>
              <a:prstDash val="solid"/>
            </a:ln>
          </c:spPr>
          <c:invertIfNegative val="0"/>
          <c:dLbls>
            <c:dLbl>
              <c:idx val="0"/>
              <c:layout>
                <c:manualLayout>
                  <c:x val="1.462188187649403E-2"/>
                  <c:y val="1.9216858275733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49-419E-B92A-03486377C5B4}"/>
                </c:ext>
              </c:extLst>
            </c:dLbl>
            <c:dLbl>
              <c:idx val="1"/>
              <c:layout>
                <c:manualLayout>
                  <c:x val="7.310940938247015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9-419E-B92A-03486377C5B4}"/>
                </c:ext>
              </c:extLst>
            </c:dLbl>
            <c:dLbl>
              <c:idx val="2"/>
              <c:layout>
                <c:manualLayout>
                  <c:x val="3.2894767177798871E-2"/>
                  <c:y val="1.6599685920890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49-419E-B92A-03486377C5B4}"/>
                </c:ext>
              </c:extLst>
            </c:dLbl>
            <c:dLbl>
              <c:idx val="3"/>
              <c:layout>
                <c:manualLayout>
                  <c:x val="3.4729234823386232E-2"/>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49-419E-B92A-03486377C5B4}"/>
                </c:ext>
              </c:extLst>
            </c:dLbl>
            <c:dLbl>
              <c:idx val="4"/>
              <c:layout>
                <c:manualLayout>
                  <c:x val="3.1071498987549812E-2"/>
                  <c:y val="1.6654852603974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49-419E-B92A-03486377C5B4}"/>
                </c:ext>
              </c:extLst>
            </c:dLbl>
            <c:dLbl>
              <c:idx val="5"/>
              <c:layout>
                <c:manualLayout>
                  <c:x val="3.2899234222111565E-2"/>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49-419E-B92A-03486377C5B4}"/>
                </c:ext>
              </c:extLst>
            </c:dLbl>
            <c:dLbl>
              <c:idx val="6"/>
              <c:layout>
                <c:manualLayout>
                  <c:x val="2.3760558049302799E-2"/>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49-419E-B92A-03486377C5B4}"/>
                </c:ext>
              </c:extLst>
            </c:dLbl>
            <c:dLbl>
              <c:idx val="7"/>
              <c:layout>
                <c:manualLayout>
                  <c:x val="1.2794146641932276E-2"/>
                  <c:y val="1.6654650855358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49-419E-B92A-03486377C5B4}"/>
                </c:ext>
              </c:extLst>
            </c:dLbl>
            <c:dLbl>
              <c:idx val="8"/>
              <c:layout>
                <c:manualLayout>
                  <c:x val="7.3109249025344498E-3"/>
                  <c:y val="1.659937026349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49-419E-B92A-03486377C5B4}"/>
                </c:ext>
              </c:extLst>
            </c:dLbl>
            <c:dLbl>
              <c:idx val="9"/>
              <c:layout>
                <c:manualLayout>
                  <c:x val="7.310940938247015E-3"/>
                  <c:y val="1.6654449106742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49-419E-B92A-03486377C5B4}"/>
                </c:ext>
              </c:extLst>
            </c:dLbl>
            <c:dLbl>
              <c:idx val="10"/>
              <c:layout>
                <c:manualLayout>
                  <c:x val="9.1386201045319457E-3"/>
                  <c:y val="1.6599791140022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49-419E-B92A-03486377C5B4}"/>
                </c:ext>
              </c:extLst>
            </c:dLbl>
            <c:dLbl>
              <c:idx val="11"/>
              <c:layout>
                <c:manualLayout>
                  <c:x val="9.1386201045319457E-3"/>
                  <c:y val="1.659937026349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49-419E-B92A-03486377C5B4}"/>
                </c:ext>
              </c:extLst>
            </c:dLbl>
            <c:dLbl>
              <c:idx val="12"/>
              <c:layout>
                <c:manualLayout>
                  <c:x val="5.4855352132484317E-3"/>
                  <c:y val="1.526298206802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49-419E-B92A-03486377C5B4}"/>
                </c:ext>
              </c:extLst>
            </c:dLbl>
            <c:dLbl>
              <c:idx val="13"/>
              <c:layout>
                <c:manualLayout>
                  <c:x val="0"/>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49-419E-B92A-03486377C5B4}"/>
                </c:ext>
              </c:extLst>
            </c:dLbl>
            <c:dLbl>
              <c:idx val="14"/>
              <c:layout>
                <c:manualLayout>
                  <c:x val="-1.4409454446527092E-7"/>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49-419E-B92A-03486377C5B4}"/>
                </c:ext>
              </c:extLst>
            </c:dLbl>
            <c:dLbl>
              <c:idx val="15"/>
              <c:layout>
                <c:manualLayout>
                  <c:x val="-3.655678593083923E-3"/>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49-419E-B92A-03486377C5B4}"/>
                </c:ext>
              </c:extLst>
            </c:dLbl>
            <c:dLbl>
              <c:idx val="16"/>
              <c:layout>
                <c:manualLayout>
                  <c:x val="-1.46218498050689E-2"/>
                  <c:y val="1.659926504436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49-419E-B92A-03486377C5B4}"/>
                </c:ext>
              </c:extLst>
            </c:dLbl>
            <c:dLbl>
              <c:idx val="17"/>
              <c:layout>
                <c:manualLayout>
                  <c:x val="-2.1932822814741043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49-419E-B92A-03486377C5B4}"/>
                </c:ext>
              </c:extLst>
            </c:dLbl>
            <c:dLbl>
              <c:idx val="18"/>
              <c:layout>
                <c:manualLayout>
                  <c:x val="-2.3760614004145277E-2"/>
                  <c:y val="1.659926504436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49-419E-B92A-03486377C5B4}"/>
                </c:ext>
              </c:extLst>
            </c:dLbl>
            <c:dLbl>
              <c:idx val="19"/>
              <c:layout>
                <c:manualLayout>
                  <c:x val="-2.7416028518426304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49-419E-B92A-03486377C5B4}"/>
                </c:ext>
              </c:extLst>
            </c:dLbl>
            <c:dLbl>
              <c:idx val="20"/>
              <c:layout>
                <c:manualLayout>
                  <c:x val="-2.741614850268477E-2"/>
                  <c:y val="1.5263402944557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49-419E-B92A-03486377C5B4}"/>
                </c:ext>
              </c:extLst>
            </c:dLbl>
            <c:dLbl>
              <c:idx val="21"/>
              <c:layout>
                <c:manualLayout>
                  <c:x val="-2.9243763752988025E-2"/>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249-419E-B92A-03486377C5B4}"/>
                </c:ext>
              </c:extLst>
            </c:dLbl>
            <c:dLbl>
              <c:idx val="22"/>
              <c:layout>
                <c:manualLayout>
                  <c:x val="-3.4726969456673321E-2"/>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49-419E-B92A-03486377C5B4}"/>
                </c:ext>
              </c:extLst>
            </c:dLbl>
            <c:dLbl>
              <c:idx val="23"/>
              <c:layout>
                <c:manualLayout>
                  <c:x val="-5.3004313614283115E-2"/>
                  <c:y val="1.3982044355125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249-419E-B92A-03486377C5B4}"/>
                </c:ext>
              </c:extLst>
            </c:dLbl>
            <c:dLbl>
              <c:idx val="24"/>
              <c:layout>
                <c:manualLayout>
                  <c:x val="-5.4832152910825077E-2"/>
                  <c:y val="1.3981939135993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249-419E-B92A-03486377C5B4}"/>
                </c:ext>
              </c:extLst>
            </c:dLbl>
            <c:dLbl>
              <c:idx val="25"/>
              <c:layout>
                <c:manualLayout>
                  <c:x val="-5.8487543314820069E-2"/>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249-419E-B92A-03486377C5B4}"/>
                </c:ext>
              </c:extLst>
            </c:dLbl>
            <c:dLbl>
              <c:idx val="26"/>
              <c:layout>
                <c:manualLayout>
                  <c:x val="-6.0315262740537876E-2"/>
                  <c:y val="1.537344627086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49-419E-B92A-03486377C5B4}"/>
                </c:ext>
              </c:extLst>
            </c:dLbl>
            <c:dLbl>
              <c:idx val="27"/>
              <c:layout>
                <c:manualLayout>
                  <c:x val="-6.0315406656698108E-2"/>
                  <c:y val="1.4814922433248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249-419E-B92A-03486377C5B4}"/>
                </c:ext>
              </c:extLst>
            </c:dLbl>
            <c:spPr>
              <a:noFill/>
              <a:ln>
                <a:noFill/>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'2.2.邦人数推移'!$D$85:$D$112</c:f>
              <c:strCache>
                <c:ptCount val="28"/>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strCache>
            </c:strRef>
          </c:cat>
          <c:val>
            <c:numRef>
              <c:f>'2.2.邦人数推移'!$E$85:$E$112</c:f>
              <c:numCache>
                <c:formatCode>#,##0_);[Red]\(#,##0\)</c:formatCode>
                <c:ptCount val="28"/>
                <c:pt idx="0">
                  <c:v>340929</c:v>
                </c:pt>
                <c:pt idx="1">
                  <c:v>374044</c:v>
                </c:pt>
                <c:pt idx="2">
                  <c:v>412207</c:v>
                </c:pt>
                <c:pt idx="3" formatCode="#,##0_ ">
                  <c:v>425131</c:v>
                </c:pt>
                <c:pt idx="4" formatCode="#,##0_ ">
                  <c:v>432703</c:v>
                </c:pt>
                <c:pt idx="5" formatCode="#,##0_ ">
                  <c:v>428342</c:v>
                </c:pt>
                <c:pt idx="6" formatCode="#,##0_ ">
                  <c:v>460522</c:v>
                </c:pt>
                <c:pt idx="7" formatCode="#,##0_ ">
                  <c:v>492942</c:v>
                </c:pt>
                <c:pt idx="8" formatCode="#,##0_ ">
                  <c:v>507749</c:v>
                </c:pt>
                <c:pt idx="9" formatCode="#,##0_ ">
                  <c:v>510915</c:v>
                </c:pt>
                <c:pt idx="10" formatCode="#,##0_ ">
                  <c:v>515295</c:v>
                </c:pt>
                <c:pt idx="11" formatCode="#,##0_ ">
                  <c:v>526685</c:v>
                </c:pt>
                <c:pt idx="12" formatCode="#,##0_ ">
                  <c:v>544434</c:v>
                </c:pt>
                <c:pt idx="13" formatCode="#,##0_ ">
                  <c:v>587936</c:v>
                </c:pt>
                <c:pt idx="14" formatCode="#,##0_ ">
                  <c:v>619269</c:v>
                </c:pt>
                <c:pt idx="15" formatCode="#,##0_ ">
                  <c:v>659003</c:v>
                </c:pt>
                <c:pt idx="16" formatCode="#,##0_ ">
                  <c:v>701969</c:v>
                </c:pt>
                <c:pt idx="17" formatCode="#,##0_ ">
                  <c:v>735378</c:v>
                </c:pt>
                <c:pt idx="18" formatCode="#,##0_ ">
                  <c:v>745897</c:v>
                </c:pt>
                <c:pt idx="19" formatCode="#,##0_ ">
                  <c:v>755724</c:v>
                </c:pt>
                <c:pt idx="20" formatCode="#,##0_ ">
                  <c:v>758248</c:v>
                </c:pt>
                <c:pt idx="21" formatCode="#,##0_ ">
                  <c:v>758788</c:v>
                </c:pt>
                <c:pt idx="22" formatCode="#,##0_ ">
                  <c:v>782650</c:v>
                </c:pt>
                <c:pt idx="23" formatCode="#,##0_ ">
                  <c:v>837718</c:v>
                </c:pt>
                <c:pt idx="24">
                  <c:v>839516</c:v>
                </c:pt>
                <c:pt idx="25">
                  <c:v>853687</c:v>
                </c:pt>
                <c:pt idx="26">
                  <c:v>859994</c:v>
                </c:pt>
                <c:pt idx="27">
                  <c:v>870049</c:v>
                </c:pt>
              </c:numCache>
            </c:numRef>
          </c:val>
          <c:extLst>
            <c:ext xmlns:c16="http://schemas.microsoft.com/office/drawing/2014/chart" uri="{C3380CC4-5D6E-409C-BE32-E72D297353CC}">
              <c16:uniqueId val="{0000001C-3249-419E-B92A-03486377C5B4}"/>
            </c:ext>
          </c:extLst>
        </c:ser>
        <c:ser>
          <c:idx val="1"/>
          <c:order val="1"/>
          <c:tx>
            <c:strRef>
              <c:f>'2.2.邦人数推移'!$F$84</c:f>
              <c:strCache>
                <c:ptCount val="1"/>
                <c:pt idx="0">
                  <c:v>永住者 </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1.8277352345617537E-3"/>
                  <c:y val="1.9216555652809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249-419E-B92A-03486377C5B4}"/>
                </c:ext>
              </c:extLst>
            </c:dLbl>
            <c:dLbl>
              <c:idx val="1"/>
              <c:layout>
                <c:manualLayout>
                  <c:x val="0"/>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249-419E-B92A-03486377C5B4}"/>
                </c:ext>
              </c:extLst>
            </c:dLbl>
            <c:dLbl>
              <c:idx val="2"/>
              <c:layout>
                <c:manualLayout>
                  <c:x val="-3.6554704691235075E-3"/>
                  <c:y val="1.6654650855358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249-419E-B92A-03486377C5B4}"/>
                </c:ext>
              </c:extLst>
            </c:dLbl>
            <c:dLbl>
              <c:idx val="3"/>
              <c:layout>
                <c:manualLayout>
                  <c:x val="-1.46218498050689E-2"/>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249-419E-B92A-03486377C5B4}"/>
                </c:ext>
              </c:extLst>
            </c:dLbl>
            <c:dLbl>
              <c:idx val="4"/>
              <c:layout>
                <c:manualLayout>
                  <c:x val="-1.8277352345617538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249-419E-B92A-03486377C5B4}"/>
                </c:ext>
              </c:extLst>
            </c:dLbl>
            <c:dLbl>
              <c:idx val="5"/>
              <c:layout>
                <c:manualLayout>
                  <c:x val="-1.6449689101610862E-2"/>
                  <c:y val="1.6599265044362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249-419E-B92A-03486377C5B4}"/>
                </c:ext>
              </c:extLst>
            </c:dLbl>
            <c:dLbl>
              <c:idx val="6"/>
              <c:layout>
                <c:manualLayout>
                  <c:x val="3.6555344985394578E-3"/>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249-419E-B92A-03486377C5B4}"/>
                </c:ext>
              </c:extLst>
            </c:dLbl>
            <c:dLbl>
              <c:idx val="7"/>
              <c:layout>
                <c:manualLayout>
                  <c:x val="-1.6449689101610862E-2"/>
                  <c:y val="1.659937026349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249-419E-B92A-03486377C5B4}"/>
                </c:ext>
              </c:extLst>
            </c:dLbl>
            <c:dLbl>
              <c:idx val="8"/>
              <c:layout>
                <c:manualLayout>
                  <c:x val="-2.5588309206142808E-2"/>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249-419E-B92A-03486377C5B4}"/>
                </c:ext>
              </c:extLst>
            </c:dLbl>
            <c:dLbl>
              <c:idx val="9"/>
              <c:layout>
                <c:manualLayout>
                  <c:x val="-3.6554704691235075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249-419E-B92A-03486377C5B4}"/>
                </c:ext>
              </c:extLst>
            </c:dLbl>
            <c:dLbl>
              <c:idx val="10"/>
              <c:layout>
                <c:manualLayout>
                  <c:x val="9.1384760099874809E-3"/>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249-419E-B92A-03486377C5B4}"/>
                </c:ext>
              </c:extLst>
            </c:dLbl>
            <c:dLbl>
              <c:idx val="11"/>
              <c:layout>
                <c:manualLayout>
                  <c:x val="3.6576959167064368E-3"/>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249-419E-B92A-03486377C5B4}"/>
                </c:ext>
              </c:extLst>
            </c:dLbl>
            <c:dLbl>
              <c:idx val="12"/>
              <c:layout>
                <c:manualLayout>
                  <c:x val="-7.310940938247015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249-419E-B92A-03486377C5B4}"/>
                </c:ext>
              </c:extLst>
            </c:dLbl>
            <c:dLbl>
              <c:idx val="13"/>
              <c:layout>
                <c:manualLayout>
                  <c:x val="-3.6554704691235075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249-419E-B92A-03486377C5B4}"/>
                </c:ext>
              </c:extLst>
            </c:dLbl>
            <c:dLbl>
              <c:idx val="14"/>
              <c:layout>
                <c:manualLayout>
                  <c:x val="-1.8277352345617538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249-419E-B92A-03486377C5B4}"/>
                </c:ext>
              </c:extLst>
            </c:dLbl>
            <c:dLbl>
              <c:idx val="15"/>
              <c:layout>
                <c:manualLayout>
                  <c:x val="-5.4832057036852608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249-419E-B92A-03486377C5B4}"/>
                </c:ext>
              </c:extLst>
            </c:dLbl>
            <c:dLbl>
              <c:idx val="16"/>
              <c:layout>
                <c:manualLayout>
                  <c:x val="5.483229700536954E-3"/>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249-419E-B92A-03486377C5B4}"/>
                </c:ext>
              </c:extLst>
            </c:dLbl>
            <c:dLbl>
              <c:idx val="17"/>
              <c:layout>
                <c:manualLayout>
                  <c:x val="0"/>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249-419E-B92A-03486377C5B4}"/>
                </c:ext>
              </c:extLst>
            </c:dLbl>
            <c:dLbl>
              <c:idx val="18"/>
              <c:layout>
                <c:manualLayout>
                  <c:x val="0"/>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249-419E-B92A-03486377C5B4}"/>
                </c:ext>
              </c:extLst>
            </c:dLbl>
            <c:dLbl>
              <c:idx val="19"/>
              <c:layout>
                <c:manualLayout>
                  <c:x val="0"/>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249-419E-B92A-03486377C5B4}"/>
                </c:ext>
              </c:extLst>
            </c:dLbl>
            <c:dLbl>
              <c:idx val="20"/>
              <c:layout>
                <c:manualLayout>
                  <c:x val="-5.4832057036852608E-3"/>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249-419E-B92A-03486377C5B4}"/>
                </c:ext>
              </c:extLst>
            </c:dLbl>
            <c:dLbl>
              <c:idx val="21"/>
              <c:layout>
                <c:manualLayout>
                  <c:x val="-1.8141503148177607E-3"/>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249-419E-B92A-03486377C5B4}"/>
                </c:ext>
              </c:extLst>
            </c:dLbl>
            <c:dLbl>
              <c:idx val="22"/>
              <c:layout>
                <c:manualLayout>
                  <c:x val="1.0970926331952331E-2"/>
                  <c:y val="1.3982254793389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249-419E-B92A-03486377C5B4}"/>
                </c:ext>
              </c:extLst>
            </c:dLbl>
            <c:dLbl>
              <c:idx val="23"/>
              <c:layout>
                <c:manualLayout>
                  <c:x val="1.0966459401073908E-2"/>
                  <c:y val="1.5208162900260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249-419E-B92A-03486377C5B4}"/>
                </c:ext>
              </c:extLst>
            </c:dLbl>
            <c:dLbl>
              <c:idx val="24"/>
              <c:layout>
                <c:manualLayout>
                  <c:x val="1.0966459401073908E-2"/>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249-419E-B92A-03486377C5B4}"/>
                </c:ext>
              </c:extLst>
            </c:dLbl>
            <c:dLbl>
              <c:idx val="25"/>
              <c:layout>
                <c:manualLayout>
                  <c:x val="-1.8277352345617537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249-419E-B92A-03486377C5B4}"/>
                </c:ext>
              </c:extLst>
            </c:dLbl>
            <c:dLbl>
              <c:idx val="26"/>
              <c:layout>
                <c:manualLayout>
                  <c:x val="-9.1386761728087691E-3"/>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249-419E-B92A-03486377C5B4}"/>
                </c:ext>
              </c:extLst>
            </c:dLbl>
            <c:dLbl>
              <c:idx val="27"/>
              <c:layout>
                <c:manualLayout>
                  <c:x val="-1.6449617111055782E-2"/>
                  <c:y val="1.616182997023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249-419E-B92A-03486377C5B4}"/>
                </c:ext>
              </c:extLst>
            </c:dLbl>
            <c:spPr>
              <a:noFill/>
              <a:ln>
                <a:noFill/>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'2.2.邦人数推移'!$D$85:$D$112</c:f>
              <c:strCache>
                <c:ptCount val="28"/>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strCache>
            </c:strRef>
          </c:cat>
          <c:val>
            <c:numRef>
              <c:f>'2.2.邦人数推移'!$F$85:$F$112</c:f>
              <c:numCache>
                <c:formatCode>#,##0_);[Red]\(#,##0\)</c:formatCode>
                <c:ptCount val="28"/>
                <c:pt idx="0">
                  <c:v>246043</c:v>
                </c:pt>
                <c:pt idx="1">
                  <c:v>246130</c:v>
                </c:pt>
                <c:pt idx="2">
                  <c:v>250842</c:v>
                </c:pt>
                <c:pt idx="3" formatCode="#,##0_ ">
                  <c:v>254248</c:v>
                </c:pt>
                <c:pt idx="4" formatCode="#,##0_ ">
                  <c:v>254876</c:v>
                </c:pt>
                <c:pt idx="5" formatCode="#,##0_ ">
                  <c:v>261553</c:v>
                </c:pt>
                <c:pt idx="6" formatCode="#,##0_ ">
                  <c:v>267746</c:v>
                </c:pt>
                <c:pt idx="7" formatCode="#,##0_ ">
                  <c:v>271035</c:v>
                </c:pt>
                <c:pt idx="8" formatCode="#,##0_ ">
                  <c:v>274819</c:v>
                </c:pt>
                <c:pt idx="9" formatCode="#,##0_ ">
                  <c:v>278619</c:v>
                </c:pt>
                <c:pt idx="10" formatCode="#,##0_ ">
                  <c:v>280557</c:v>
                </c:pt>
                <c:pt idx="11" formatCode="#,##0_ ">
                  <c:v>285027</c:v>
                </c:pt>
                <c:pt idx="12" formatCode="#,##0_ ">
                  <c:v>293310</c:v>
                </c:pt>
                <c:pt idx="13" formatCode="#,##0_ ">
                  <c:v>285705</c:v>
                </c:pt>
                <c:pt idx="14" formatCode="#,##0_ ">
                  <c:v>291793</c:v>
                </c:pt>
                <c:pt idx="15" formatCode="#,##0_ ">
                  <c:v>302304</c:v>
                </c:pt>
                <c:pt idx="16" formatCode="#,##0_ ">
                  <c:v>310578</c:v>
                </c:pt>
                <c:pt idx="17" formatCode="#,##0_ ">
                  <c:v>328317</c:v>
                </c:pt>
                <c:pt idx="18" formatCode="#,##0_ ">
                  <c:v>339774</c:v>
                </c:pt>
                <c:pt idx="19" formatCode="#,##0_ ">
                  <c:v>361269</c:v>
                </c:pt>
                <c:pt idx="20" formatCode="#,##0_ ">
                  <c:v>373559</c:v>
                </c:pt>
                <c:pt idx="21" formatCode="#,##0_ ">
                  <c:v>384569</c:v>
                </c:pt>
                <c:pt idx="22" formatCode="#,##0_ ">
                  <c:v>399907</c:v>
                </c:pt>
                <c:pt idx="23" formatCode="#,##0_ ">
                  <c:v>411859</c:v>
                </c:pt>
                <c:pt idx="24">
                  <c:v>418747</c:v>
                </c:pt>
                <c:pt idx="25">
                  <c:v>436488</c:v>
                </c:pt>
                <c:pt idx="26">
                  <c:v>457084</c:v>
                </c:pt>
                <c:pt idx="27">
                  <c:v>468428</c:v>
                </c:pt>
              </c:numCache>
            </c:numRef>
          </c:val>
          <c:extLst>
            <c:ext xmlns:c16="http://schemas.microsoft.com/office/drawing/2014/chart" uri="{C3380CC4-5D6E-409C-BE32-E72D297353CC}">
              <c16:uniqueId val="{00000039-3249-419E-B92A-03486377C5B4}"/>
            </c:ext>
          </c:extLst>
        </c:ser>
        <c:ser>
          <c:idx val="2"/>
          <c:order val="2"/>
          <c:tx>
            <c:strRef>
              <c:f>'2.2.邦人数推移'!$G$84</c:f>
              <c:strCache>
                <c:ptCount val="1"/>
                <c:pt idx="0">
                  <c:v>合計</c:v>
                </c:pt>
              </c:strCache>
            </c:strRef>
          </c:tx>
          <c:spPr>
            <a:noFill/>
          </c:spPr>
          <c:invertIfNegative val="0"/>
          <c:dLbls>
            <c:dLbl>
              <c:idx val="26"/>
              <c:layout>
                <c:manualLayout>
                  <c:x val="-9.1386761728087691E-3"/>
                  <c:y val="1.06047361387879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249-419E-B92A-03486377C5B4}"/>
                </c:ext>
              </c:extLst>
            </c:dLbl>
            <c:dLbl>
              <c:idx val="27"/>
              <c:layout>
                <c:manualLayout>
                  <c:x val="-3.6554704691235075E-3"/>
                  <c:y val="3.18142084163639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249-419E-B92A-03486377C5B4}"/>
                </c:ext>
              </c:extLst>
            </c:dLbl>
            <c:spPr>
              <a:noFill/>
              <a:ln>
                <a:noFill/>
              </a:ln>
              <a:effectLst/>
            </c:spPr>
            <c:txPr>
              <a:bodyPr/>
              <a:lstStyle/>
              <a:p>
                <a:pPr>
                  <a:defRPr sz="1050">
                    <a:latin typeface="ＭＳ Ｐゴシック" panose="020B0600070205080204" pitchFamily="50" charset="-128"/>
                    <a:ea typeface="ＭＳ Ｐゴシック" panose="020B060007020508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'2.2.邦人数推移'!$D$85:$D$112</c:f>
              <c:strCache>
                <c:ptCount val="28"/>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strCache>
            </c:strRef>
          </c:cat>
          <c:val>
            <c:numRef>
              <c:f>'2.2.邦人数推移'!$G$85:$G$112</c:f>
              <c:numCache>
                <c:formatCode>#,##0_);[Red]\(#,##0\)</c:formatCode>
                <c:ptCount val="28"/>
                <c:pt idx="0">
                  <c:v>586972</c:v>
                </c:pt>
                <c:pt idx="1">
                  <c:v>620174</c:v>
                </c:pt>
                <c:pt idx="2">
                  <c:v>663049</c:v>
                </c:pt>
                <c:pt idx="3">
                  <c:v>679379</c:v>
                </c:pt>
                <c:pt idx="4">
                  <c:v>687579</c:v>
                </c:pt>
                <c:pt idx="5">
                  <c:v>689895</c:v>
                </c:pt>
                <c:pt idx="6">
                  <c:v>728268</c:v>
                </c:pt>
                <c:pt idx="7">
                  <c:v>763977</c:v>
                </c:pt>
                <c:pt idx="8">
                  <c:v>782568</c:v>
                </c:pt>
                <c:pt idx="9">
                  <c:v>789534</c:v>
                </c:pt>
                <c:pt idx="10">
                  <c:v>795852</c:v>
                </c:pt>
                <c:pt idx="11">
                  <c:v>811712</c:v>
                </c:pt>
                <c:pt idx="12">
                  <c:v>837744</c:v>
                </c:pt>
                <c:pt idx="13">
                  <c:v>873641</c:v>
                </c:pt>
                <c:pt idx="14">
                  <c:v>911062</c:v>
                </c:pt>
                <c:pt idx="15">
                  <c:v>961307</c:v>
                </c:pt>
                <c:pt idx="16">
                  <c:v>1012547</c:v>
                </c:pt>
                <c:pt idx="17">
                  <c:v>1063695</c:v>
                </c:pt>
                <c:pt idx="18">
                  <c:v>1085671</c:v>
                </c:pt>
                <c:pt idx="19">
                  <c:v>1116993</c:v>
                </c:pt>
                <c:pt idx="20">
                  <c:v>1131807</c:v>
                </c:pt>
                <c:pt idx="21">
                  <c:v>1143357</c:v>
                </c:pt>
                <c:pt idx="22">
                  <c:v>1182557</c:v>
                </c:pt>
                <c:pt idx="23">
                  <c:v>1249577</c:v>
                </c:pt>
                <c:pt idx="24">
                  <c:v>1258263</c:v>
                </c:pt>
                <c:pt idx="25">
                  <c:v>1290175</c:v>
                </c:pt>
                <c:pt idx="26">
                  <c:v>1317078</c:v>
                </c:pt>
                <c:pt idx="27">
                  <c:v>1338477</c:v>
                </c:pt>
              </c:numCache>
            </c:numRef>
          </c:val>
          <c:extLst>
            <c:ext xmlns:c16="http://schemas.microsoft.com/office/drawing/2014/chart" uri="{C3380CC4-5D6E-409C-BE32-E72D297353CC}">
              <c16:uniqueId val="{0000003C-3249-419E-B92A-03486377C5B4}"/>
            </c:ext>
          </c:extLst>
        </c:ser>
        <c:dLbls>
          <c:showLegendKey val="0"/>
          <c:showVal val="1"/>
          <c:showCatName val="0"/>
          <c:showSerName val="0"/>
          <c:showPercent val="0"/>
          <c:showBubbleSize val="0"/>
        </c:dLbls>
        <c:gapWidth val="75"/>
        <c:overlap val="100"/>
        <c:axId val="34301440"/>
        <c:axId val="34302976"/>
      </c:barChart>
      <c:catAx>
        <c:axId val="34301440"/>
        <c:scaling>
          <c:orientation val="maxMin"/>
        </c:scaling>
        <c:delete val="0"/>
        <c:axPos val="l"/>
        <c:numFmt formatCode="General" sourceLinked="0"/>
        <c:majorTickMark val="none"/>
        <c:minorTickMark val="none"/>
        <c:tickLblPos val="nextTo"/>
        <c:crossAx val="34302976"/>
        <c:crosses val="autoZero"/>
        <c:auto val="1"/>
        <c:lblAlgn val="ctr"/>
        <c:lblOffset val="100"/>
        <c:noMultiLvlLbl val="0"/>
      </c:catAx>
      <c:valAx>
        <c:axId val="34302976"/>
        <c:scaling>
          <c:orientation val="minMax"/>
          <c:max val="1400000"/>
        </c:scaling>
        <c:delete val="0"/>
        <c:axPos val="b"/>
        <c:majorGridlines/>
        <c:numFmt formatCode="#,##0_);[Red]\(#,##0\)" sourceLinked="1"/>
        <c:majorTickMark val="none"/>
        <c:minorTickMark val="none"/>
        <c:tickLblPos val="nextTo"/>
        <c:spPr>
          <a:ln w="9525">
            <a:noFill/>
          </a:ln>
        </c:spPr>
        <c:crossAx val="34301440"/>
        <c:crosses val="max"/>
        <c:crossBetween val="between"/>
      </c:valAx>
    </c:plotArea>
    <c:legend>
      <c:legendPos val="b"/>
      <c:layout>
        <c:manualLayout>
          <c:xMode val="edge"/>
          <c:yMode val="edge"/>
          <c:x val="0.11783625199700785"/>
          <c:y val="1.6696680352284641E-2"/>
          <c:w val="0.4479096826423733"/>
          <c:h val="3.0893311085668968E-2"/>
        </c:manualLayout>
      </c:layout>
      <c:overlay val="0"/>
      <c:txPr>
        <a:bodyPr/>
        <a:lstStyle/>
        <a:p>
          <a:pPr>
            <a:defRPr sz="1400"/>
          </a:pPr>
          <a:endParaRPr lang="ja-JP"/>
        </a:p>
      </c:txPr>
    </c:legend>
    <c:plotVisOnly val="1"/>
    <c:dispBlanksAs val="gap"/>
    <c:showDLblsOverMax val="0"/>
  </c:chart>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0617443999645883E-2"/>
          <c:w val="0.87366810706486087"/>
          <c:h val="0.87804477048504104"/>
        </c:manualLayout>
      </c:layout>
      <c:barChart>
        <c:barDir val="bar"/>
        <c:grouping val="percentStacked"/>
        <c:varyColors val="0"/>
        <c:ser>
          <c:idx val="0"/>
          <c:order val="0"/>
          <c:tx>
            <c:strRef>
              <c:f>'2.3.1 地域別邦人数推移'!$B$39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3.4167871836488645E-3"/>
                  <c:y val="3.9767324174298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4-4B3A-A9AF-AF4BC0E86891}"/>
                </c:ext>
              </c:extLst>
            </c:dLbl>
            <c:dLbl>
              <c:idx val="1"/>
              <c:layout>
                <c:manualLayout>
                  <c:x val="1.0894861967249174E-2"/>
                  <c:y val="3.756623830526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14-4B3A-A9AF-AF4BC0E86891}"/>
                </c:ext>
              </c:extLst>
            </c:dLbl>
            <c:dLbl>
              <c:idx val="2"/>
              <c:layout>
                <c:manualLayout>
                  <c:x val="1.0304717007743196E-2"/>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4-4B3A-A9AF-AF4BC0E86891}"/>
                </c:ext>
              </c:extLst>
            </c:dLbl>
            <c:dLbl>
              <c:idx val="3"/>
              <c:layout>
                <c:manualLayout>
                  <c:x val="6.8697056913491154E-3"/>
                  <c:y val="3.75662383052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14-4B3A-A9AF-AF4BC0E86891}"/>
                </c:ext>
              </c:extLst>
            </c:dLbl>
            <c:dLbl>
              <c:idx val="4"/>
              <c:layout>
                <c:manualLayout>
                  <c:x val="4.8571275533990863E-3"/>
                  <c:y val="4.014517291734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14-4B3A-A9AF-AF4BC0E86891}"/>
                </c:ext>
              </c:extLst>
            </c:dLbl>
            <c:dLbl>
              <c:idx val="5"/>
              <c:layout>
                <c:manualLayout>
                  <c:x val="5.0539481870474278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14-4B3A-A9AF-AF4BC0E86891}"/>
                </c:ext>
              </c:extLst>
            </c:dLbl>
            <c:dLbl>
              <c:idx val="6"/>
              <c:layout>
                <c:manualLayout>
                  <c:x val="3.2381906827457399E-3"/>
                  <c:y val="3.574490688133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14-4B3A-A9AF-AF4BC0E86891}"/>
                </c:ext>
              </c:extLst>
            </c:dLbl>
            <c:dLbl>
              <c:idx val="7"/>
              <c:layout>
                <c:manualLayout>
                  <c:x val="1.2256125447957106E-3"/>
                  <c:y val="3.938774297484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14-4B3A-A9AF-AF4BC0E86891}"/>
                </c:ext>
              </c:extLst>
            </c:dLbl>
            <c:dLbl>
              <c:idx val="8"/>
              <c:layout>
                <c:manualLayout>
                  <c:x val="5.4474309836245868E-3"/>
                  <c:y val="3.4987476938839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14-4B3A-A9AF-AF4BC0E86891}"/>
                </c:ext>
              </c:extLst>
            </c:dLbl>
            <c:dLbl>
              <c:idx val="9"/>
              <c:layout>
                <c:manualLayout>
                  <c:x val="1.2256125447957106E-3"/>
                  <c:y val="4.0145346162981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14-4B3A-A9AF-AF4BC0E86891}"/>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地域別邦人数推移'!$C$39:$L$39</c:f>
              <c:numCache>
                <c:formatCode>#,##0</c:formatCode>
                <c:ptCount val="10"/>
                <c:pt idx="0">
                  <c:v>287157</c:v>
                </c:pt>
                <c:pt idx="1">
                  <c:v>292632</c:v>
                </c:pt>
                <c:pt idx="2">
                  <c:v>302469</c:v>
                </c:pt>
                <c:pt idx="3">
                  <c:v>312767</c:v>
                </c:pt>
                <c:pt idx="4">
                  <c:v>331796</c:v>
                </c:pt>
                <c:pt idx="5">
                  <c:v>362022</c:v>
                </c:pt>
                <c:pt idx="6">
                  <c:v>362878</c:v>
                </c:pt>
                <c:pt idx="7">
                  <c:v>379498</c:v>
                </c:pt>
                <c:pt idx="8">
                  <c:v>385507</c:v>
                </c:pt>
                <c:pt idx="9">
                  <c:v>392216</c:v>
                </c:pt>
              </c:numCache>
            </c:numRef>
          </c:val>
          <c:extLst>
            <c:ext xmlns:c16="http://schemas.microsoft.com/office/drawing/2014/chart" uri="{C3380CC4-5D6E-409C-BE32-E72D297353CC}">
              <c16:uniqueId val="{0000000A-4E14-4B3A-A9AF-AF4BC0E86891}"/>
            </c:ext>
          </c:extLst>
        </c:ser>
        <c:ser>
          <c:idx val="1"/>
          <c:order val="1"/>
          <c:tx>
            <c:strRef>
              <c:f>'2.3.1 地域別邦人数推移'!$B$40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0849675626284207E-2"/>
                  <c:y val="3.960430002610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14-4B3A-A9AF-AF4BC0E86891}"/>
                </c:ext>
              </c:extLst>
            </c:dLbl>
            <c:dLbl>
              <c:idx val="1"/>
              <c:layout>
                <c:manualLayout>
                  <c:x val="2.2138201046730796E-2"/>
                  <c:y val="3.9604126780467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E14-4B3A-A9AF-AF4BC0E86891}"/>
                </c:ext>
              </c:extLst>
            </c:dLbl>
            <c:dLbl>
              <c:idx val="2"/>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14-4B3A-A9AF-AF4BC0E86891}"/>
                </c:ext>
              </c:extLst>
            </c:dLbl>
            <c:dLbl>
              <c:idx val="3"/>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14-4B3A-A9AF-AF4BC0E86891}"/>
                </c:ext>
              </c:extLst>
            </c:dLbl>
            <c:dLbl>
              <c:idx val="4"/>
              <c:layout>
                <c:manualLayout>
                  <c:x val="1.4088046965650204E-2"/>
                  <c:y val="3.9604300026108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14-4B3A-A9AF-AF4BC0E86891}"/>
                </c:ext>
              </c:extLst>
            </c:dLbl>
            <c:dLbl>
              <c:idx val="5"/>
              <c:layout>
                <c:manualLayout>
                  <c:x val="1.2075468827700175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14-4B3A-A9AF-AF4BC0E86891}"/>
                </c:ext>
              </c:extLst>
            </c:dLbl>
            <c:dLbl>
              <c:idx val="6"/>
              <c:layout>
                <c:manualLayout>
                  <c:x val="2.0125781379500291E-3"/>
                  <c:y val="3.96039535348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14-4B3A-A9AF-AF4BC0E86891}"/>
                </c:ext>
              </c:extLst>
            </c:dLbl>
            <c:dLbl>
              <c:idx val="7"/>
              <c:layout>
                <c:manualLayout>
                  <c:x val="0"/>
                  <c:y val="3.96039535348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14-4B3A-A9AF-AF4BC0E86891}"/>
                </c:ext>
              </c:extLst>
            </c:dLbl>
            <c:dLbl>
              <c:idx val="8"/>
              <c:layout>
                <c:manualLayout>
                  <c:x val="0"/>
                  <c:y val="4.1804173175649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14-4B3A-A9AF-AF4BC0E86891}"/>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E14-4B3A-A9AF-AF4BC0E86891}"/>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地域別邦人数推移'!$C$40:$L$40</c:f>
              <c:numCache>
                <c:formatCode>#,##0</c:formatCode>
                <c:ptCount val="10"/>
                <c:pt idx="0">
                  <c:v>82491</c:v>
                </c:pt>
                <c:pt idx="1">
                  <c:v>86553</c:v>
                </c:pt>
                <c:pt idx="2">
                  <c:v>91189</c:v>
                </c:pt>
                <c:pt idx="3">
                  <c:v>91186</c:v>
                </c:pt>
                <c:pt idx="4">
                  <c:v>95198</c:v>
                </c:pt>
                <c:pt idx="5">
                  <c:v>100320</c:v>
                </c:pt>
                <c:pt idx="6">
                  <c:v>105067</c:v>
                </c:pt>
                <c:pt idx="7">
                  <c:v>108903</c:v>
                </c:pt>
                <c:pt idx="8">
                  <c:v>114436</c:v>
                </c:pt>
                <c:pt idx="9">
                  <c:v>118452</c:v>
                </c:pt>
              </c:numCache>
            </c:numRef>
          </c:val>
          <c:extLst>
            <c:ext xmlns:c16="http://schemas.microsoft.com/office/drawing/2014/chart" uri="{C3380CC4-5D6E-409C-BE32-E72D297353CC}">
              <c16:uniqueId val="{00000015-4E14-4B3A-A9AF-AF4BC0E86891}"/>
            </c:ext>
          </c:extLst>
        </c:ser>
        <c:ser>
          <c:idx val="2"/>
          <c:order val="2"/>
          <c:tx>
            <c:strRef>
              <c:f>'2.3.1 地域別邦人数推移'!$B$41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006289068975014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E14-4B3A-A9AF-AF4BC0E86891}"/>
                </c:ext>
              </c:extLst>
            </c:dLbl>
            <c:dLbl>
              <c:idx val="1"/>
              <c:layout>
                <c:manualLayout>
                  <c:x val="-1.4088046965650204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E14-4B3A-A9AF-AF4BC0E86891}"/>
                </c:ext>
              </c:extLst>
            </c:dLbl>
            <c:dLbl>
              <c:idx val="2"/>
              <c:layout>
                <c:manualLayout>
                  <c:x val="-1.81132032415502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E14-4B3A-A9AF-AF4BC0E86891}"/>
                </c:ext>
              </c:extLst>
            </c:dLbl>
            <c:dLbl>
              <c:idx val="3"/>
              <c:layout>
                <c:manualLayout>
                  <c:x val="-2.0125781379500291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E14-4B3A-A9AF-AF4BC0E86891}"/>
                </c:ext>
              </c:extLst>
            </c:dLbl>
            <c:dLbl>
              <c:idx val="4"/>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E14-4B3A-A9AF-AF4BC0E86891}"/>
                </c:ext>
              </c:extLst>
            </c:dLbl>
            <c:dLbl>
              <c:idx val="5"/>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E14-4B3A-A9AF-AF4BC0E86891}"/>
                </c:ext>
              </c:extLst>
            </c:dLbl>
            <c:dLbl>
              <c:idx val="6"/>
              <c:layout>
                <c:manualLayout>
                  <c:x val="-3.0188672069250435E-2"/>
                  <c:y val="3.740408038528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E14-4B3A-A9AF-AF4BC0E86891}"/>
                </c:ext>
              </c:extLst>
            </c:dLbl>
            <c:dLbl>
              <c:idx val="7"/>
              <c:layout>
                <c:manualLayout>
                  <c:x val="-2.4150937655400349E-2"/>
                  <c:y val="3.5204033990101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E14-4B3A-A9AF-AF4BC0E86891}"/>
                </c:ext>
              </c:extLst>
            </c:dLbl>
            <c:dLbl>
              <c:idx val="8"/>
              <c:layout>
                <c:manualLayout>
                  <c:x val="-1.2075468827700175E-2"/>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E14-4B3A-A9AF-AF4BC0E86891}"/>
                </c:ext>
              </c:extLst>
            </c:dLbl>
            <c:dLbl>
              <c:idx val="9"/>
              <c:layout>
                <c:manualLayout>
                  <c:x val="0"/>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E14-4B3A-A9AF-AF4BC0E868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地域別邦人数推移'!$C$41:$L$41</c:f>
              <c:numCache>
                <c:formatCode>#,##0</c:formatCode>
                <c:ptCount val="10"/>
                <c:pt idx="0">
                  <c:v>422116</c:v>
                </c:pt>
                <c:pt idx="1">
                  <c:v>436532</c:v>
                </c:pt>
                <c:pt idx="2">
                  <c:v>437308</c:v>
                </c:pt>
                <c:pt idx="3">
                  <c:v>442900</c:v>
                </c:pt>
                <c:pt idx="4">
                  <c:v>454835</c:v>
                </c:pt>
                <c:pt idx="5">
                  <c:v>472835</c:v>
                </c:pt>
                <c:pt idx="6">
                  <c:v>474996</c:v>
                </c:pt>
                <c:pt idx="7">
                  <c:v>477507</c:v>
                </c:pt>
                <c:pt idx="8">
                  <c:v>485864</c:v>
                </c:pt>
                <c:pt idx="9">
                  <c:v>491844</c:v>
                </c:pt>
              </c:numCache>
            </c:numRef>
          </c:val>
          <c:extLst>
            <c:ext xmlns:c16="http://schemas.microsoft.com/office/drawing/2014/chart" uri="{C3380CC4-5D6E-409C-BE32-E72D297353CC}">
              <c16:uniqueId val="{00000020-4E14-4B3A-A9AF-AF4BC0E86891}"/>
            </c:ext>
          </c:extLst>
        </c:ser>
        <c:ser>
          <c:idx val="3"/>
          <c:order val="3"/>
          <c:tx>
            <c:strRef>
              <c:f>'2.3.1 地域別邦人数推移'!$B$42</c:f>
              <c:strCache>
                <c:ptCount val="1"/>
                <c:pt idx="0">
                  <c:v>中米</c:v>
                </c:pt>
              </c:strCache>
            </c:strRef>
          </c:tx>
          <c:spPr>
            <a:pattFill prst="trellis">
              <a:fgClr>
                <a:schemeClr val="tx1"/>
              </a:fgClr>
              <a:bgClr>
                <a:schemeClr val="bg1"/>
              </a:bgClr>
            </a:pattFill>
            <a:ln>
              <a:solidFill>
                <a:schemeClr val="tx1"/>
              </a:solidFill>
            </a:ln>
          </c:spPr>
          <c:invertIfNegative val="0"/>
          <c:dLbls>
            <c:dLbl>
              <c:idx val="0"/>
              <c:layout>
                <c:manualLayout>
                  <c:x val="-2.6163515793350377E-2"/>
                  <c:y val="3.938774297484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E14-4B3A-A9AF-AF4BC0E86891}"/>
                </c:ext>
              </c:extLst>
            </c:dLbl>
            <c:dLbl>
              <c:idx val="1"/>
              <c:layout>
                <c:manualLayout>
                  <c:x val="-2.4544420451977508E-2"/>
                  <c:y val="3.278708405237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E14-4B3A-A9AF-AF4BC0E86891}"/>
                </c:ext>
              </c:extLst>
            </c:dLbl>
            <c:dLbl>
              <c:idx val="2"/>
              <c:layout>
                <c:manualLayout>
                  <c:x val="-3.0385492702898777E-2"/>
                  <c:y val="4.234556580380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E14-4B3A-A9AF-AF4BC0E86891}"/>
                </c:ext>
              </c:extLst>
            </c:dLbl>
            <c:dLbl>
              <c:idx val="3"/>
              <c:layout>
                <c:manualLayout>
                  <c:x val="-3.8435805254698897E-2"/>
                  <c:y val="4.196685083255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E14-4B3A-A9AF-AF4BC0E86891}"/>
                </c:ext>
              </c:extLst>
            </c:dLbl>
            <c:dLbl>
              <c:idx val="4"/>
              <c:layout>
                <c:manualLayout>
                  <c:x val="-3.6226406483100521E-2"/>
                  <c:y val="3.9766631191734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E14-4B3A-A9AF-AF4BC0E86891}"/>
                </c:ext>
              </c:extLst>
            </c:dLbl>
            <c:dLbl>
              <c:idx val="5"/>
              <c:layout>
                <c:manualLayout>
                  <c:x val="-4.0645045555577741E-2"/>
                  <c:y val="3.8323841493405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E14-4B3A-A9AF-AF4BC0E86891}"/>
                </c:ext>
              </c:extLst>
            </c:dLbl>
            <c:dLbl>
              <c:idx val="6"/>
              <c:layout>
                <c:manualLayout>
                  <c:x val="-3.8239143091770074E-2"/>
                  <c:y val="3.7945126522157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E14-4B3A-A9AF-AF4BC0E86891}"/>
                </c:ext>
              </c:extLst>
            </c:dLbl>
            <c:dLbl>
              <c:idx val="7"/>
              <c:layout>
                <c:manualLayout>
                  <c:x val="-3.4607311141727652E-2"/>
                  <c:y val="3.9766631191734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E14-4B3A-A9AF-AF4BC0E86891}"/>
                </c:ext>
              </c:extLst>
            </c:dLbl>
            <c:dLbl>
              <c:idx val="8"/>
              <c:layout>
                <c:manualLayout>
                  <c:x val="-3.6619889279677686E-2"/>
                  <c:y val="4.1588135861310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E14-4B3A-A9AF-AF4BC0E86891}"/>
                </c:ext>
              </c:extLst>
            </c:dLbl>
            <c:dLbl>
              <c:idx val="9"/>
              <c:layout>
                <c:manualLayout>
                  <c:x val="-3.4607311141727652E-2"/>
                  <c:y val="4.0524061134228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E14-4B3A-A9AF-AF4BC0E86891}"/>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地域別邦人数推移'!$C$42:$L$42</c:f>
              <c:numCache>
                <c:formatCode>#,##0</c:formatCode>
                <c:ptCount val="10"/>
                <c:pt idx="0">
                  <c:v>9021</c:v>
                </c:pt>
                <c:pt idx="1">
                  <c:v>9292</c:v>
                </c:pt>
                <c:pt idx="2">
                  <c:v>9546</c:v>
                </c:pt>
                <c:pt idx="3">
                  <c:v>9784</c:v>
                </c:pt>
                <c:pt idx="4">
                  <c:v>10167</c:v>
                </c:pt>
                <c:pt idx="5">
                  <c:v>11112</c:v>
                </c:pt>
                <c:pt idx="6">
                  <c:v>11352</c:v>
                </c:pt>
                <c:pt idx="7">
                  <c:v>12125</c:v>
                </c:pt>
                <c:pt idx="8">
                  <c:v>12354</c:v>
                </c:pt>
                <c:pt idx="9">
                  <c:v>14419</c:v>
                </c:pt>
              </c:numCache>
            </c:numRef>
          </c:val>
          <c:extLst>
            <c:ext xmlns:c16="http://schemas.microsoft.com/office/drawing/2014/chart" uri="{C3380CC4-5D6E-409C-BE32-E72D297353CC}">
              <c16:uniqueId val="{0000002B-4E14-4B3A-A9AF-AF4BC0E86891}"/>
            </c:ext>
          </c:extLst>
        </c:ser>
        <c:ser>
          <c:idx val="4"/>
          <c:order val="4"/>
          <c:tx>
            <c:strRef>
              <c:f>'2.3.1 地域別邦人数推移'!$B$43</c:f>
              <c:strCache>
                <c:ptCount val="1"/>
                <c:pt idx="0">
                  <c:v>南米</c:v>
                </c:pt>
              </c:strCache>
            </c:strRef>
          </c:tx>
          <c:spPr>
            <a:pattFill prst="dashUpDiag">
              <a:fgClr>
                <a:schemeClr val="tx1"/>
              </a:fgClr>
              <a:bgClr>
                <a:srgbClr val="FFFF00"/>
              </a:bgClr>
            </a:pattFill>
            <a:ln>
              <a:solidFill>
                <a:schemeClr val="tx1"/>
              </a:solidFill>
            </a:ln>
          </c:spPr>
          <c:invertIfNegative val="0"/>
          <c:dLbls>
            <c:dLbl>
              <c:idx val="0"/>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E14-4B3A-A9AF-AF4BC0E86891}"/>
                </c:ext>
              </c:extLst>
            </c:dLbl>
            <c:dLbl>
              <c:idx val="1"/>
              <c:layout>
                <c:manualLayout>
                  <c:x val="-2.0125781379500291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E14-4B3A-A9AF-AF4BC0E86891}"/>
                </c:ext>
              </c:extLst>
            </c:dLbl>
            <c:dLbl>
              <c:idx val="2"/>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E14-4B3A-A9AF-AF4BC0E86891}"/>
                </c:ext>
              </c:extLst>
            </c:dLbl>
            <c:dLbl>
              <c:idx val="3"/>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E14-4B3A-A9AF-AF4BC0E86891}"/>
                </c:ext>
              </c:extLst>
            </c:dLbl>
            <c:dLbl>
              <c:idx val="4"/>
              <c:layout>
                <c:manualLayout>
                  <c:x val="0"/>
                  <c:y val="3.7403733894002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E14-4B3A-A9AF-AF4BC0E86891}"/>
                </c:ext>
              </c:extLst>
            </c:dLbl>
            <c:dLbl>
              <c:idx val="5"/>
              <c:layout>
                <c:manualLayout>
                  <c:x val="-4.0251562759000582E-3"/>
                  <c:y val="3.300346785799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E14-4B3A-A9AF-AF4BC0E86891}"/>
                </c:ext>
              </c:extLst>
            </c:dLbl>
            <c:dLbl>
              <c:idx val="6"/>
              <c:layout>
                <c:manualLayout>
                  <c:x val="0"/>
                  <c:y val="3.5203687498819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E14-4B3A-A9AF-AF4BC0E86891}"/>
                </c:ext>
              </c:extLst>
            </c:dLbl>
            <c:dLbl>
              <c:idx val="7"/>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E14-4B3A-A9AF-AF4BC0E86891}"/>
                </c:ext>
              </c:extLst>
            </c:dLbl>
            <c:dLbl>
              <c:idx val="8"/>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E14-4B3A-A9AF-AF4BC0E86891}"/>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E14-4B3A-A9AF-AF4BC0E868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地域別邦人数推移'!$C$43:$L$43</c:f>
              <c:numCache>
                <c:formatCode>#,##0</c:formatCode>
                <c:ptCount val="10"/>
                <c:pt idx="0">
                  <c:v>85974</c:v>
                </c:pt>
                <c:pt idx="1">
                  <c:v>85750</c:v>
                </c:pt>
                <c:pt idx="2">
                  <c:v>85009</c:v>
                </c:pt>
                <c:pt idx="3">
                  <c:v>83831</c:v>
                </c:pt>
                <c:pt idx="4">
                  <c:v>82029</c:v>
                </c:pt>
                <c:pt idx="5">
                  <c:v>81754</c:v>
                </c:pt>
                <c:pt idx="6">
                  <c:v>82756</c:v>
                </c:pt>
                <c:pt idx="7">
                  <c:v>80213</c:v>
                </c:pt>
                <c:pt idx="8">
                  <c:v>79608</c:v>
                </c:pt>
                <c:pt idx="9">
                  <c:v>79615</c:v>
                </c:pt>
              </c:numCache>
            </c:numRef>
          </c:val>
          <c:extLst>
            <c:ext xmlns:c16="http://schemas.microsoft.com/office/drawing/2014/chart" uri="{C3380CC4-5D6E-409C-BE32-E72D297353CC}">
              <c16:uniqueId val="{00000036-4E14-4B3A-A9AF-AF4BC0E86891}"/>
            </c:ext>
          </c:extLst>
        </c:ser>
        <c:ser>
          <c:idx val="5"/>
          <c:order val="5"/>
          <c:tx>
            <c:strRef>
              <c:f>'2.3.1 地域別邦人数推移'!$B$44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E14-4B3A-A9AF-AF4BC0E86891}"/>
                </c:ext>
              </c:extLst>
            </c:dLbl>
            <c:dLbl>
              <c:idx val="1"/>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E14-4B3A-A9AF-AF4BC0E86891}"/>
                </c:ext>
              </c:extLst>
            </c:dLbl>
            <c:dLbl>
              <c:idx val="2"/>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E14-4B3A-A9AF-AF4BC0E86891}"/>
                </c:ext>
              </c:extLst>
            </c:dLbl>
            <c:dLbl>
              <c:idx val="3"/>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E14-4B3A-A9AF-AF4BC0E86891}"/>
                </c:ext>
              </c:extLst>
            </c:dLbl>
            <c:dLbl>
              <c:idx val="4"/>
              <c:layout>
                <c:manualLayout>
                  <c:x val="0"/>
                  <c:y val="3.960395353482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E14-4B3A-A9AF-AF4BC0E86891}"/>
                </c:ext>
              </c:extLst>
            </c:dLbl>
            <c:dLbl>
              <c:idx val="5"/>
              <c:layout>
                <c:manualLayout>
                  <c:x val="2.0125781379500291E-3"/>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E14-4B3A-A9AF-AF4BC0E86891}"/>
                </c:ext>
              </c:extLst>
            </c:dLbl>
            <c:dLbl>
              <c:idx val="6"/>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E14-4B3A-A9AF-AF4BC0E86891}"/>
                </c:ext>
              </c:extLst>
            </c:dLbl>
            <c:dLbl>
              <c:idx val="7"/>
              <c:layout>
                <c:manualLayout>
                  <c:x val="4.0251562759000582E-3"/>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E14-4B3A-A9AF-AF4BC0E86891}"/>
                </c:ext>
              </c:extLst>
            </c:dLbl>
            <c:dLbl>
              <c:idx val="8"/>
              <c:layout>
                <c:manualLayout>
                  <c:x val="6.0377344138500873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E14-4B3A-A9AF-AF4BC0E86891}"/>
                </c:ext>
              </c:extLst>
            </c:dLbl>
            <c:dLbl>
              <c:idx val="9"/>
              <c:layout>
                <c:manualLayout>
                  <c:x val="4.0251562759000582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E14-4B3A-A9AF-AF4BC0E868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地域別邦人数推移'!$C$44:$L$44</c:f>
              <c:numCache>
                <c:formatCode>#,##0</c:formatCode>
                <c:ptCount val="10"/>
                <c:pt idx="0">
                  <c:v>174713</c:v>
                </c:pt>
                <c:pt idx="1">
                  <c:v>180742</c:v>
                </c:pt>
                <c:pt idx="2">
                  <c:v>180622</c:v>
                </c:pt>
                <c:pt idx="3">
                  <c:v>177380</c:v>
                </c:pt>
                <c:pt idx="4">
                  <c:v>182836</c:v>
                </c:pt>
                <c:pt idx="5">
                  <c:v>194878</c:v>
                </c:pt>
                <c:pt idx="6">
                  <c:v>194406</c:v>
                </c:pt>
                <c:pt idx="7">
                  <c:v>204711</c:v>
                </c:pt>
                <c:pt idx="8">
                  <c:v>211445</c:v>
                </c:pt>
                <c:pt idx="9">
                  <c:v>213202</c:v>
                </c:pt>
              </c:numCache>
            </c:numRef>
          </c:val>
          <c:extLst>
            <c:ext xmlns:c16="http://schemas.microsoft.com/office/drawing/2014/chart" uri="{C3380CC4-5D6E-409C-BE32-E72D297353CC}">
              <c16:uniqueId val="{00000041-4E14-4B3A-A9AF-AF4BC0E86891}"/>
            </c:ext>
          </c:extLst>
        </c:ser>
        <c:ser>
          <c:idx val="6"/>
          <c:order val="6"/>
          <c:tx>
            <c:strRef>
              <c:f>'2.3.1 地域別邦人数推移'!$B$45</c:f>
              <c:strCache>
                <c:ptCount val="1"/>
                <c:pt idx="0">
                  <c:v>東欧・旧ソ連</c:v>
                </c:pt>
              </c:strCache>
            </c:strRef>
          </c:tx>
          <c:spPr>
            <a:solidFill>
              <a:schemeClr val="tx1"/>
            </a:solidFill>
            <a:ln>
              <a:solidFill>
                <a:schemeClr val="tx1"/>
              </a:solidFill>
            </a:ln>
          </c:spPr>
          <c:invertIfNegative val="0"/>
          <c:dLbls>
            <c:delete val="1"/>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地域別邦人数推移'!$C$45:$L$45</c:f>
              <c:numCache>
                <c:formatCode>#,##0</c:formatCode>
                <c:ptCount val="10"/>
                <c:pt idx="0">
                  <c:v>8002</c:v>
                </c:pt>
                <c:pt idx="1">
                  <c:v>8051</c:v>
                </c:pt>
                <c:pt idx="2">
                  <c:v>7916</c:v>
                </c:pt>
                <c:pt idx="3">
                  <c:v>7823</c:v>
                </c:pt>
                <c:pt idx="4">
                  <c:v>8112</c:v>
                </c:pt>
                <c:pt idx="5">
                  <c:v>8783</c:v>
                </c:pt>
                <c:pt idx="6">
                  <c:v>8968</c:v>
                </c:pt>
                <c:pt idx="7">
                  <c:v>9061</c:v>
                </c:pt>
                <c:pt idx="8">
                  <c:v>9249</c:v>
                </c:pt>
                <c:pt idx="9">
                  <c:v>9806</c:v>
                </c:pt>
              </c:numCache>
            </c:numRef>
          </c:val>
          <c:extLst>
            <c:ext xmlns:c16="http://schemas.microsoft.com/office/drawing/2014/chart" uri="{C3380CC4-5D6E-409C-BE32-E72D297353CC}">
              <c16:uniqueId val="{00000042-4E14-4B3A-A9AF-AF4BC0E86891}"/>
            </c:ext>
          </c:extLst>
        </c:ser>
        <c:ser>
          <c:idx val="7"/>
          <c:order val="7"/>
          <c:tx>
            <c:strRef>
              <c:f>'2.3.1 地域別邦人数推移'!$B$46</c:f>
              <c:strCache>
                <c:ptCount val="1"/>
                <c:pt idx="0">
                  <c:v>中東</c:v>
                </c:pt>
              </c:strCache>
            </c:strRef>
          </c:tx>
          <c:spPr>
            <a:noFill/>
            <a:ln>
              <a:solidFill>
                <a:schemeClr val="tx1"/>
              </a:solidFill>
            </a:ln>
          </c:spPr>
          <c:invertIfNegative val="0"/>
          <c:dLbls>
            <c:delete val="1"/>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地域別邦人数推移'!$C$46:$L$46</c:f>
              <c:numCache>
                <c:formatCode>#,##0</c:formatCode>
                <c:ptCount val="10"/>
                <c:pt idx="0">
                  <c:v>8845</c:v>
                </c:pt>
                <c:pt idx="1">
                  <c:v>9754</c:v>
                </c:pt>
                <c:pt idx="2">
                  <c:v>9832</c:v>
                </c:pt>
                <c:pt idx="3">
                  <c:v>9695</c:v>
                </c:pt>
                <c:pt idx="4">
                  <c:v>9452</c:v>
                </c:pt>
                <c:pt idx="5">
                  <c:v>9606</c:v>
                </c:pt>
                <c:pt idx="6">
                  <c:v>9773</c:v>
                </c:pt>
                <c:pt idx="7">
                  <c:v>10083</c:v>
                </c:pt>
                <c:pt idx="8">
                  <c:v>10569</c:v>
                </c:pt>
                <c:pt idx="9">
                  <c:v>10962</c:v>
                </c:pt>
              </c:numCache>
            </c:numRef>
          </c:val>
          <c:extLst>
            <c:ext xmlns:c16="http://schemas.microsoft.com/office/drawing/2014/chart" uri="{C3380CC4-5D6E-409C-BE32-E72D297353CC}">
              <c16:uniqueId val="{00000043-4E14-4B3A-A9AF-AF4BC0E86891}"/>
            </c:ext>
          </c:extLst>
        </c:ser>
        <c:ser>
          <c:idx val="8"/>
          <c:order val="8"/>
          <c:tx>
            <c:strRef>
              <c:f>'2.3.1 地域別邦人数推移'!$B$47</c:f>
              <c:strCache>
                <c:ptCount val="1"/>
                <c:pt idx="0">
                  <c:v>アフリカ</c:v>
                </c:pt>
              </c:strCache>
            </c:strRef>
          </c:tx>
          <c:spPr>
            <a:solidFill>
              <a:schemeClr val="bg2">
                <a:lumMod val="50000"/>
              </a:schemeClr>
            </a:solidFill>
            <a:ln>
              <a:solidFill>
                <a:schemeClr val="tx1"/>
              </a:solidFill>
            </a:ln>
          </c:spPr>
          <c:invertIfNegative val="0"/>
          <c:dLbls>
            <c:delete val="1"/>
          </c:dLbls>
          <c:cat>
            <c:strRef>
              <c:f>'2.3.1 地域別邦人数推移'!$C$38:$L$38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'2.3.1 地域別邦人数推移'!$C$47:$L$47</c:f>
              <c:numCache>
                <c:formatCode>#,##0</c:formatCode>
                <c:ptCount val="10"/>
                <c:pt idx="0">
                  <c:v>7317</c:v>
                </c:pt>
                <c:pt idx="1">
                  <c:v>7658</c:v>
                </c:pt>
                <c:pt idx="2">
                  <c:v>7888</c:v>
                </c:pt>
                <c:pt idx="3">
                  <c:v>7963</c:v>
                </c:pt>
                <c:pt idx="4">
                  <c:v>8102</c:v>
                </c:pt>
                <c:pt idx="5">
                  <c:v>8236</c:v>
                </c:pt>
                <c:pt idx="6">
                  <c:v>8037</c:v>
                </c:pt>
                <c:pt idx="7">
                  <c:v>8050.1</c:v>
                </c:pt>
                <c:pt idx="8">
                  <c:v>8020</c:v>
                </c:pt>
                <c:pt idx="9">
                  <c:v>7931</c:v>
                </c:pt>
              </c:numCache>
            </c:numRef>
          </c:val>
          <c:extLst>
            <c:ext xmlns:c16="http://schemas.microsoft.com/office/drawing/2014/chart" uri="{C3380CC4-5D6E-409C-BE32-E72D297353CC}">
              <c16:uniqueId val="{00000044-4E14-4B3A-A9AF-AF4BC0E86891}"/>
            </c:ext>
          </c:extLst>
        </c:ser>
        <c:dLbls>
          <c:showLegendKey val="0"/>
          <c:showVal val="1"/>
          <c:showCatName val="0"/>
          <c:showSerName val="0"/>
          <c:showPercent val="0"/>
          <c:showBubbleSize val="0"/>
        </c:dLbls>
        <c:gapWidth val="95"/>
        <c:overlap val="100"/>
        <c:axId val="81611776"/>
        <c:axId val="81638144"/>
      </c:barChart>
      <c:catAx>
        <c:axId val="81611776"/>
        <c:scaling>
          <c:orientation val="maxMin"/>
        </c:scaling>
        <c:delete val="0"/>
        <c:axPos val="l"/>
        <c:numFmt formatCode="General" sourceLinked="0"/>
        <c:majorTickMark val="none"/>
        <c:minorTickMark val="none"/>
        <c:tickLblPos val="nextTo"/>
        <c:txPr>
          <a:bodyPr/>
          <a:lstStyle/>
          <a:p>
            <a:pPr>
              <a:defRPr sz="900"/>
            </a:pPr>
            <a:endParaRPr lang="ja-JP"/>
          </a:p>
        </c:txPr>
        <c:crossAx val="81638144"/>
        <c:crosses val="autoZero"/>
        <c:auto val="1"/>
        <c:lblAlgn val="ctr"/>
        <c:lblOffset val="100"/>
        <c:noMultiLvlLbl val="0"/>
      </c:catAx>
      <c:valAx>
        <c:axId val="81638144"/>
        <c:scaling>
          <c:orientation val="minMax"/>
        </c:scaling>
        <c:delete val="1"/>
        <c:axPos val="t"/>
        <c:numFmt formatCode="0%" sourceLinked="1"/>
        <c:majorTickMark val="none"/>
        <c:minorTickMark val="none"/>
        <c:tickLblPos val="nextTo"/>
        <c:crossAx val="81611776"/>
        <c:crosses val="autoZero"/>
        <c:crossBetween val="between"/>
      </c:valAx>
    </c:plotArea>
    <c:legend>
      <c:legendPos val="t"/>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egendEntry>
        <c:idx val="5"/>
        <c:txPr>
          <a:bodyPr/>
          <a:lstStyle/>
          <a:p>
            <a:pPr>
              <a:defRPr sz="1400"/>
            </a:pPr>
            <a:endParaRPr lang="ja-JP"/>
          </a:p>
        </c:txPr>
      </c:legendEntry>
      <c:legendEntry>
        <c:idx val="6"/>
        <c:txPr>
          <a:bodyPr/>
          <a:lstStyle/>
          <a:p>
            <a:pPr>
              <a:defRPr sz="1400"/>
            </a:pPr>
            <a:endParaRPr lang="ja-JP"/>
          </a:p>
        </c:txPr>
      </c:legendEntry>
      <c:legendEntry>
        <c:idx val="7"/>
        <c:txPr>
          <a:bodyPr/>
          <a:lstStyle/>
          <a:p>
            <a:pPr>
              <a:defRPr sz="1400"/>
            </a:pPr>
            <a:endParaRPr lang="ja-JP"/>
          </a:p>
        </c:txPr>
      </c:legendEntry>
      <c:legendEntry>
        <c:idx val="8"/>
        <c:txPr>
          <a:bodyPr/>
          <a:lstStyle/>
          <a:p>
            <a:pPr>
              <a:defRPr sz="1400"/>
            </a:pPr>
            <a:endParaRPr lang="ja-JP"/>
          </a:p>
        </c:txPr>
      </c:legendEntry>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0617443999645883E-2"/>
          <c:w val="0.87366810706486087"/>
          <c:h val="0.87804477048504104"/>
        </c:manualLayout>
      </c:layout>
      <c:barChart>
        <c:barDir val="bar"/>
        <c:grouping val="percentStacked"/>
        <c:varyColors val="0"/>
        <c:ser>
          <c:idx val="0"/>
          <c:order val="0"/>
          <c:tx>
            <c:strRef>
              <c:f>'2.3.2 地域別永住者数推移'!$B$39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3.4167871836488645E-3"/>
                  <c:y val="3.9767324174298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9C-4B8C-9848-B9F8557EDFC9}"/>
                </c:ext>
              </c:extLst>
            </c:dLbl>
            <c:dLbl>
              <c:idx val="1"/>
              <c:layout>
                <c:manualLayout>
                  <c:x val="1.0894861967249174E-2"/>
                  <c:y val="3.756623830526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C-4B8C-9848-B9F8557EDFC9}"/>
                </c:ext>
              </c:extLst>
            </c:dLbl>
            <c:dLbl>
              <c:idx val="2"/>
              <c:layout>
                <c:manualLayout>
                  <c:x val="1.0304717007743196E-2"/>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9C-4B8C-9848-B9F8557EDFC9}"/>
                </c:ext>
              </c:extLst>
            </c:dLbl>
            <c:dLbl>
              <c:idx val="3"/>
              <c:layout>
                <c:manualLayout>
                  <c:x val="6.8697056913491154E-3"/>
                  <c:y val="3.75662383052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9C-4B8C-9848-B9F8557EDFC9}"/>
                </c:ext>
              </c:extLst>
            </c:dLbl>
            <c:dLbl>
              <c:idx val="4"/>
              <c:layout>
                <c:manualLayout>
                  <c:x val="8.8822838292991445E-3"/>
                  <c:y val="4.014534616298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9C-4B8C-9848-B9F8557EDFC9}"/>
                </c:ext>
              </c:extLst>
            </c:dLbl>
            <c:dLbl>
              <c:idx val="5"/>
              <c:layout>
                <c:manualLayout>
                  <c:x val="5.0539481870474278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9C-4B8C-9848-B9F8557EDFC9}"/>
                </c:ext>
              </c:extLst>
            </c:dLbl>
            <c:dLbl>
              <c:idx val="6"/>
              <c:layout>
                <c:manualLayout>
                  <c:x val="3.2381906827457399E-3"/>
                  <c:y val="3.574490688133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9C-4B8C-9848-B9F8557EDFC9}"/>
                </c:ext>
              </c:extLst>
            </c:dLbl>
            <c:dLbl>
              <c:idx val="7"/>
              <c:layout>
                <c:manualLayout>
                  <c:x val="5.2507688206957686E-3"/>
                  <c:y val="3.9387916220486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9C-4B8C-9848-B9F8557EDFC9}"/>
                </c:ext>
              </c:extLst>
            </c:dLbl>
            <c:dLbl>
              <c:idx val="8"/>
              <c:layout>
                <c:manualLayout>
                  <c:x val="5.4474309836245868E-3"/>
                  <c:y val="3.4987476938839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9C-4B8C-9848-B9F8557EDFC9}"/>
                </c:ext>
              </c:extLst>
            </c:dLbl>
            <c:dLbl>
              <c:idx val="9"/>
              <c:layout>
                <c:manualLayout>
                  <c:x val="1.2256125447957106E-3"/>
                  <c:y val="4.0145346162981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9C-4B8C-9848-B9F8557EDFC9}"/>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地域別永住者数推移'!$C$39:$L$39</c:f>
              <c:numCache>
                <c:formatCode>#,##0</c:formatCode>
                <c:ptCount val="10"/>
                <c:pt idx="0">
                  <c:v>13435</c:v>
                </c:pt>
                <c:pt idx="1">
                  <c:v>17944</c:v>
                </c:pt>
                <c:pt idx="2">
                  <c:v>19475</c:v>
                </c:pt>
                <c:pt idx="3">
                  <c:v>20950</c:v>
                </c:pt>
                <c:pt idx="4">
                  <c:v>22750</c:v>
                </c:pt>
                <c:pt idx="5">
                  <c:v>23705</c:v>
                </c:pt>
                <c:pt idx="6">
                  <c:v>23018</c:v>
                </c:pt>
                <c:pt idx="7">
                  <c:v>25538</c:v>
                </c:pt>
                <c:pt idx="8">
                  <c:v>27541</c:v>
                </c:pt>
                <c:pt idx="9">
                  <c:v>29078</c:v>
                </c:pt>
              </c:numCache>
            </c:numRef>
          </c:val>
          <c:extLst>
            <c:ext xmlns:c16="http://schemas.microsoft.com/office/drawing/2014/chart" uri="{C3380CC4-5D6E-409C-BE32-E72D297353CC}">
              <c16:uniqueId val="{0000000A-3E9C-4B8C-9848-B9F8557EDFC9}"/>
            </c:ext>
          </c:extLst>
        </c:ser>
        <c:ser>
          <c:idx val="1"/>
          <c:order val="1"/>
          <c:tx>
            <c:strRef>
              <c:f>'2.3.2 地域別永住者数推移'!$B$40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0849675626284207E-2"/>
                  <c:y val="3.960430002610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9C-4B8C-9848-B9F8557EDFC9}"/>
                </c:ext>
              </c:extLst>
            </c:dLbl>
            <c:dLbl>
              <c:idx val="1"/>
              <c:layout>
                <c:manualLayout>
                  <c:x val="2.2138201046730796E-2"/>
                  <c:y val="3.9604126780467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9C-4B8C-9848-B9F8557EDFC9}"/>
                </c:ext>
              </c:extLst>
            </c:dLbl>
            <c:dLbl>
              <c:idx val="2"/>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9C-4B8C-9848-B9F8557EDFC9}"/>
                </c:ext>
              </c:extLst>
            </c:dLbl>
            <c:dLbl>
              <c:idx val="3"/>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E9C-4B8C-9848-B9F8557EDFC9}"/>
                </c:ext>
              </c:extLst>
            </c:dLbl>
            <c:dLbl>
              <c:idx val="4"/>
              <c:layout>
                <c:manualLayout>
                  <c:x val="1.4088046965650204E-2"/>
                  <c:y val="3.9604300026108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E9C-4B8C-9848-B9F8557EDFC9}"/>
                </c:ext>
              </c:extLst>
            </c:dLbl>
            <c:dLbl>
              <c:idx val="5"/>
              <c:layout>
                <c:manualLayout>
                  <c:x val="1.2075468827700175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E9C-4B8C-9848-B9F8557EDFC9}"/>
                </c:ext>
              </c:extLst>
            </c:dLbl>
            <c:dLbl>
              <c:idx val="6"/>
              <c:layout>
                <c:manualLayout>
                  <c:x val="2.0125781379500291E-3"/>
                  <c:y val="3.96039535348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E9C-4B8C-9848-B9F8557EDFC9}"/>
                </c:ext>
              </c:extLst>
            </c:dLbl>
            <c:dLbl>
              <c:idx val="7"/>
              <c:layout>
                <c:manualLayout>
                  <c:x val="0"/>
                  <c:y val="3.96039535348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E9C-4B8C-9848-B9F8557EDFC9}"/>
                </c:ext>
              </c:extLst>
            </c:dLbl>
            <c:dLbl>
              <c:idx val="8"/>
              <c:layout>
                <c:manualLayout>
                  <c:x val="0"/>
                  <c:y val="4.1804173175649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E9C-4B8C-9848-B9F8557EDFC9}"/>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E9C-4B8C-9848-B9F8557EDFC9}"/>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地域別永住者数推移'!$C$40:$L$40</c:f>
              <c:numCache>
                <c:formatCode>#,##0</c:formatCode>
                <c:ptCount val="10"/>
                <c:pt idx="0">
                  <c:v>39553</c:v>
                </c:pt>
                <c:pt idx="1">
                  <c:v>43236</c:v>
                </c:pt>
                <c:pt idx="2">
                  <c:v>46724</c:v>
                </c:pt>
                <c:pt idx="3">
                  <c:v>49840</c:v>
                </c:pt>
                <c:pt idx="4">
                  <c:v>52908</c:v>
                </c:pt>
                <c:pt idx="5">
                  <c:v>55669</c:v>
                </c:pt>
                <c:pt idx="6">
                  <c:v>57613</c:v>
                </c:pt>
                <c:pt idx="7">
                  <c:v>60725</c:v>
                </c:pt>
                <c:pt idx="8">
                  <c:v>64716</c:v>
                </c:pt>
                <c:pt idx="9">
                  <c:v>66356</c:v>
                </c:pt>
              </c:numCache>
            </c:numRef>
          </c:val>
          <c:extLst>
            <c:ext xmlns:c16="http://schemas.microsoft.com/office/drawing/2014/chart" uri="{C3380CC4-5D6E-409C-BE32-E72D297353CC}">
              <c16:uniqueId val="{00000015-3E9C-4B8C-9848-B9F8557EDFC9}"/>
            </c:ext>
          </c:extLst>
        </c:ser>
        <c:ser>
          <c:idx val="2"/>
          <c:order val="2"/>
          <c:tx>
            <c:strRef>
              <c:f>'2.3.2 地域別永住者数推移'!$B$41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006289068975014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E9C-4B8C-9848-B9F8557EDFC9}"/>
                </c:ext>
              </c:extLst>
            </c:dLbl>
            <c:dLbl>
              <c:idx val="1"/>
              <c:layout>
                <c:manualLayout>
                  <c:x val="-1.4088046965650204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E9C-4B8C-9848-B9F8557EDFC9}"/>
                </c:ext>
              </c:extLst>
            </c:dLbl>
            <c:dLbl>
              <c:idx val="2"/>
              <c:layout>
                <c:manualLayout>
                  <c:x val="-1.81132032415502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E9C-4B8C-9848-B9F8557EDFC9}"/>
                </c:ext>
              </c:extLst>
            </c:dLbl>
            <c:dLbl>
              <c:idx val="3"/>
              <c:layout>
                <c:manualLayout>
                  <c:x val="-2.0125781379500291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E9C-4B8C-9848-B9F8557EDFC9}"/>
                </c:ext>
              </c:extLst>
            </c:dLbl>
            <c:dLbl>
              <c:idx val="4"/>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E9C-4B8C-9848-B9F8557EDFC9}"/>
                </c:ext>
              </c:extLst>
            </c:dLbl>
            <c:dLbl>
              <c:idx val="5"/>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E9C-4B8C-9848-B9F8557EDFC9}"/>
                </c:ext>
              </c:extLst>
            </c:dLbl>
            <c:dLbl>
              <c:idx val="6"/>
              <c:layout>
                <c:manualLayout>
                  <c:x val="-3.0188672069250435E-2"/>
                  <c:y val="3.740408038528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E9C-4B8C-9848-B9F8557EDFC9}"/>
                </c:ext>
              </c:extLst>
            </c:dLbl>
            <c:dLbl>
              <c:idx val="7"/>
              <c:layout>
                <c:manualLayout>
                  <c:x val="-2.4150937655400349E-2"/>
                  <c:y val="3.5204033990101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E9C-4B8C-9848-B9F8557EDFC9}"/>
                </c:ext>
              </c:extLst>
            </c:dLbl>
            <c:dLbl>
              <c:idx val="8"/>
              <c:layout>
                <c:manualLayout>
                  <c:x val="-1.2075468827700175E-2"/>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E9C-4B8C-9848-B9F8557EDFC9}"/>
                </c:ext>
              </c:extLst>
            </c:dLbl>
            <c:dLbl>
              <c:idx val="9"/>
              <c:layout>
                <c:manualLayout>
                  <c:x val="0"/>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E9C-4B8C-9848-B9F8557EDF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地域別永住者数推移'!$C$41:$L$41</c:f>
              <c:numCache>
                <c:formatCode>#,##0</c:formatCode>
                <c:ptCount val="10"/>
                <c:pt idx="0">
                  <c:v>156739</c:v>
                </c:pt>
                <c:pt idx="1">
                  <c:v>167052</c:v>
                </c:pt>
                <c:pt idx="2">
                  <c:v>174087</c:v>
                </c:pt>
                <c:pt idx="3">
                  <c:v>181130</c:v>
                </c:pt>
                <c:pt idx="4">
                  <c:v>191256</c:v>
                </c:pt>
                <c:pt idx="5">
                  <c:v>197949</c:v>
                </c:pt>
                <c:pt idx="6">
                  <c:v>202641</c:v>
                </c:pt>
                <c:pt idx="7">
                  <c:v>213675</c:v>
                </c:pt>
                <c:pt idx="8">
                  <c:v>224685</c:v>
                </c:pt>
                <c:pt idx="9">
                  <c:v>230510</c:v>
                </c:pt>
              </c:numCache>
            </c:numRef>
          </c:val>
          <c:extLst>
            <c:ext xmlns:c16="http://schemas.microsoft.com/office/drawing/2014/chart" uri="{C3380CC4-5D6E-409C-BE32-E72D297353CC}">
              <c16:uniqueId val="{00000020-3E9C-4B8C-9848-B9F8557EDFC9}"/>
            </c:ext>
          </c:extLst>
        </c:ser>
        <c:ser>
          <c:idx val="3"/>
          <c:order val="3"/>
          <c:tx>
            <c:strRef>
              <c:f>'2.3.2 地域別永住者数推移'!$B$42</c:f>
              <c:strCache>
                <c:ptCount val="1"/>
                <c:pt idx="0">
                  <c:v>中米</c:v>
                </c:pt>
              </c:strCache>
            </c:strRef>
          </c:tx>
          <c:spPr>
            <a:pattFill prst="trellis">
              <a:fgClr>
                <a:schemeClr val="tx1"/>
              </a:fgClr>
              <a:bgClr>
                <a:schemeClr val="bg1"/>
              </a:bgClr>
            </a:pattFill>
            <a:ln>
              <a:solidFill>
                <a:schemeClr val="tx1"/>
              </a:solidFill>
            </a:ln>
          </c:spPr>
          <c:invertIfNegative val="0"/>
          <c:dLbls>
            <c:dLbl>
              <c:idx val="0"/>
              <c:layout>
                <c:manualLayout>
                  <c:x val="0"/>
                  <c:y val="3.278688054345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E9C-4B8C-9848-B9F8557EDFC9}"/>
                </c:ext>
              </c:extLst>
            </c:dLbl>
            <c:dLbl>
              <c:idx val="1"/>
              <c:layout>
                <c:manualLayout>
                  <c:x val="-4.4186684916580178E-3"/>
                  <c:y val="3.278688054345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E9C-4B8C-9848-B9F8557EDFC9}"/>
                </c:ext>
              </c:extLst>
            </c:dLbl>
            <c:dLbl>
              <c:idx val="2"/>
              <c:layout>
                <c:manualLayout>
                  <c:x val="-2.2093987715983707E-3"/>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E9C-4B8C-9848-B9F8557EDFC9}"/>
                </c:ext>
              </c:extLst>
            </c:dLbl>
            <c:dLbl>
              <c:idx val="3"/>
              <c:layout>
                <c:manualLayout>
                  <c:x val="-2.2093987715982965E-3"/>
                  <c:y val="3.976645794609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E9C-4B8C-9848-B9F8557EDFC9}"/>
                </c:ext>
              </c:extLst>
            </c:dLbl>
            <c:dLbl>
              <c:idx val="4"/>
              <c:layout>
                <c:manualLayout>
                  <c:x val="0"/>
                  <c:y val="3.5366018664445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E9C-4B8C-9848-B9F8557EDFC9}"/>
                </c:ext>
              </c:extLst>
            </c:dLbl>
            <c:dLbl>
              <c:idx val="5"/>
              <c:layout>
                <c:manualLayout>
                  <c:x val="-4.4186390724771435E-3"/>
                  <c:y val="3.392322896611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E9C-4B8C-9848-B9F8557EDFC9}"/>
                </c:ext>
              </c:extLst>
            </c:dLbl>
            <c:dLbl>
              <c:idx val="6"/>
              <c:layout>
                <c:manualLayout>
                  <c:x val="-1.5847071952362434E-7"/>
                  <c:y val="3.3544513994869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E9C-4B8C-9848-B9F8557EDFC9}"/>
                </c:ext>
              </c:extLst>
            </c:dLbl>
            <c:dLbl>
              <c:idx val="7"/>
              <c:layout>
                <c:manualLayout>
                  <c:x val="-4.4186390724772172E-3"/>
                  <c:y val="3.5366018664445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E9C-4B8C-9848-B9F8557EDFC9}"/>
                </c:ext>
              </c:extLst>
            </c:dLbl>
            <c:dLbl>
              <c:idx val="8"/>
              <c:layout>
                <c:manualLayout>
                  <c:x val="-3.9348279657715923E-4"/>
                  <c:y val="3.4987303693198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E9C-4B8C-9848-B9F8557EDFC9}"/>
                </c:ext>
              </c:extLst>
            </c:dLbl>
            <c:dLbl>
              <c:idx val="9"/>
              <c:layout>
                <c:manualLayout>
                  <c:x val="-4.4186390724772172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E9C-4B8C-9848-B9F8557EDFC9}"/>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地域別永住者数推移'!$C$42:$L$42</c:f>
              <c:numCache>
                <c:formatCode>#,##0</c:formatCode>
                <c:ptCount val="10"/>
                <c:pt idx="0">
                  <c:v>3202</c:v>
                </c:pt>
                <c:pt idx="1">
                  <c:v>3202</c:v>
                </c:pt>
                <c:pt idx="2">
                  <c:v>3260</c:v>
                </c:pt>
                <c:pt idx="3">
                  <c:v>3147</c:v>
                </c:pt>
                <c:pt idx="4">
                  <c:v>3194</c:v>
                </c:pt>
                <c:pt idx="5">
                  <c:v>3288</c:v>
                </c:pt>
                <c:pt idx="6">
                  <c:v>3347</c:v>
                </c:pt>
                <c:pt idx="7">
                  <c:v>3414</c:v>
                </c:pt>
                <c:pt idx="8">
                  <c:v>3573</c:v>
                </c:pt>
                <c:pt idx="9">
                  <c:v>3610</c:v>
                </c:pt>
              </c:numCache>
            </c:numRef>
          </c:val>
          <c:extLst>
            <c:ext xmlns:c16="http://schemas.microsoft.com/office/drawing/2014/chart" uri="{C3380CC4-5D6E-409C-BE32-E72D297353CC}">
              <c16:uniqueId val="{0000002B-3E9C-4B8C-9848-B9F8557EDFC9}"/>
            </c:ext>
          </c:extLst>
        </c:ser>
        <c:ser>
          <c:idx val="4"/>
          <c:order val="4"/>
          <c:tx>
            <c:strRef>
              <c:f>'2.3.2 地域別永住者数推移'!$B$43</c:f>
              <c:strCache>
                <c:ptCount val="1"/>
                <c:pt idx="0">
                  <c:v>南米</c:v>
                </c:pt>
              </c:strCache>
            </c:strRef>
          </c:tx>
          <c:spPr>
            <a:pattFill prst="dashUpDiag">
              <a:fgClr>
                <a:schemeClr val="tx1"/>
              </a:fgClr>
              <a:bgClr>
                <a:srgbClr val="FFFF00"/>
              </a:bgClr>
            </a:pattFill>
            <a:ln>
              <a:solidFill>
                <a:schemeClr val="tx1"/>
              </a:solidFill>
            </a:ln>
          </c:spPr>
          <c:invertIfNegative val="0"/>
          <c:dLbls>
            <c:dLbl>
              <c:idx val="0"/>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E9C-4B8C-9848-B9F8557EDFC9}"/>
                </c:ext>
              </c:extLst>
            </c:dLbl>
            <c:dLbl>
              <c:idx val="1"/>
              <c:layout>
                <c:manualLayout>
                  <c:x val="-2.0125781379500291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E9C-4B8C-9848-B9F8557EDFC9}"/>
                </c:ext>
              </c:extLst>
            </c:dLbl>
            <c:dLbl>
              <c:idx val="2"/>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E9C-4B8C-9848-B9F8557EDFC9}"/>
                </c:ext>
              </c:extLst>
            </c:dLbl>
            <c:dLbl>
              <c:idx val="3"/>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E9C-4B8C-9848-B9F8557EDFC9}"/>
                </c:ext>
              </c:extLst>
            </c:dLbl>
            <c:dLbl>
              <c:idx val="4"/>
              <c:layout>
                <c:manualLayout>
                  <c:x val="0"/>
                  <c:y val="3.7403733894002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E9C-4B8C-9848-B9F8557EDFC9}"/>
                </c:ext>
              </c:extLst>
            </c:dLbl>
            <c:dLbl>
              <c:idx val="5"/>
              <c:layout>
                <c:manualLayout>
                  <c:x val="-4.0251562759000582E-3"/>
                  <c:y val="3.300346785799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E9C-4B8C-9848-B9F8557EDFC9}"/>
                </c:ext>
              </c:extLst>
            </c:dLbl>
            <c:dLbl>
              <c:idx val="6"/>
              <c:layout>
                <c:manualLayout>
                  <c:x val="0"/>
                  <c:y val="3.5203687498819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E9C-4B8C-9848-B9F8557EDFC9}"/>
                </c:ext>
              </c:extLst>
            </c:dLbl>
            <c:dLbl>
              <c:idx val="7"/>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E9C-4B8C-9848-B9F8557EDFC9}"/>
                </c:ext>
              </c:extLst>
            </c:dLbl>
            <c:dLbl>
              <c:idx val="8"/>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E9C-4B8C-9848-B9F8557EDFC9}"/>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E9C-4B8C-9848-B9F8557EDF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地域別永住者数推移'!$C$43:$L$43</c:f>
              <c:numCache>
                <c:formatCode>#,##0</c:formatCode>
                <c:ptCount val="10"/>
                <c:pt idx="0">
                  <c:v>80828</c:v>
                </c:pt>
                <c:pt idx="1">
                  <c:v>80137</c:v>
                </c:pt>
                <c:pt idx="2">
                  <c:v>79107</c:v>
                </c:pt>
                <c:pt idx="3">
                  <c:v>77946</c:v>
                </c:pt>
                <c:pt idx="4">
                  <c:v>76168</c:v>
                </c:pt>
                <c:pt idx="5">
                  <c:v>74751</c:v>
                </c:pt>
                <c:pt idx="6">
                  <c:v>74733</c:v>
                </c:pt>
                <c:pt idx="7">
                  <c:v>72432</c:v>
                </c:pt>
                <c:pt idx="8">
                  <c:v>72193</c:v>
                </c:pt>
                <c:pt idx="9">
                  <c:v>71652</c:v>
                </c:pt>
              </c:numCache>
            </c:numRef>
          </c:val>
          <c:extLst>
            <c:ext xmlns:c16="http://schemas.microsoft.com/office/drawing/2014/chart" uri="{C3380CC4-5D6E-409C-BE32-E72D297353CC}">
              <c16:uniqueId val="{00000036-3E9C-4B8C-9848-B9F8557EDFC9}"/>
            </c:ext>
          </c:extLst>
        </c:ser>
        <c:ser>
          <c:idx val="5"/>
          <c:order val="5"/>
          <c:tx>
            <c:strRef>
              <c:f>'2.3.2 地域別永住者数推移'!$B$44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E9C-4B8C-9848-B9F8557EDFC9}"/>
                </c:ext>
              </c:extLst>
            </c:dLbl>
            <c:dLbl>
              <c:idx val="1"/>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E9C-4B8C-9848-B9F8557EDFC9}"/>
                </c:ext>
              </c:extLst>
            </c:dLbl>
            <c:dLbl>
              <c:idx val="2"/>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E9C-4B8C-9848-B9F8557EDFC9}"/>
                </c:ext>
              </c:extLst>
            </c:dLbl>
            <c:dLbl>
              <c:idx val="3"/>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E9C-4B8C-9848-B9F8557EDFC9}"/>
                </c:ext>
              </c:extLst>
            </c:dLbl>
            <c:dLbl>
              <c:idx val="4"/>
              <c:layout>
                <c:manualLayout>
                  <c:x val="0"/>
                  <c:y val="3.960395353482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E9C-4B8C-9848-B9F8557EDFC9}"/>
                </c:ext>
              </c:extLst>
            </c:dLbl>
            <c:dLbl>
              <c:idx val="5"/>
              <c:layout>
                <c:manualLayout>
                  <c:x val="2.0125781379500291E-3"/>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E9C-4B8C-9848-B9F8557EDFC9}"/>
                </c:ext>
              </c:extLst>
            </c:dLbl>
            <c:dLbl>
              <c:idx val="6"/>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E9C-4B8C-9848-B9F8557EDFC9}"/>
                </c:ext>
              </c:extLst>
            </c:dLbl>
            <c:dLbl>
              <c:idx val="7"/>
              <c:layout>
                <c:manualLayout>
                  <c:x val="4.0251562759000582E-3"/>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E9C-4B8C-9848-B9F8557EDFC9}"/>
                </c:ext>
              </c:extLst>
            </c:dLbl>
            <c:dLbl>
              <c:idx val="8"/>
              <c:layout>
                <c:manualLayout>
                  <c:x val="6.0377344138500873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E9C-4B8C-9848-B9F8557EDFC9}"/>
                </c:ext>
              </c:extLst>
            </c:dLbl>
            <c:dLbl>
              <c:idx val="9"/>
              <c:layout>
                <c:manualLayout>
                  <c:x val="4.0251562759000582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E9C-4B8C-9848-B9F8557EDF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地域別永住者数推移'!$C$44:$L$44</c:f>
              <c:numCache>
                <c:formatCode>#,##0</c:formatCode>
                <c:ptCount val="10"/>
                <c:pt idx="0">
                  <c:v>43141</c:v>
                </c:pt>
                <c:pt idx="1">
                  <c:v>46772</c:v>
                </c:pt>
                <c:pt idx="2">
                  <c:v>47833</c:v>
                </c:pt>
                <c:pt idx="3">
                  <c:v>48304</c:v>
                </c:pt>
                <c:pt idx="4">
                  <c:v>50204</c:v>
                </c:pt>
                <c:pt idx="5">
                  <c:v>52911</c:v>
                </c:pt>
                <c:pt idx="6">
                  <c:v>53798</c:v>
                </c:pt>
                <c:pt idx="7">
                  <c:v>56965</c:v>
                </c:pt>
                <c:pt idx="8">
                  <c:v>60451</c:v>
                </c:pt>
                <c:pt idx="9">
                  <c:v>63082</c:v>
                </c:pt>
              </c:numCache>
            </c:numRef>
          </c:val>
          <c:extLst>
            <c:ext xmlns:c16="http://schemas.microsoft.com/office/drawing/2014/chart" uri="{C3380CC4-5D6E-409C-BE32-E72D297353CC}">
              <c16:uniqueId val="{00000041-3E9C-4B8C-9848-B9F8557EDFC9}"/>
            </c:ext>
          </c:extLst>
        </c:ser>
        <c:ser>
          <c:idx val="6"/>
          <c:order val="6"/>
          <c:tx>
            <c:strRef>
              <c:f>'2.3.2 地域別永住者数推移'!$B$45</c:f>
              <c:strCache>
                <c:ptCount val="1"/>
                <c:pt idx="0">
                  <c:v>東欧・旧ソ連</c:v>
                </c:pt>
              </c:strCache>
            </c:strRef>
          </c:tx>
          <c:spPr>
            <a:solidFill>
              <a:schemeClr val="tx1"/>
            </a:solidFill>
            <a:ln>
              <a:solidFill>
                <a:schemeClr val="tx1"/>
              </a:solidFill>
            </a:ln>
          </c:spPr>
          <c:invertIfNegative val="0"/>
          <c:dLbls>
            <c:delete val="1"/>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地域別永住者数推移'!$C$45:$L$45</c:f>
              <c:numCache>
                <c:formatCode>#,##0</c:formatCode>
                <c:ptCount val="10"/>
                <c:pt idx="0">
                  <c:v>873</c:v>
                </c:pt>
                <c:pt idx="1">
                  <c:v>895</c:v>
                </c:pt>
                <c:pt idx="2">
                  <c:v>931</c:v>
                </c:pt>
                <c:pt idx="3">
                  <c:v>968</c:v>
                </c:pt>
                <c:pt idx="4">
                  <c:v>1028</c:v>
                </c:pt>
                <c:pt idx="5">
                  <c:v>1119</c:v>
                </c:pt>
                <c:pt idx="6">
                  <c:v>1163</c:v>
                </c:pt>
                <c:pt idx="7">
                  <c:v>1192</c:v>
                </c:pt>
                <c:pt idx="8">
                  <c:v>1302</c:v>
                </c:pt>
                <c:pt idx="9">
                  <c:v>1425</c:v>
                </c:pt>
              </c:numCache>
            </c:numRef>
          </c:val>
          <c:extLst>
            <c:ext xmlns:c16="http://schemas.microsoft.com/office/drawing/2014/chart" uri="{C3380CC4-5D6E-409C-BE32-E72D297353CC}">
              <c16:uniqueId val="{00000042-3E9C-4B8C-9848-B9F8557EDFC9}"/>
            </c:ext>
          </c:extLst>
        </c:ser>
        <c:ser>
          <c:idx val="7"/>
          <c:order val="7"/>
          <c:tx>
            <c:strRef>
              <c:f>'2.3.2 地域別永住者数推移'!$B$46</c:f>
              <c:strCache>
                <c:ptCount val="1"/>
                <c:pt idx="0">
                  <c:v>中東</c:v>
                </c:pt>
              </c:strCache>
            </c:strRef>
          </c:tx>
          <c:spPr>
            <a:noFill/>
            <a:ln>
              <a:solidFill>
                <a:schemeClr val="tx1"/>
              </a:solidFill>
            </a:ln>
          </c:spPr>
          <c:invertIfNegative val="0"/>
          <c:dLbls>
            <c:delete val="1"/>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地域別永住者数推移'!$C$46:$L$46</c:f>
              <c:numCache>
                <c:formatCode>#,##0</c:formatCode>
                <c:ptCount val="10"/>
                <c:pt idx="0">
                  <c:v>1382</c:v>
                </c:pt>
                <c:pt idx="1">
                  <c:v>1433</c:v>
                </c:pt>
                <c:pt idx="2">
                  <c:v>1520</c:v>
                </c:pt>
                <c:pt idx="3">
                  <c:v>1644</c:v>
                </c:pt>
                <c:pt idx="4">
                  <c:v>1746</c:v>
                </c:pt>
                <c:pt idx="5">
                  <c:v>1804</c:v>
                </c:pt>
                <c:pt idx="6">
                  <c:v>1767</c:v>
                </c:pt>
                <c:pt idx="7">
                  <c:v>1834</c:v>
                </c:pt>
                <c:pt idx="8">
                  <c:v>1889</c:v>
                </c:pt>
                <c:pt idx="9">
                  <c:v>1933</c:v>
                </c:pt>
              </c:numCache>
            </c:numRef>
          </c:val>
          <c:extLst>
            <c:ext xmlns:c16="http://schemas.microsoft.com/office/drawing/2014/chart" uri="{C3380CC4-5D6E-409C-BE32-E72D297353CC}">
              <c16:uniqueId val="{00000043-3E9C-4B8C-9848-B9F8557EDFC9}"/>
            </c:ext>
          </c:extLst>
        </c:ser>
        <c:ser>
          <c:idx val="8"/>
          <c:order val="8"/>
          <c:tx>
            <c:strRef>
              <c:f>'2.3.2 地域別永住者数推移'!$B$47</c:f>
              <c:strCache>
                <c:ptCount val="1"/>
                <c:pt idx="0">
                  <c:v>アフリカ</c:v>
                </c:pt>
              </c:strCache>
            </c:strRef>
          </c:tx>
          <c:spPr>
            <a:solidFill>
              <a:schemeClr val="bg2">
                <a:lumMod val="50000"/>
              </a:schemeClr>
            </a:solidFill>
            <a:ln>
              <a:solidFill>
                <a:schemeClr val="tx1"/>
              </a:solidFill>
            </a:ln>
          </c:spPr>
          <c:invertIfNegative val="0"/>
          <c:dLbls>
            <c:delete val="1"/>
          </c:dLbls>
          <c:cat>
            <c:strRef>
              <c:f>'2.3.2 地域別永住者数推移'!$C$38:$L$38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'2.3.2 地域別永住者数推移'!$C$47:$L$47</c:f>
              <c:numCache>
                <c:formatCode>#,##0</c:formatCode>
                <c:ptCount val="10"/>
                <c:pt idx="0">
                  <c:v>621</c:v>
                </c:pt>
                <c:pt idx="1">
                  <c:v>598</c:v>
                </c:pt>
                <c:pt idx="2">
                  <c:v>622</c:v>
                </c:pt>
                <c:pt idx="3">
                  <c:v>640</c:v>
                </c:pt>
                <c:pt idx="4">
                  <c:v>653</c:v>
                </c:pt>
                <c:pt idx="5">
                  <c:v>663</c:v>
                </c:pt>
                <c:pt idx="6">
                  <c:v>667</c:v>
                </c:pt>
                <c:pt idx="7">
                  <c:v>713</c:v>
                </c:pt>
                <c:pt idx="8">
                  <c:v>734</c:v>
                </c:pt>
                <c:pt idx="9">
                  <c:v>782</c:v>
                </c:pt>
              </c:numCache>
            </c:numRef>
          </c:val>
          <c:extLst>
            <c:ext xmlns:c16="http://schemas.microsoft.com/office/drawing/2014/chart" uri="{C3380CC4-5D6E-409C-BE32-E72D297353CC}">
              <c16:uniqueId val="{00000044-3E9C-4B8C-9848-B9F8557EDFC9}"/>
            </c:ext>
          </c:extLst>
        </c:ser>
        <c:dLbls>
          <c:showLegendKey val="0"/>
          <c:showVal val="1"/>
          <c:showCatName val="0"/>
          <c:showSerName val="0"/>
          <c:showPercent val="0"/>
          <c:showBubbleSize val="0"/>
        </c:dLbls>
        <c:gapWidth val="95"/>
        <c:overlap val="100"/>
        <c:axId val="83321984"/>
        <c:axId val="83323520"/>
      </c:barChart>
      <c:catAx>
        <c:axId val="83321984"/>
        <c:scaling>
          <c:orientation val="maxMin"/>
        </c:scaling>
        <c:delete val="0"/>
        <c:axPos val="l"/>
        <c:numFmt formatCode="General" sourceLinked="0"/>
        <c:majorTickMark val="none"/>
        <c:minorTickMark val="none"/>
        <c:tickLblPos val="nextTo"/>
        <c:txPr>
          <a:bodyPr/>
          <a:lstStyle/>
          <a:p>
            <a:pPr>
              <a:defRPr sz="900"/>
            </a:pPr>
            <a:endParaRPr lang="ja-JP"/>
          </a:p>
        </c:txPr>
        <c:crossAx val="83323520"/>
        <c:crosses val="autoZero"/>
        <c:auto val="1"/>
        <c:lblAlgn val="ctr"/>
        <c:lblOffset val="100"/>
        <c:noMultiLvlLbl val="0"/>
      </c:catAx>
      <c:valAx>
        <c:axId val="83323520"/>
        <c:scaling>
          <c:orientation val="minMax"/>
        </c:scaling>
        <c:delete val="1"/>
        <c:axPos val="t"/>
        <c:numFmt formatCode="0%" sourceLinked="1"/>
        <c:majorTickMark val="none"/>
        <c:minorTickMark val="none"/>
        <c:tickLblPos val="nextTo"/>
        <c:crossAx val="83321984"/>
        <c:crosses val="autoZero"/>
        <c:crossBetween val="between"/>
      </c:valAx>
    </c:plotArea>
    <c:legend>
      <c:legendPos val="t"/>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egendEntry>
        <c:idx val="5"/>
        <c:txPr>
          <a:bodyPr/>
          <a:lstStyle/>
          <a:p>
            <a:pPr>
              <a:defRPr sz="1400"/>
            </a:pPr>
            <a:endParaRPr lang="ja-JP"/>
          </a:p>
        </c:txPr>
      </c:legendEntry>
      <c:legendEntry>
        <c:idx val="6"/>
        <c:txPr>
          <a:bodyPr/>
          <a:lstStyle/>
          <a:p>
            <a:pPr>
              <a:defRPr sz="1400"/>
            </a:pPr>
            <a:endParaRPr lang="ja-JP"/>
          </a:p>
        </c:txPr>
      </c:legendEntry>
      <c:legendEntry>
        <c:idx val="7"/>
        <c:txPr>
          <a:bodyPr/>
          <a:lstStyle/>
          <a:p>
            <a:pPr>
              <a:defRPr sz="1400"/>
            </a:pPr>
            <a:endParaRPr lang="ja-JP"/>
          </a:p>
        </c:txPr>
      </c:legendEntry>
      <c:legendEntry>
        <c:idx val="8"/>
        <c:txPr>
          <a:bodyPr/>
          <a:lstStyle/>
          <a:p>
            <a:pPr>
              <a:defRPr sz="1400"/>
            </a:pPr>
            <a:endParaRPr lang="ja-JP"/>
          </a:p>
        </c:txPr>
      </c:legendEntry>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7.7195509665514243E-3"/>
          <c:w val="0.87366810706486087"/>
          <c:h val="0.89094261649317685"/>
        </c:manualLayout>
      </c:layout>
      <c:barChart>
        <c:barDir val="bar"/>
        <c:grouping val="percentStacked"/>
        <c:varyColors val="0"/>
        <c:ser>
          <c:idx val="0"/>
          <c:order val="0"/>
          <c:tx>
            <c:strRef>
              <c:f>'2.3.3 地域別長期滞在者数推移'!$B$39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1.1467083234086082E-2"/>
                  <c:y val="3.5344541355685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FC-432E-928D-DD2B29F297DA}"/>
                </c:ext>
              </c:extLst>
            </c:dLbl>
            <c:dLbl>
              <c:idx val="1"/>
              <c:layout>
                <c:manualLayout>
                  <c:x val="-1.3256084693538837E-2"/>
                  <c:y val="3.7533750085765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FC-432E-928D-DD2B29F297DA}"/>
                </c:ext>
              </c:extLst>
            </c:dLbl>
            <c:dLbl>
              <c:idx val="2"/>
              <c:layout>
                <c:manualLayout>
                  <c:x val="-1.7859243960744963E-2"/>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FC-432E-928D-DD2B29F297DA}"/>
                </c:ext>
              </c:extLst>
            </c:dLbl>
            <c:dLbl>
              <c:idx val="3"/>
              <c:layout>
                <c:manualLayout>
                  <c:x val="-9.2064779677479124E-3"/>
                  <c:y val="3.9723131208059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FC-432E-928D-DD2B29F297DA}"/>
                </c:ext>
              </c:extLst>
            </c:dLbl>
            <c:dLbl>
              <c:idx val="4"/>
              <c:layout>
                <c:manualLayout>
                  <c:x val="-1.3256084693538837E-2"/>
                  <c:y val="3.5712253948902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FC-432E-928D-DD2B29F297DA}"/>
                </c:ext>
              </c:extLst>
            </c:dLbl>
            <c:dLbl>
              <c:idx val="5"/>
              <c:layout>
                <c:manualLayout>
                  <c:x val="-9.0218541650524033E-3"/>
                  <c:y val="3.826952005662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FC-432E-928D-DD2B29F297DA}"/>
                </c:ext>
              </c:extLst>
            </c:dLbl>
            <c:dLbl>
              <c:idx val="6"/>
              <c:layout>
                <c:manualLayout>
                  <c:x val="-8.837389795692558E-3"/>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FC-432E-928D-DD2B29F297DA}"/>
                </c:ext>
              </c:extLst>
            </c:dLbl>
            <c:dLbl>
              <c:idx val="7"/>
              <c:layout>
                <c:manualLayout>
                  <c:x val="-8.837389795692558E-3"/>
                  <c:y val="3.7166037492548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FC-432E-928D-DD2B29F297DA}"/>
                </c:ext>
              </c:extLst>
            </c:dLbl>
            <c:dLbl>
              <c:idx val="8"/>
              <c:layout>
                <c:manualLayout>
                  <c:x val="-6.6279626301015875E-3"/>
                  <c:y val="3.9355246222627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FC-432E-928D-DD2B29F297DA}"/>
                </c:ext>
              </c:extLst>
            </c:dLbl>
            <c:dLbl>
              <c:idx val="9"/>
              <c:layout>
                <c:manualLayout>
                  <c:x val="-8.837389795692558E-3"/>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FC-432E-928D-DD2B29F297DA}"/>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地域別長期滞在者数推移'!$C$39:$L$39</c:f>
              <c:numCache>
                <c:formatCode>#,##0</c:formatCode>
                <c:ptCount val="10"/>
                <c:pt idx="0">
                  <c:v>273722</c:v>
                </c:pt>
                <c:pt idx="1">
                  <c:v>274688</c:v>
                </c:pt>
                <c:pt idx="2">
                  <c:v>282994</c:v>
                </c:pt>
                <c:pt idx="3">
                  <c:v>291817</c:v>
                </c:pt>
                <c:pt idx="4">
                  <c:v>309046</c:v>
                </c:pt>
                <c:pt idx="5">
                  <c:v>338317</c:v>
                </c:pt>
                <c:pt idx="6">
                  <c:v>339860</c:v>
                </c:pt>
                <c:pt idx="7">
                  <c:v>353960</c:v>
                </c:pt>
                <c:pt idx="8">
                  <c:v>357966</c:v>
                </c:pt>
                <c:pt idx="9">
                  <c:v>363138</c:v>
                </c:pt>
              </c:numCache>
            </c:numRef>
          </c:val>
          <c:extLst>
            <c:ext xmlns:c16="http://schemas.microsoft.com/office/drawing/2014/chart" uri="{C3380CC4-5D6E-409C-BE32-E72D297353CC}">
              <c16:uniqueId val="{0000000A-FBFC-432E-928D-DD2B29F297DA}"/>
            </c:ext>
          </c:extLst>
        </c:ser>
        <c:ser>
          <c:idx val="1"/>
          <c:order val="1"/>
          <c:tx>
            <c:strRef>
              <c:f>'2.3.3 地域別長期滞在者数推移'!$B$40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7366732066220955E-3"/>
                  <c:y val="3.721982386342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FC-432E-928D-DD2B29F297DA}"/>
                </c:ext>
              </c:extLst>
            </c:dLbl>
            <c:dLbl>
              <c:idx val="1"/>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FC-432E-928D-DD2B29F297DA}"/>
                </c:ext>
              </c:extLst>
            </c:dLbl>
            <c:dLbl>
              <c:idx val="2"/>
              <c:layout>
                <c:manualLayout>
                  <c:x val="0"/>
                  <c:y val="3.9408860201292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FC-432E-928D-DD2B29F297DA}"/>
                </c:ext>
              </c:extLst>
            </c:dLbl>
            <c:dLbl>
              <c:idx val="3"/>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FC-432E-928D-DD2B29F297DA}"/>
                </c:ext>
              </c:extLst>
            </c:dLbl>
            <c:dLbl>
              <c:idx val="4"/>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FC-432E-928D-DD2B29F297DA}"/>
                </c:ext>
              </c:extLst>
            </c:dLbl>
            <c:dLbl>
              <c:idx val="5"/>
              <c:layout>
                <c:manualLayout>
                  <c:x val="0"/>
                  <c:y val="3.7219479078998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FC-432E-928D-DD2B29F297DA}"/>
                </c:ext>
              </c:extLst>
            </c:dLbl>
            <c:dLbl>
              <c:idx val="6"/>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FC-432E-928D-DD2B29F297DA}"/>
                </c:ext>
              </c:extLst>
            </c:dLbl>
            <c:dLbl>
              <c:idx val="7"/>
              <c:layout>
                <c:manualLayout>
                  <c:x val="0"/>
                  <c:y val="3.2840716834410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FC-432E-928D-DD2B29F297DA}"/>
                </c:ext>
              </c:extLst>
            </c:dLbl>
            <c:dLbl>
              <c:idx val="8"/>
              <c:layout>
                <c:manualLayout>
                  <c:x val="0"/>
                  <c:y val="3.721947907899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FC-432E-928D-DD2B29F297DA}"/>
                </c:ext>
              </c:extLst>
            </c:dLbl>
            <c:dLbl>
              <c:idx val="9"/>
              <c:layout>
                <c:manualLayout>
                  <c:x val="0"/>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FC-432E-928D-DD2B29F297DA}"/>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地域別長期滞在者数推移'!$C$40:$L$40</c:f>
              <c:numCache>
                <c:formatCode>#,##0</c:formatCode>
                <c:ptCount val="10"/>
                <c:pt idx="0">
                  <c:v>42938</c:v>
                </c:pt>
                <c:pt idx="1">
                  <c:v>43317</c:v>
                </c:pt>
                <c:pt idx="2">
                  <c:v>44465</c:v>
                </c:pt>
                <c:pt idx="3">
                  <c:v>41346</c:v>
                </c:pt>
                <c:pt idx="4">
                  <c:v>42290</c:v>
                </c:pt>
                <c:pt idx="5">
                  <c:v>44651</c:v>
                </c:pt>
                <c:pt idx="6">
                  <c:v>47454</c:v>
                </c:pt>
                <c:pt idx="7">
                  <c:v>48178</c:v>
                </c:pt>
                <c:pt idx="8">
                  <c:v>49720</c:v>
                </c:pt>
                <c:pt idx="9">
                  <c:v>52096</c:v>
                </c:pt>
              </c:numCache>
            </c:numRef>
          </c:val>
          <c:extLst>
            <c:ext xmlns:c16="http://schemas.microsoft.com/office/drawing/2014/chart" uri="{C3380CC4-5D6E-409C-BE32-E72D297353CC}">
              <c16:uniqueId val="{00000015-FBFC-432E-928D-DD2B29F297DA}"/>
            </c:ext>
          </c:extLst>
        </c:ser>
        <c:ser>
          <c:idx val="2"/>
          <c:order val="2"/>
          <c:tx>
            <c:strRef>
              <c:f>'2.3.3 地域別長期滞在者数推移'!$B$41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7.4241932323696105E-17"/>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BFC-432E-928D-DD2B29F297DA}"/>
                </c:ext>
              </c:extLst>
            </c:dLbl>
            <c:dLbl>
              <c:idx val="1"/>
              <c:layout>
                <c:manualLayout>
                  <c:x val="4.0496067257909246E-3"/>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FC-432E-928D-DD2B29F297DA}"/>
                </c:ext>
              </c:extLst>
            </c:dLbl>
            <c:dLbl>
              <c:idx val="2"/>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FC-432E-928D-DD2B29F297DA}"/>
                </c:ext>
              </c:extLst>
            </c:dLbl>
            <c:dLbl>
              <c:idx val="3"/>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BFC-432E-928D-DD2B29F297DA}"/>
                </c:ext>
              </c:extLst>
            </c:dLbl>
            <c:dLbl>
              <c:idx val="4"/>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BFC-432E-928D-DD2B29F297DA}"/>
                </c:ext>
              </c:extLst>
            </c:dLbl>
            <c:dLbl>
              <c:idx val="5"/>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BFC-432E-928D-DD2B29F297DA}"/>
                </c:ext>
              </c:extLst>
            </c:dLbl>
            <c:dLbl>
              <c:idx val="6"/>
              <c:layout>
                <c:manualLayout>
                  <c:x val="0"/>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BFC-432E-928D-DD2B29F297DA}"/>
                </c:ext>
              </c:extLst>
            </c:dLbl>
            <c:dLbl>
              <c:idx val="7"/>
              <c:layout>
                <c:manualLayout>
                  <c:x val="-7.4241932323696105E-17"/>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BFC-432E-928D-DD2B29F297DA}"/>
                </c:ext>
              </c:extLst>
            </c:dLbl>
            <c:dLbl>
              <c:idx val="8"/>
              <c:layout>
                <c:manualLayout>
                  <c:x val="0"/>
                  <c:y val="3.503044274113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BFC-432E-928D-DD2B29F297DA}"/>
                </c:ext>
              </c:extLst>
            </c:dLbl>
            <c:dLbl>
              <c:idx val="9"/>
              <c:layout>
                <c:manualLayout>
                  <c:x val="-7.4241932323696105E-17"/>
                  <c:y val="3.5030097956704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BFC-432E-928D-DD2B29F297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地域別長期滞在者数推移'!$C$41:$L$41</c:f>
              <c:numCache>
                <c:formatCode>#,##0</c:formatCode>
                <c:ptCount val="10"/>
                <c:pt idx="0">
                  <c:v>265377</c:v>
                </c:pt>
                <c:pt idx="1">
                  <c:v>269480</c:v>
                </c:pt>
                <c:pt idx="2">
                  <c:v>263221</c:v>
                </c:pt>
                <c:pt idx="3">
                  <c:v>261770</c:v>
                </c:pt>
                <c:pt idx="4">
                  <c:v>263579</c:v>
                </c:pt>
                <c:pt idx="5">
                  <c:v>274886</c:v>
                </c:pt>
                <c:pt idx="6">
                  <c:v>272355</c:v>
                </c:pt>
                <c:pt idx="7">
                  <c:v>263832</c:v>
                </c:pt>
                <c:pt idx="8">
                  <c:v>261179</c:v>
                </c:pt>
                <c:pt idx="9">
                  <c:v>261334</c:v>
                </c:pt>
              </c:numCache>
            </c:numRef>
          </c:val>
          <c:extLst>
            <c:ext xmlns:c16="http://schemas.microsoft.com/office/drawing/2014/chart" uri="{C3380CC4-5D6E-409C-BE32-E72D297353CC}">
              <c16:uniqueId val="{00000020-FBFC-432E-928D-DD2B29F297DA}"/>
            </c:ext>
          </c:extLst>
        </c:ser>
        <c:ser>
          <c:idx val="3"/>
          <c:order val="3"/>
          <c:tx>
            <c:strRef>
              <c:f>'2.3.3 地域別長期滞在者数推移'!$B$42</c:f>
              <c:strCache>
                <c:ptCount val="1"/>
                <c:pt idx="0">
                  <c:v>中米</c:v>
                </c:pt>
              </c:strCache>
            </c:strRef>
          </c:tx>
          <c:spPr>
            <a:pattFill prst="trellis">
              <a:fgClr>
                <a:schemeClr val="tx1"/>
              </a:fgClr>
              <a:bgClr>
                <a:schemeClr val="bg1"/>
              </a:bgClr>
            </a:pattFill>
            <a:ln>
              <a:solidFill>
                <a:schemeClr val="tx1"/>
              </a:solidFill>
            </a:ln>
          </c:spPr>
          <c:invertIfNegative val="0"/>
          <c:dLbls>
            <c:delete val="1"/>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地域別長期滞在者数推移'!$C$42:$L$42</c:f>
              <c:numCache>
                <c:formatCode>#,##0</c:formatCode>
                <c:ptCount val="10"/>
                <c:pt idx="0">
                  <c:v>5819</c:v>
                </c:pt>
                <c:pt idx="1">
                  <c:v>6090</c:v>
                </c:pt>
                <c:pt idx="2">
                  <c:v>6286</c:v>
                </c:pt>
                <c:pt idx="3">
                  <c:v>6637</c:v>
                </c:pt>
                <c:pt idx="4">
                  <c:v>6973</c:v>
                </c:pt>
                <c:pt idx="5">
                  <c:v>7824</c:v>
                </c:pt>
                <c:pt idx="6">
                  <c:v>8005</c:v>
                </c:pt>
                <c:pt idx="7">
                  <c:v>8711</c:v>
                </c:pt>
                <c:pt idx="8">
                  <c:v>8781</c:v>
                </c:pt>
                <c:pt idx="9">
                  <c:v>10809</c:v>
                </c:pt>
              </c:numCache>
            </c:numRef>
          </c:val>
          <c:extLst>
            <c:ext xmlns:c16="http://schemas.microsoft.com/office/drawing/2014/chart" uri="{C3380CC4-5D6E-409C-BE32-E72D297353CC}">
              <c16:uniqueId val="{00000021-FBFC-432E-928D-DD2B29F297DA}"/>
            </c:ext>
          </c:extLst>
        </c:ser>
        <c:ser>
          <c:idx val="4"/>
          <c:order val="4"/>
          <c:tx>
            <c:strRef>
              <c:f>'2.3.3 地域別長期滞在者数推移'!$B$43</c:f>
              <c:strCache>
                <c:ptCount val="1"/>
                <c:pt idx="0">
                  <c:v>南米</c:v>
                </c:pt>
              </c:strCache>
            </c:strRef>
          </c:tx>
          <c:spPr>
            <a:pattFill prst="dashUpDiag">
              <a:fgClr>
                <a:schemeClr val="tx1"/>
              </a:fgClr>
              <a:bgClr>
                <a:srgbClr val="FFFF00"/>
              </a:bgClr>
            </a:pattFill>
            <a:ln>
              <a:solidFill>
                <a:schemeClr val="tx1"/>
              </a:solidFill>
            </a:ln>
          </c:spPr>
          <c:invertIfNegative val="0"/>
          <c:dLbls>
            <c:delete val="1"/>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地域別長期滞在者数推移'!$C$43:$L$43</c:f>
              <c:numCache>
                <c:formatCode>#,##0</c:formatCode>
                <c:ptCount val="10"/>
                <c:pt idx="0">
                  <c:v>5146</c:v>
                </c:pt>
                <c:pt idx="1">
                  <c:v>5613</c:v>
                </c:pt>
                <c:pt idx="2">
                  <c:v>5902</c:v>
                </c:pt>
                <c:pt idx="3">
                  <c:v>5885</c:v>
                </c:pt>
                <c:pt idx="4">
                  <c:v>5861</c:v>
                </c:pt>
                <c:pt idx="5">
                  <c:v>7003</c:v>
                </c:pt>
                <c:pt idx="6">
                  <c:v>8023</c:v>
                </c:pt>
                <c:pt idx="7">
                  <c:v>7781</c:v>
                </c:pt>
                <c:pt idx="8">
                  <c:v>7415</c:v>
                </c:pt>
                <c:pt idx="9">
                  <c:v>7963</c:v>
                </c:pt>
              </c:numCache>
            </c:numRef>
          </c:val>
          <c:extLst>
            <c:ext xmlns:c16="http://schemas.microsoft.com/office/drawing/2014/chart" uri="{C3380CC4-5D6E-409C-BE32-E72D297353CC}">
              <c16:uniqueId val="{00000022-FBFC-432E-928D-DD2B29F297DA}"/>
            </c:ext>
          </c:extLst>
        </c:ser>
        <c:ser>
          <c:idx val="5"/>
          <c:order val="5"/>
          <c:tx>
            <c:strRef>
              <c:f>'2.3.3 地域別長期滞在者数推移'!$B$44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030097956704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BFC-432E-928D-DD2B29F297DA}"/>
                </c:ext>
              </c:extLst>
            </c:dLbl>
            <c:dLbl>
              <c:idx val="1"/>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BFC-432E-928D-DD2B29F297DA}"/>
                </c:ext>
              </c:extLst>
            </c:dLbl>
            <c:dLbl>
              <c:idx val="2"/>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BFC-432E-928D-DD2B29F297DA}"/>
                </c:ext>
              </c:extLst>
            </c:dLbl>
            <c:dLbl>
              <c:idx val="3"/>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BFC-432E-928D-DD2B29F297DA}"/>
                </c:ext>
              </c:extLst>
            </c:dLbl>
            <c:dLbl>
              <c:idx val="4"/>
              <c:layout>
                <c:manualLayout>
                  <c:x val="2.0248033628954623E-3"/>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BFC-432E-928D-DD2B29F297DA}"/>
                </c:ext>
              </c:extLst>
            </c:dLbl>
            <c:dLbl>
              <c:idx val="5"/>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BFC-432E-928D-DD2B29F297DA}"/>
                </c:ext>
              </c:extLst>
            </c:dLbl>
            <c:dLbl>
              <c:idx val="6"/>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BFC-432E-928D-DD2B29F297DA}"/>
                </c:ext>
              </c:extLst>
            </c:dLbl>
            <c:dLbl>
              <c:idx val="7"/>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BFC-432E-928D-DD2B29F297DA}"/>
                </c:ext>
              </c:extLst>
            </c:dLbl>
            <c:dLbl>
              <c:idx val="8"/>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BFC-432E-928D-DD2B29F297DA}"/>
                </c:ext>
              </c:extLst>
            </c:dLbl>
            <c:dLbl>
              <c:idx val="9"/>
              <c:layout>
                <c:manualLayout>
                  <c:x val="2.0248033628954623E-3"/>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FBFC-432E-928D-DD2B29F297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地域別長期滞在者数推移'!$C$44:$L$44</c:f>
              <c:numCache>
                <c:formatCode>#,##0</c:formatCode>
                <c:ptCount val="10"/>
                <c:pt idx="0">
                  <c:v>131572</c:v>
                </c:pt>
                <c:pt idx="1">
                  <c:v>133970</c:v>
                </c:pt>
                <c:pt idx="2">
                  <c:v>132789</c:v>
                </c:pt>
                <c:pt idx="3">
                  <c:v>129076</c:v>
                </c:pt>
                <c:pt idx="4">
                  <c:v>132632</c:v>
                </c:pt>
                <c:pt idx="5">
                  <c:v>141967</c:v>
                </c:pt>
                <c:pt idx="6">
                  <c:v>140608</c:v>
                </c:pt>
                <c:pt idx="7">
                  <c:v>147746</c:v>
                </c:pt>
                <c:pt idx="8">
                  <c:v>150994</c:v>
                </c:pt>
                <c:pt idx="9">
                  <c:v>150120</c:v>
                </c:pt>
              </c:numCache>
            </c:numRef>
          </c:val>
          <c:extLst>
            <c:ext xmlns:c16="http://schemas.microsoft.com/office/drawing/2014/chart" uri="{C3380CC4-5D6E-409C-BE32-E72D297353CC}">
              <c16:uniqueId val="{0000002D-FBFC-432E-928D-DD2B29F297DA}"/>
            </c:ext>
          </c:extLst>
        </c:ser>
        <c:ser>
          <c:idx val="6"/>
          <c:order val="6"/>
          <c:tx>
            <c:strRef>
              <c:f>'2.3.3 地域別長期滞在者数推移'!$B$45</c:f>
              <c:strCache>
                <c:ptCount val="1"/>
                <c:pt idx="0">
                  <c:v>東欧・旧ソ連</c:v>
                </c:pt>
              </c:strCache>
            </c:strRef>
          </c:tx>
          <c:spPr>
            <a:solidFill>
              <a:schemeClr val="tx1"/>
            </a:solidFill>
            <a:ln>
              <a:solidFill>
                <a:schemeClr val="tx1"/>
              </a:solidFill>
            </a:ln>
          </c:spPr>
          <c:invertIfNegative val="0"/>
          <c:dLbls>
            <c:delete val="1"/>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地域別長期滞在者数推移'!$C$45:$L$45</c:f>
              <c:numCache>
                <c:formatCode>#,##0</c:formatCode>
                <c:ptCount val="10"/>
                <c:pt idx="0">
                  <c:v>7129</c:v>
                </c:pt>
                <c:pt idx="1">
                  <c:v>7156</c:v>
                </c:pt>
                <c:pt idx="2">
                  <c:v>6985</c:v>
                </c:pt>
                <c:pt idx="3">
                  <c:v>6855</c:v>
                </c:pt>
                <c:pt idx="4">
                  <c:v>7084</c:v>
                </c:pt>
                <c:pt idx="5">
                  <c:v>7664</c:v>
                </c:pt>
                <c:pt idx="6">
                  <c:v>7805</c:v>
                </c:pt>
                <c:pt idx="7">
                  <c:v>7869</c:v>
                </c:pt>
                <c:pt idx="8">
                  <c:v>7947</c:v>
                </c:pt>
                <c:pt idx="9">
                  <c:v>8381</c:v>
                </c:pt>
              </c:numCache>
            </c:numRef>
          </c:val>
          <c:extLst>
            <c:ext xmlns:c16="http://schemas.microsoft.com/office/drawing/2014/chart" uri="{C3380CC4-5D6E-409C-BE32-E72D297353CC}">
              <c16:uniqueId val="{0000002E-FBFC-432E-928D-DD2B29F297DA}"/>
            </c:ext>
          </c:extLst>
        </c:ser>
        <c:ser>
          <c:idx val="7"/>
          <c:order val="7"/>
          <c:tx>
            <c:strRef>
              <c:f>'2.3.3 地域別長期滞在者数推移'!$B$46</c:f>
              <c:strCache>
                <c:ptCount val="1"/>
                <c:pt idx="0">
                  <c:v>中東</c:v>
                </c:pt>
              </c:strCache>
            </c:strRef>
          </c:tx>
          <c:spPr>
            <a:noFill/>
            <a:ln>
              <a:solidFill>
                <a:schemeClr val="tx1"/>
              </a:solidFill>
            </a:ln>
          </c:spPr>
          <c:invertIfNegative val="0"/>
          <c:dLbls>
            <c:delete val="1"/>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地域別長期滞在者数推移'!$C$46:$L$46</c:f>
              <c:numCache>
                <c:formatCode>#,##0</c:formatCode>
                <c:ptCount val="10"/>
                <c:pt idx="0">
                  <c:v>7463</c:v>
                </c:pt>
                <c:pt idx="1">
                  <c:v>8321</c:v>
                </c:pt>
                <c:pt idx="2">
                  <c:v>8312</c:v>
                </c:pt>
                <c:pt idx="3">
                  <c:v>8051</c:v>
                </c:pt>
                <c:pt idx="4">
                  <c:v>7706</c:v>
                </c:pt>
                <c:pt idx="5">
                  <c:v>7802</c:v>
                </c:pt>
                <c:pt idx="6">
                  <c:v>8006</c:v>
                </c:pt>
                <c:pt idx="7">
                  <c:v>8249</c:v>
                </c:pt>
                <c:pt idx="8">
                  <c:v>8680</c:v>
                </c:pt>
                <c:pt idx="9">
                  <c:v>9029</c:v>
                </c:pt>
              </c:numCache>
            </c:numRef>
          </c:val>
          <c:extLst>
            <c:ext xmlns:c16="http://schemas.microsoft.com/office/drawing/2014/chart" uri="{C3380CC4-5D6E-409C-BE32-E72D297353CC}">
              <c16:uniqueId val="{0000002F-FBFC-432E-928D-DD2B29F297DA}"/>
            </c:ext>
          </c:extLst>
        </c:ser>
        <c:ser>
          <c:idx val="8"/>
          <c:order val="8"/>
          <c:tx>
            <c:strRef>
              <c:f>'2.3.3 地域別長期滞在者数推移'!$B$47</c:f>
              <c:strCache>
                <c:ptCount val="1"/>
                <c:pt idx="0">
                  <c:v>アフリカ</c:v>
                </c:pt>
              </c:strCache>
            </c:strRef>
          </c:tx>
          <c:spPr>
            <a:solidFill>
              <a:schemeClr val="bg2">
                <a:lumMod val="50000"/>
              </a:schemeClr>
            </a:solidFill>
            <a:ln>
              <a:solidFill>
                <a:schemeClr val="tx1"/>
              </a:solidFill>
            </a:ln>
          </c:spPr>
          <c:invertIfNegative val="0"/>
          <c:dLbls>
            <c:delete val="1"/>
          </c:dLbls>
          <c:cat>
            <c:strRef>
              <c:f>'2.3.3 地域別長期滞在者数推移'!$C$38:$L$38</c:f>
              <c:strCache>
                <c:ptCount val="10"/>
                <c:pt idx="0">
                  <c:v> 平成１９年</c:v>
                </c:pt>
                <c:pt idx="1">
                  <c:v> ２０年</c:v>
                </c:pt>
                <c:pt idx="2">
                  <c:v> ２１年</c:v>
                </c:pt>
                <c:pt idx="3">
                  <c:v> ２２年</c:v>
                </c:pt>
                <c:pt idx="4">
                  <c:v> ２３年</c:v>
                </c:pt>
                <c:pt idx="5">
                  <c:v> ２４年</c:v>
                </c:pt>
                <c:pt idx="6">
                  <c:v> ２５年</c:v>
                </c:pt>
                <c:pt idx="7">
                  <c:v> ２６年</c:v>
                </c:pt>
                <c:pt idx="8">
                  <c:v> ２７年</c:v>
                </c:pt>
                <c:pt idx="9">
                  <c:v> ２８年</c:v>
                </c:pt>
              </c:strCache>
            </c:strRef>
          </c:cat>
          <c:val>
            <c:numRef>
              <c:f>'2.3.3 地域別長期滞在者数推移'!$C$47:$L$47</c:f>
              <c:numCache>
                <c:formatCode>#,##0</c:formatCode>
                <c:ptCount val="10"/>
                <c:pt idx="0">
                  <c:v>6696</c:v>
                </c:pt>
                <c:pt idx="1">
                  <c:v>7060</c:v>
                </c:pt>
                <c:pt idx="2">
                  <c:v>7266</c:v>
                </c:pt>
                <c:pt idx="3">
                  <c:v>7323</c:v>
                </c:pt>
                <c:pt idx="4">
                  <c:v>7449</c:v>
                </c:pt>
                <c:pt idx="5">
                  <c:v>7573</c:v>
                </c:pt>
                <c:pt idx="6">
                  <c:v>7370</c:v>
                </c:pt>
                <c:pt idx="7">
                  <c:v>7337.1</c:v>
                </c:pt>
                <c:pt idx="8">
                  <c:v>7286</c:v>
                </c:pt>
                <c:pt idx="9">
                  <c:v>7149</c:v>
                </c:pt>
              </c:numCache>
            </c:numRef>
          </c:val>
          <c:extLst>
            <c:ext xmlns:c16="http://schemas.microsoft.com/office/drawing/2014/chart" uri="{C3380CC4-5D6E-409C-BE32-E72D297353CC}">
              <c16:uniqueId val="{00000030-FBFC-432E-928D-DD2B29F297DA}"/>
            </c:ext>
          </c:extLst>
        </c:ser>
        <c:dLbls>
          <c:showLegendKey val="0"/>
          <c:showVal val="1"/>
          <c:showCatName val="0"/>
          <c:showSerName val="0"/>
          <c:showPercent val="0"/>
          <c:showBubbleSize val="0"/>
        </c:dLbls>
        <c:gapWidth val="95"/>
        <c:overlap val="100"/>
        <c:axId val="83466496"/>
        <c:axId val="83484672"/>
      </c:barChart>
      <c:catAx>
        <c:axId val="83466496"/>
        <c:scaling>
          <c:orientation val="maxMin"/>
        </c:scaling>
        <c:delete val="0"/>
        <c:axPos val="l"/>
        <c:numFmt formatCode="General" sourceLinked="0"/>
        <c:majorTickMark val="none"/>
        <c:minorTickMark val="none"/>
        <c:tickLblPos val="nextTo"/>
        <c:txPr>
          <a:bodyPr/>
          <a:lstStyle/>
          <a:p>
            <a:pPr>
              <a:defRPr sz="900"/>
            </a:pPr>
            <a:endParaRPr lang="ja-JP"/>
          </a:p>
        </c:txPr>
        <c:crossAx val="83484672"/>
        <c:crosses val="autoZero"/>
        <c:auto val="1"/>
        <c:lblAlgn val="ctr"/>
        <c:lblOffset val="100"/>
        <c:noMultiLvlLbl val="0"/>
      </c:catAx>
      <c:valAx>
        <c:axId val="83484672"/>
        <c:scaling>
          <c:orientation val="minMax"/>
        </c:scaling>
        <c:delete val="1"/>
        <c:axPos val="t"/>
        <c:numFmt formatCode="0%" sourceLinked="1"/>
        <c:majorTickMark val="none"/>
        <c:minorTickMark val="none"/>
        <c:tickLblPos val="nextTo"/>
        <c:crossAx val="83466496"/>
        <c:crosses val="autoZero"/>
        <c:crossBetween val="between"/>
      </c:valAx>
    </c:plotArea>
    <c:legend>
      <c:legendPos val="t"/>
      <c:layout>
        <c:manualLayout>
          <c:xMode val="edge"/>
          <c:yMode val="edge"/>
          <c:x val="0"/>
          <c:y val="0.89878933693894336"/>
          <c:w val="1"/>
          <c:h val="9.6873471182612456E-2"/>
        </c:manualLayout>
      </c:layout>
      <c:overlay val="0"/>
      <c:txPr>
        <a:bodyPr/>
        <a:lstStyle/>
        <a:p>
          <a:pPr>
            <a:defRPr sz="1400"/>
          </a:pPr>
          <a:endParaRPr lang="ja-JP"/>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400"/>
              <a:t>地域別男女比率  </a:t>
            </a:r>
            <a:r>
              <a:rPr lang="ja-JP" altLang="en-US" sz="1200"/>
              <a:t>（平成２８年）　</a:t>
            </a:r>
          </a:p>
        </c:rich>
      </c:tx>
      <c:layout>
        <c:manualLayout>
          <c:xMode val="edge"/>
          <c:yMode val="edge"/>
          <c:x val="0.11476561798351623"/>
          <c:y val="2.0645775110687933E-2"/>
        </c:manualLayout>
      </c:layout>
      <c:overlay val="0"/>
    </c:title>
    <c:autoTitleDeleted val="0"/>
    <c:plotArea>
      <c:layout>
        <c:manualLayout>
          <c:layoutTarget val="inner"/>
          <c:xMode val="edge"/>
          <c:yMode val="edge"/>
          <c:x val="0.23488239201215114"/>
          <c:y val="0.11932560936437861"/>
          <c:w val="0.69333921545986021"/>
          <c:h val="0.80514715059079411"/>
        </c:manualLayout>
      </c:layout>
      <c:barChart>
        <c:barDir val="bar"/>
        <c:grouping val="percentStacked"/>
        <c:varyColors val="0"/>
        <c:ser>
          <c:idx val="0"/>
          <c:order val="0"/>
          <c:tx>
            <c:strRef>
              <c:f>'2.4 男女別邦人数推移'!$E$63</c:f>
              <c:strCache>
                <c:ptCount val="1"/>
                <c:pt idx="0">
                  <c:v>男</c:v>
                </c:pt>
              </c:strCache>
            </c:strRef>
          </c:tx>
          <c:spPr>
            <a:pattFill prst="pct5">
              <a:fgClr>
                <a:schemeClr val="tx1"/>
              </a:fgClr>
              <a:bgClr>
                <a:srgbClr val="FFC000"/>
              </a:bgClr>
            </a:pattFill>
            <a:ln>
              <a:solidFill>
                <a:schemeClr val="tx1"/>
              </a:solidFill>
            </a:ln>
          </c:spPr>
          <c:invertIfNegative val="0"/>
          <c:dLbls>
            <c:dLbl>
              <c:idx val="0"/>
              <c:layout>
                <c:manualLayout>
                  <c:x val="4.1925205433506621E-3"/>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10-48AB-AAC7-724E23442345}"/>
                </c:ext>
              </c:extLst>
            </c:dLbl>
            <c:dLbl>
              <c:idx val="1"/>
              <c:layout>
                <c:manualLayout>
                  <c:x val="0"/>
                  <c:y val="3.7908873263163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10-48AB-AAC7-724E23442345}"/>
                </c:ext>
              </c:extLst>
            </c:dLbl>
            <c:dLbl>
              <c:idx val="2"/>
              <c:layout>
                <c:manualLayout>
                  <c:x val="0"/>
                  <c:y val="3.790868670466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10-48AB-AAC7-724E23442345}"/>
                </c:ext>
              </c:extLst>
            </c:dLbl>
            <c:dLbl>
              <c:idx val="3"/>
              <c:layout>
                <c:manualLayout>
                  <c:x val="0"/>
                  <c:y val="4.02779796237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10-48AB-AAC7-724E23442345}"/>
                </c:ext>
              </c:extLst>
            </c:dLbl>
            <c:dLbl>
              <c:idx val="4"/>
              <c:layout>
                <c:manualLayout>
                  <c:x val="-4.1925205433506621E-3"/>
                  <c:y val="4.264727254274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10-48AB-AAC7-724E23442345}"/>
                </c:ext>
              </c:extLst>
            </c:dLbl>
            <c:dLbl>
              <c:idx val="5"/>
              <c:layout>
                <c:manualLayout>
                  <c:x val="-4.1925205433506621E-3"/>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10-48AB-AAC7-724E23442345}"/>
                </c:ext>
              </c:extLst>
            </c:dLbl>
            <c:dLbl>
              <c:idx val="6"/>
              <c:layout>
                <c:manualLayout>
                  <c:x val="0"/>
                  <c:y val="4.0277979623707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10-48AB-AAC7-724E23442345}"/>
                </c:ext>
              </c:extLst>
            </c:dLbl>
            <c:dLbl>
              <c:idx val="7"/>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10-48AB-AAC7-724E23442345}"/>
                </c:ext>
              </c:extLst>
            </c:dLbl>
            <c:dLbl>
              <c:idx val="8"/>
              <c:layout>
                <c:manualLayout>
                  <c:x val="0"/>
                  <c:y val="3.790905982166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10-48AB-AAC7-724E23442345}"/>
                </c:ext>
              </c:extLst>
            </c:dLbl>
            <c:dLbl>
              <c:idx val="9"/>
              <c:layout>
                <c:manualLayout>
                  <c:x val="0"/>
                  <c:y val="3.5539580344122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10-48AB-AAC7-724E234423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 男女別邦人数推移'!$D$64:$D$73</c:f>
              <c:strCache>
                <c:ptCount val="10"/>
                <c:pt idx="0">
                  <c:v>アジア</c:v>
                </c:pt>
                <c:pt idx="1">
                  <c:v>大洋州</c:v>
                </c:pt>
                <c:pt idx="2">
                  <c:v>北米</c:v>
                </c:pt>
                <c:pt idx="3">
                  <c:v>中米</c:v>
                </c:pt>
                <c:pt idx="4">
                  <c:v>南米</c:v>
                </c:pt>
                <c:pt idx="5">
                  <c:v>西欧</c:v>
                </c:pt>
                <c:pt idx="6">
                  <c:v>東欧・旧ソ連</c:v>
                </c:pt>
                <c:pt idx="7">
                  <c:v>中東</c:v>
                </c:pt>
                <c:pt idx="8">
                  <c:v>アフリカ</c:v>
                </c:pt>
                <c:pt idx="9">
                  <c:v>全世界</c:v>
                </c:pt>
              </c:strCache>
            </c:strRef>
          </c:cat>
          <c:val>
            <c:numRef>
              <c:f>'2.4 男女別邦人数推移'!$E$64:$E$73</c:f>
              <c:numCache>
                <c:formatCode>0.0%</c:formatCode>
                <c:ptCount val="10"/>
                <c:pt idx="0">
                  <c:v>0.61971974626226367</c:v>
                </c:pt>
                <c:pt idx="1">
                  <c:v>0.36887515618140682</c:v>
                </c:pt>
                <c:pt idx="2">
                  <c:v>0.4189702425972463</c:v>
                </c:pt>
                <c:pt idx="3">
                  <c:v>0.56834731950898121</c:v>
                </c:pt>
                <c:pt idx="4">
                  <c:v>0.5254286252590592</c:v>
                </c:pt>
                <c:pt idx="5">
                  <c:v>0.39291376253506066</c:v>
                </c:pt>
                <c:pt idx="6">
                  <c:v>0.54548235774015907</c:v>
                </c:pt>
                <c:pt idx="7">
                  <c:v>0.52061667578908954</c:v>
                </c:pt>
                <c:pt idx="8">
                  <c:v>0.54974152061530701</c:v>
                </c:pt>
                <c:pt idx="9">
                  <c:v>0.4796974471731677</c:v>
                </c:pt>
              </c:numCache>
            </c:numRef>
          </c:val>
          <c:extLst>
            <c:ext xmlns:c16="http://schemas.microsoft.com/office/drawing/2014/chart" uri="{C3380CC4-5D6E-409C-BE32-E72D297353CC}">
              <c16:uniqueId val="{0000000A-BF10-48AB-AAC7-724E23442345}"/>
            </c:ext>
          </c:extLst>
        </c:ser>
        <c:ser>
          <c:idx val="1"/>
          <c:order val="1"/>
          <c:tx>
            <c:strRef>
              <c:f>'2.4 男女別邦人数推移'!$F$63</c:f>
              <c:strCache>
                <c:ptCount val="1"/>
                <c:pt idx="0">
                  <c:v>女</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10-48AB-AAC7-724E23442345}"/>
                </c:ext>
              </c:extLst>
            </c:dLbl>
            <c:dLbl>
              <c:idx val="1"/>
              <c:layout>
                <c:manualLayout>
                  <c:x val="0"/>
                  <c:y val="3.7908686704666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10-48AB-AAC7-724E23442345}"/>
                </c:ext>
              </c:extLst>
            </c:dLbl>
            <c:dLbl>
              <c:idx val="2"/>
              <c:layout>
                <c:manualLayout>
                  <c:x val="0"/>
                  <c:y val="4.02779796237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10-48AB-AAC7-724E23442345}"/>
                </c:ext>
              </c:extLst>
            </c:dLbl>
            <c:dLbl>
              <c:idx val="3"/>
              <c:layout>
                <c:manualLayout>
                  <c:x val="7.6861988711842988E-17"/>
                  <c:y val="3.790868670466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10-48AB-AAC7-724E23442345}"/>
                </c:ext>
              </c:extLst>
            </c:dLbl>
            <c:dLbl>
              <c:idx val="4"/>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10-48AB-AAC7-724E23442345}"/>
                </c:ext>
              </c:extLst>
            </c:dLbl>
            <c:dLbl>
              <c:idx val="5"/>
              <c:layout>
                <c:manualLayout>
                  <c:x val="0"/>
                  <c:y val="3.790887326316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10-48AB-AAC7-724E23442345}"/>
                </c:ext>
              </c:extLst>
            </c:dLbl>
            <c:dLbl>
              <c:idx val="6"/>
              <c:layout>
                <c:manualLayout>
                  <c:x val="4.1925205433506621E-3"/>
                  <c:y val="4.0278166182205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10-48AB-AAC7-724E23442345}"/>
                </c:ext>
              </c:extLst>
            </c:dLbl>
            <c:dLbl>
              <c:idx val="7"/>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10-48AB-AAC7-724E23442345}"/>
                </c:ext>
              </c:extLst>
            </c:dLbl>
            <c:dLbl>
              <c:idx val="8"/>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10-48AB-AAC7-724E23442345}"/>
                </c:ext>
              </c:extLst>
            </c:dLbl>
            <c:dLbl>
              <c:idx val="9"/>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10-48AB-AAC7-724E234423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 男女別邦人数推移'!$D$64:$D$73</c:f>
              <c:strCache>
                <c:ptCount val="10"/>
                <c:pt idx="0">
                  <c:v>アジア</c:v>
                </c:pt>
                <c:pt idx="1">
                  <c:v>大洋州</c:v>
                </c:pt>
                <c:pt idx="2">
                  <c:v>北米</c:v>
                </c:pt>
                <c:pt idx="3">
                  <c:v>中米</c:v>
                </c:pt>
                <c:pt idx="4">
                  <c:v>南米</c:v>
                </c:pt>
                <c:pt idx="5">
                  <c:v>西欧</c:v>
                </c:pt>
                <c:pt idx="6">
                  <c:v>東欧・旧ソ連</c:v>
                </c:pt>
                <c:pt idx="7">
                  <c:v>中東</c:v>
                </c:pt>
                <c:pt idx="8">
                  <c:v>アフリカ</c:v>
                </c:pt>
                <c:pt idx="9">
                  <c:v>全世界</c:v>
                </c:pt>
              </c:strCache>
            </c:strRef>
          </c:cat>
          <c:val>
            <c:numRef>
              <c:f>'2.4 男女別邦人数推移'!$F$64:$F$73</c:f>
              <c:numCache>
                <c:formatCode>0.0%</c:formatCode>
                <c:ptCount val="10"/>
                <c:pt idx="0">
                  <c:v>0.38028025373773638</c:v>
                </c:pt>
                <c:pt idx="1">
                  <c:v>0.63112484381859324</c:v>
                </c:pt>
                <c:pt idx="2">
                  <c:v>0.58102975740275364</c:v>
                </c:pt>
                <c:pt idx="3">
                  <c:v>0.43165268049101879</c:v>
                </c:pt>
                <c:pt idx="4">
                  <c:v>0.47457137474094074</c:v>
                </c:pt>
                <c:pt idx="5">
                  <c:v>0.60708623746493939</c:v>
                </c:pt>
                <c:pt idx="6">
                  <c:v>0.45451764225984093</c:v>
                </c:pt>
                <c:pt idx="7">
                  <c:v>0.47938332421091034</c:v>
                </c:pt>
                <c:pt idx="8">
                  <c:v>0.45025847938469299</c:v>
                </c:pt>
                <c:pt idx="9">
                  <c:v>0.52030255282683224</c:v>
                </c:pt>
              </c:numCache>
            </c:numRef>
          </c:val>
          <c:extLst>
            <c:ext xmlns:c16="http://schemas.microsoft.com/office/drawing/2014/chart" uri="{C3380CC4-5D6E-409C-BE32-E72D297353CC}">
              <c16:uniqueId val="{00000015-BF10-48AB-AAC7-724E23442345}"/>
            </c:ext>
          </c:extLst>
        </c:ser>
        <c:dLbls>
          <c:showLegendKey val="0"/>
          <c:showVal val="1"/>
          <c:showCatName val="0"/>
          <c:showSerName val="0"/>
          <c:showPercent val="0"/>
          <c:showBubbleSize val="0"/>
        </c:dLbls>
        <c:gapWidth val="95"/>
        <c:overlap val="100"/>
        <c:axId val="83551744"/>
        <c:axId val="83553280"/>
      </c:barChart>
      <c:catAx>
        <c:axId val="83551744"/>
        <c:scaling>
          <c:orientation val="maxMin"/>
        </c:scaling>
        <c:delete val="0"/>
        <c:axPos val="l"/>
        <c:numFmt formatCode="General" sourceLinked="0"/>
        <c:majorTickMark val="none"/>
        <c:minorTickMark val="none"/>
        <c:tickLblPos val="nextTo"/>
        <c:txPr>
          <a:bodyPr/>
          <a:lstStyle/>
          <a:p>
            <a:pPr>
              <a:defRPr sz="800"/>
            </a:pPr>
            <a:endParaRPr lang="ja-JP"/>
          </a:p>
        </c:txPr>
        <c:crossAx val="83553280"/>
        <c:crosses val="autoZero"/>
        <c:auto val="1"/>
        <c:lblAlgn val="ctr"/>
        <c:lblOffset val="100"/>
        <c:noMultiLvlLbl val="0"/>
      </c:catAx>
      <c:valAx>
        <c:axId val="83553280"/>
        <c:scaling>
          <c:orientation val="minMax"/>
        </c:scaling>
        <c:delete val="0"/>
        <c:axPos val="t"/>
        <c:majorGridlines/>
        <c:numFmt formatCode="0%" sourceLinked="1"/>
        <c:majorTickMark val="in"/>
        <c:minorTickMark val="none"/>
        <c:tickLblPos val="nextTo"/>
        <c:spPr>
          <a:ln w="9525">
            <a:noFill/>
          </a:ln>
        </c:spPr>
        <c:crossAx val="83551744"/>
        <c:crosses val="autoZero"/>
        <c:crossBetween val="between"/>
        <c:majorUnit val="0.5"/>
      </c:valAx>
    </c:plotArea>
    <c:legend>
      <c:legendPos val="t"/>
      <c:layout>
        <c:manualLayout>
          <c:xMode val="edge"/>
          <c:yMode val="edge"/>
          <c:x val="0.22750201042914245"/>
          <c:y val="0.92758169934640522"/>
          <c:w val="0.74623729534227479"/>
          <c:h val="5.7733106891050386E-2"/>
        </c:manualLayout>
      </c:layout>
      <c:overlay val="0"/>
      <c:txPr>
        <a:bodyPr/>
        <a:lstStyle/>
        <a:p>
          <a:pPr>
            <a:defRPr sz="1600"/>
          </a:pPr>
          <a:endParaRPr lang="ja-JP"/>
        </a:p>
      </c:txPr>
    </c:legend>
    <c:plotVisOnly val="1"/>
    <c:dispBlanksAs val="gap"/>
    <c:showDLblsOverMax val="0"/>
  </c:chart>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152400</xdr:colOff>
      <xdr:row>0</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142874</xdr:colOff>
      <xdr:row>33</xdr:row>
      <xdr:rowOff>0</xdr:rowOff>
    </xdr:from>
    <xdr:to>
      <xdr:col>10</xdr:col>
      <xdr:colOff>257175</xdr:colOff>
      <xdr:row>33</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157161</xdr:colOff>
      <xdr:row>33</xdr:row>
      <xdr:rowOff>180974</xdr:rowOff>
    </xdr:from>
    <xdr:to>
      <xdr:col>13</xdr:col>
      <xdr:colOff>257175</xdr:colOff>
      <xdr:row>41</xdr:row>
      <xdr:rowOff>152399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39</xdr:row>
      <xdr:rowOff>147637</xdr:rowOff>
    </xdr:from>
    <xdr:to>
      <xdr:col>13</xdr:col>
      <xdr:colOff>266700</xdr:colOff>
      <xdr:row>48</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138111</xdr:colOff>
      <xdr:row>45</xdr:row>
      <xdr:rowOff>142875</xdr:rowOff>
    </xdr:from>
    <xdr:to>
      <xdr:col>13</xdr:col>
      <xdr:colOff>295275</xdr:colOff>
      <xdr:row>66</xdr:row>
      <xdr:rowOff>171450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9524</xdr:colOff>
      <xdr:row>119</xdr:row>
      <xdr:rowOff>190499</xdr:rowOff>
    </xdr:from>
    <xdr:to>
      <xdr:col>13</xdr:col>
      <xdr:colOff>476250</xdr:colOff>
      <xdr:row>146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150</xdr:row>
      <xdr:rowOff>0</xdr:rowOff>
    </xdr:from>
    <xdr:to>
      <xdr:col>13</xdr:col>
      <xdr:colOff>470647</xdr:colOff>
      <xdr:row>176</xdr:row>
      <xdr:rowOff>134471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5603</xdr:colOff>
      <xdr:row>62</xdr:row>
      <xdr:rowOff>29135</xdr:rowOff>
    </xdr:from>
    <xdr:to>
      <xdr:col>14</xdr:col>
      <xdr:colOff>0</xdr:colOff>
      <xdr:row>87</xdr:row>
      <xdr:rowOff>33617</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28013</xdr:colOff>
      <xdr:row>79</xdr:row>
      <xdr:rowOff>163606</xdr:rowOff>
    </xdr:from>
    <xdr:to>
      <xdr:col>13</xdr:col>
      <xdr:colOff>490903</xdr:colOff>
      <xdr:row>108</xdr:row>
      <xdr:rowOff>131884</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19984</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41375"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149787</xdr:colOff>
      <xdr:row>3</xdr:row>
      <xdr:rowOff>19050</xdr:rowOff>
    </xdr:from>
    <xdr:to>
      <xdr:col>16</xdr:col>
      <xdr:colOff>38100</xdr:colOff>
      <xdr:row>22</xdr:row>
      <xdr:rowOff>533400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14286</xdr:colOff>
      <xdr:row>3</xdr:row>
      <xdr:rowOff>16565</xdr:rowOff>
    </xdr:from>
    <xdr:to>
      <xdr:col>22</xdr:col>
      <xdr:colOff>454268</xdr:colOff>
      <xdr:row>35</xdr:row>
      <xdr:rowOff>18317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333375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332961</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501406</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41375"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100010</xdr:colOff>
      <xdr:row>2</xdr:row>
      <xdr:rowOff>212481</xdr:rowOff>
    </xdr:from>
    <xdr:to>
      <xdr:col>12</xdr:col>
      <xdr:colOff>256442</xdr:colOff>
      <xdr:row>23</xdr:row>
      <xdr:rowOff>115956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109536</xdr:colOff>
      <xdr:row>3</xdr:row>
      <xdr:rowOff>57150</xdr:rowOff>
    </xdr:from>
    <xdr:to>
      <xdr:col>13</xdr:col>
      <xdr:colOff>371475</xdr:colOff>
      <xdr:row>36</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109536</xdr:colOff>
      <xdr:row>3</xdr:row>
      <xdr:rowOff>76199</xdr:rowOff>
    </xdr:from>
    <xdr:to>
      <xdr:col>13</xdr:col>
      <xdr:colOff>352425</xdr:colOff>
      <xdr:row>36</xdr:row>
      <xdr:rowOff>47624</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109537</xdr:colOff>
      <xdr:row>3</xdr:row>
      <xdr:rowOff>85724</xdr:rowOff>
    </xdr:from>
    <xdr:to>
      <xdr:col>13</xdr:col>
      <xdr:colOff>342901</xdr:colOff>
      <xdr:row>36</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124237</xdr:colOff>
      <xdr:row>3</xdr:row>
      <xdr:rowOff>0</xdr:rowOff>
    </xdr:from>
    <xdr:to>
      <xdr:col>7</xdr:col>
      <xdr:colOff>438977</xdr:colOff>
      <xdr:row>33</xdr:row>
      <xdr:rowOff>66261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89659</xdr:colOff>
      <xdr:row>3</xdr:row>
      <xdr:rowOff>8283</xdr:rowOff>
    </xdr:from>
    <xdr:to>
      <xdr:col>14</xdr:col>
      <xdr:colOff>389283</xdr:colOff>
      <xdr:row>33</xdr:row>
      <xdr:rowOff>57978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20</xdr:col>
      <xdr:colOff>340178</xdr:colOff>
      <xdr:row>50</xdr:row>
      <xdr:rowOff>40822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180975</xdr:colOff>
      <xdr:row>17</xdr:row>
      <xdr:rowOff>109537</xdr:rowOff>
    </xdr:from>
    <xdr:to>
      <xdr:col>17</xdr:col>
      <xdr:colOff>638175</xdr:colOff>
      <xdr:row>33</xdr:row>
      <xdr:rowOff>109537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xdr:row>
      <xdr:rowOff>19050</xdr:rowOff>
    </xdr:from>
    <xdr:to>
      <xdr:col>3</xdr:col>
      <xdr:colOff>419100</xdr:colOff>
      <xdr:row>16</xdr:row>
      <xdr:rowOff>147638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542925</xdr:colOff>
      <xdr:row>3</xdr:row>
      <xdr:rowOff>9525</xdr:rowOff>
    </xdr:from>
    <xdr:to>
      <xdr:col>6</xdr:col>
      <xdr:colOff>561975</xdr:colOff>
      <xdr:row>16</xdr:row>
      <xdr:rowOff>147638</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xdr:row>
      <xdr:rowOff>19050</xdr:rowOff>
    </xdr:from>
    <xdr:to>
      <xdr:col>10</xdr:col>
      <xdr:colOff>142875</xdr:colOff>
      <xdr:row>16</xdr:row>
      <xdr:rowOff>147638</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17</xdr:row>
      <xdr:rowOff>142875</xdr:rowOff>
    </xdr:from>
    <xdr:to>
      <xdr:col>3</xdr:col>
      <xdr:colOff>419100</xdr:colOff>
      <xdr:row>31</xdr:row>
      <xdr:rowOff>42863</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533399</xdr:colOff>
      <xdr:row>17</xdr:row>
      <xdr:rowOff>133349</xdr:rowOff>
    </xdr:from>
    <xdr:to>
      <xdr:col>6</xdr:col>
      <xdr:colOff>561974</xdr:colOff>
      <xdr:row>31</xdr:row>
      <xdr:rowOff>28574</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9525</xdr:colOff>
      <xdr:row>17</xdr:row>
      <xdr:rowOff>142875</xdr:rowOff>
    </xdr:from>
    <xdr:to>
      <xdr:col>10</xdr:col>
      <xdr:colOff>133350</xdr:colOff>
      <xdr:row>31</xdr:row>
      <xdr:rowOff>57150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32</xdr:row>
      <xdr:rowOff>28573</xdr:rowOff>
    </xdr:from>
    <xdr:to>
      <xdr:col>3</xdr:col>
      <xdr:colOff>409575</xdr:colOff>
      <xdr:row>44</xdr:row>
      <xdr:rowOff>47624</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542925</xdr:colOff>
      <xdr:row>32</xdr:row>
      <xdr:rowOff>9525</xdr:rowOff>
    </xdr:from>
    <xdr:to>
      <xdr:col>6</xdr:col>
      <xdr:colOff>571501</xdr:colOff>
      <xdr:row>44</xdr:row>
      <xdr:rowOff>57150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32</xdr:row>
      <xdr:rowOff>0</xdr:rowOff>
    </xdr:from>
    <xdr:to>
      <xdr:col>10</xdr:col>
      <xdr:colOff>142875</xdr:colOff>
      <xdr:row>44</xdr:row>
      <xdr:rowOff>47625</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abSelected="1" view="pageBreakPreview" zoomScaleNormal="100" zoomScaleSheetLayoutView="100" workbookViewId="0"/>
  </sheetViews>
  <sheetFormatPr defaultRowHeight="15" customHeight="1" x14ac:dyDescent="0.15"/>
  <cols>
    <col min="1" max="1" width="3.25" customWidth="1"/>
    <col min="2" max="2" width="8.125" customWidth="1"/>
    <col min="3" max="3" width="5.375" customWidth="1"/>
    <col min="4" max="4" width="4.5" customWidth="1"/>
    <col min="5" max="5" width="6.25" customWidth="1"/>
    <col min="6" max="6" width="3.5" customWidth="1"/>
    <col min="7" max="7" width="41.625" customWidth="1"/>
    <col min="8" max="8" width="9.75" customWidth="1"/>
    <col min="9" max="9" width="3.75" customWidth="1"/>
    <col min="10" max="10" width="6.25" customWidth="1"/>
  </cols>
  <sheetData>
    <row r="1" spans="1:9" ht="55.15" customHeight="1" x14ac:dyDescent="0.15"/>
    <row r="2" spans="1:9" ht="36.75" customHeight="1" x14ac:dyDescent="0.15">
      <c r="D2" s="4219"/>
      <c r="E2" s="4219"/>
      <c r="F2" s="4219"/>
      <c r="G2" s="4219"/>
      <c r="H2" s="4219"/>
      <c r="I2" s="4219"/>
    </row>
    <row r="3" spans="1:9" ht="36.75" customHeight="1" x14ac:dyDescent="0.15">
      <c r="D3" s="4219" t="s">
        <v>0</v>
      </c>
      <c r="E3" s="4219"/>
      <c r="F3" s="4219"/>
      <c r="G3" s="4219"/>
      <c r="H3" s="4219"/>
      <c r="I3" s="4219"/>
    </row>
    <row r="4" spans="1:9" ht="18" customHeight="1" x14ac:dyDescent="0.15"/>
    <row r="5" spans="1:9" ht="13.5" customHeight="1" x14ac:dyDescent="0.15">
      <c r="E5" s="4220" t="s">
        <v>1</v>
      </c>
      <c r="F5" s="4220"/>
      <c r="G5" s="4220"/>
      <c r="H5" s="4220"/>
    </row>
    <row r="6" spans="1:9" ht="50.45" customHeight="1" x14ac:dyDescent="0.15"/>
    <row r="7" spans="1:9" ht="24" customHeight="1" x14ac:dyDescent="0.15">
      <c r="G7" s="1" t="s">
        <v>2139</v>
      </c>
    </row>
    <row r="8" spans="1:9" ht="9" customHeight="1" x14ac:dyDescent="0.15"/>
    <row r="9" spans="1:9" ht="22.5" customHeight="1" x14ac:dyDescent="0.15">
      <c r="G9" s="2" t="s">
        <v>2140</v>
      </c>
    </row>
    <row r="10" spans="1:9" ht="23.25" customHeight="1" x14ac:dyDescent="0.15"/>
    <row r="11" spans="1:9" ht="35.25" customHeight="1" x14ac:dyDescent="0.15"/>
    <row r="12" spans="1:9" ht="248.1" customHeight="1" x14ac:dyDescent="0.15"/>
    <row r="13" spans="1:9" ht="33.75" customHeight="1" x14ac:dyDescent="0.15">
      <c r="F13" s="4221"/>
      <c r="G13" s="4221"/>
    </row>
    <row r="14" spans="1:9" ht="15" customHeight="1" x14ac:dyDescent="0.15">
      <c r="A14" t="s">
        <v>49</v>
      </c>
    </row>
    <row r="17" spans="1:7" ht="33.75" customHeight="1" x14ac:dyDescent="0.15">
      <c r="F17" s="4221" t="s">
        <v>2</v>
      </c>
      <c r="G17" s="4221"/>
    </row>
    <row r="29" spans="1:7" ht="15" customHeight="1" x14ac:dyDescent="0.15">
      <c r="A29" s="197"/>
    </row>
    <row r="68" spans="9:9" ht="15" customHeight="1" x14ac:dyDescent="0.15">
      <c r="I68" s="198"/>
    </row>
  </sheetData>
  <mergeCells count="5">
    <mergeCell ref="D3:I3"/>
    <mergeCell ref="E5:H5"/>
    <mergeCell ref="F13:G13"/>
    <mergeCell ref="D2:I2"/>
    <mergeCell ref="F17:G17"/>
  </mergeCells>
  <phoneticPr fontId="26"/>
  <pageMargins left="0.44999998807907104" right="0" top="1.6666666269302368" bottom="0"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S74"/>
  <sheetViews>
    <sheetView view="pageBreakPreview" topLeftCell="A28" zoomScale="115" zoomScaleNormal="130" zoomScaleSheetLayoutView="115" workbookViewId="0">
      <selection activeCell="O58" sqref="O58"/>
    </sheetView>
  </sheetViews>
  <sheetFormatPr defaultRowHeight="13.5" x14ac:dyDescent="0.15"/>
  <cols>
    <col min="1" max="1" width="1.75" style="502" customWidth="1"/>
    <col min="2" max="2" width="6.875" style="502" customWidth="1"/>
    <col min="3" max="3" width="2" style="502" customWidth="1"/>
    <col min="4" max="13" width="6.375" style="502" customWidth="1"/>
    <col min="14" max="14" width="4.625" style="502" customWidth="1"/>
    <col min="15" max="15" width="6" style="502" customWidth="1"/>
    <col min="16" max="16384" width="9" style="502"/>
  </cols>
  <sheetData>
    <row r="1" spans="1:15" ht="0.75" customHeight="1" x14ac:dyDescent="0.15">
      <c r="B1" s="504"/>
      <c r="C1" s="504"/>
    </row>
    <row r="2" spans="1:15" s="32" customFormat="1" ht="17.25" x14ac:dyDescent="0.15">
      <c r="A2" s="3644"/>
      <c r="B2" s="3645" t="s">
        <v>610</v>
      </c>
      <c r="C2" s="3642"/>
      <c r="D2" s="3642"/>
      <c r="E2" s="3642"/>
      <c r="F2" s="3642"/>
      <c r="G2" s="3643"/>
      <c r="N2" s="656"/>
      <c r="O2" s="3905" t="s">
        <v>935</v>
      </c>
    </row>
    <row r="3" spans="1:15" ht="17.25" x14ac:dyDescent="0.15">
      <c r="B3" s="501"/>
      <c r="O3" s="3808" t="s">
        <v>2033</v>
      </c>
    </row>
    <row r="4" spans="1:15" ht="17.25" x14ac:dyDescent="0.15">
      <c r="B4" s="501"/>
    </row>
    <row r="5" spans="1:15" ht="17.25" x14ac:dyDescent="0.15">
      <c r="B5" s="501"/>
    </row>
    <row r="6" spans="1:15" ht="17.25" x14ac:dyDescent="0.15">
      <c r="B6" s="501"/>
      <c r="C6" s="541"/>
      <c r="I6" s="541"/>
    </row>
    <row r="7" spans="1:15" x14ac:dyDescent="0.15">
      <c r="B7" s="504"/>
      <c r="C7" s="504"/>
    </row>
    <row r="8" spans="1:15" x14ac:dyDescent="0.15">
      <c r="B8" s="504"/>
      <c r="C8" s="504"/>
    </row>
    <row r="9" spans="1:15" x14ac:dyDescent="0.15">
      <c r="B9" s="504"/>
      <c r="C9" s="504"/>
    </row>
    <row r="10" spans="1:15" x14ac:dyDescent="0.15">
      <c r="B10" s="504"/>
      <c r="C10" s="504"/>
    </row>
    <row r="11" spans="1:15" x14ac:dyDescent="0.15">
      <c r="B11" s="504"/>
      <c r="C11" s="504"/>
    </row>
    <row r="12" spans="1:15" x14ac:dyDescent="0.15">
      <c r="B12" s="504"/>
      <c r="C12" s="504"/>
    </row>
    <row r="13" spans="1:15" x14ac:dyDescent="0.15">
      <c r="B13" s="504"/>
      <c r="C13" s="504"/>
    </row>
    <row r="14" spans="1:15" x14ac:dyDescent="0.15">
      <c r="B14" s="504"/>
      <c r="C14" s="504"/>
    </row>
    <row r="15" spans="1:15" x14ac:dyDescent="0.15">
      <c r="B15" s="504"/>
      <c r="C15" s="504"/>
    </row>
    <row r="16" spans="1:15" x14ac:dyDescent="0.15">
      <c r="B16" s="504"/>
      <c r="C16" s="504"/>
    </row>
    <row r="17" spans="2:3" x14ac:dyDescent="0.15">
      <c r="B17" s="504"/>
      <c r="C17" s="504"/>
    </row>
    <row r="18" spans="2:3" x14ac:dyDescent="0.15">
      <c r="B18" s="504"/>
      <c r="C18" s="504"/>
    </row>
    <row r="19" spans="2:3" x14ac:dyDescent="0.15">
      <c r="B19" s="504"/>
      <c r="C19" s="504"/>
    </row>
    <row r="20" spans="2:3" x14ac:dyDescent="0.15">
      <c r="B20" s="504"/>
      <c r="C20" s="504"/>
    </row>
    <row r="21" spans="2:3" x14ac:dyDescent="0.15">
      <c r="B21" s="504"/>
      <c r="C21" s="504"/>
    </row>
    <row r="22" spans="2:3" x14ac:dyDescent="0.15">
      <c r="B22" s="504"/>
      <c r="C22" s="504"/>
    </row>
    <row r="23" spans="2:3" x14ac:dyDescent="0.15">
      <c r="B23" s="504"/>
      <c r="C23" s="504"/>
    </row>
    <row r="24" spans="2:3" x14ac:dyDescent="0.15">
      <c r="B24" s="504"/>
      <c r="C24" s="504"/>
    </row>
    <row r="25" spans="2:3" x14ac:dyDescent="0.15">
      <c r="B25" s="504"/>
      <c r="C25" s="504"/>
    </row>
    <row r="26" spans="2:3" x14ac:dyDescent="0.15">
      <c r="B26" s="504"/>
      <c r="C26" s="504"/>
    </row>
    <row r="27" spans="2:3" x14ac:dyDescent="0.15">
      <c r="B27" s="504"/>
      <c r="C27" s="504"/>
    </row>
    <row r="28" spans="2:3" x14ac:dyDescent="0.15">
      <c r="B28" s="504"/>
      <c r="C28" s="504"/>
    </row>
    <row r="29" spans="2:3" x14ac:dyDescent="0.15">
      <c r="B29" s="504"/>
      <c r="C29" s="504"/>
    </row>
    <row r="30" spans="2:3" x14ac:dyDescent="0.15">
      <c r="B30" s="504"/>
      <c r="C30" s="504"/>
    </row>
    <row r="31" spans="2:3" x14ac:dyDescent="0.15">
      <c r="B31" s="504"/>
      <c r="C31" s="504"/>
    </row>
    <row r="32" spans="2:3" x14ac:dyDescent="0.15">
      <c r="B32" s="504"/>
      <c r="C32" s="504"/>
    </row>
    <row r="33" spans="2:19" x14ac:dyDescent="0.15">
      <c r="B33" s="504"/>
      <c r="C33" s="504"/>
      <c r="S33" s="542"/>
    </row>
    <row r="34" spans="2:19" ht="14.25" thickBot="1" x14ac:dyDescent="0.2">
      <c r="B34" s="504"/>
      <c r="C34" s="504"/>
      <c r="O34" s="1789"/>
    </row>
    <row r="35" spans="2:19" ht="14.25" thickBot="1" x14ac:dyDescent="0.2">
      <c r="B35" s="526" t="s">
        <v>91</v>
      </c>
      <c r="C35" s="543"/>
      <c r="D35" s="3801" t="s">
        <v>2049</v>
      </c>
      <c r="E35" s="527" t="s">
        <v>863</v>
      </c>
      <c r="F35" s="527" t="s">
        <v>864</v>
      </c>
      <c r="G35" s="527" t="s">
        <v>865</v>
      </c>
      <c r="H35" s="527" t="s">
        <v>869</v>
      </c>
      <c r="I35" s="527" t="s">
        <v>870</v>
      </c>
      <c r="J35" s="527" t="s">
        <v>871</v>
      </c>
      <c r="K35" s="544" t="s">
        <v>1480</v>
      </c>
      <c r="L35" s="544" t="s">
        <v>2053</v>
      </c>
      <c r="M35" s="545" t="s">
        <v>2058</v>
      </c>
      <c r="N35" s="648" t="s">
        <v>106</v>
      </c>
      <c r="O35" s="649" t="s">
        <v>872</v>
      </c>
      <c r="Q35" s="3800"/>
    </row>
    <row r="36" spans="2:19" x14ac:dyDescent="0.15">
      <c r="B36" s="4331" t="s">
        <v>874</v>
      </c>
      <c r="C36" s="558" t="s">
        <v>95</v>
      </c>
      <c r="D36" s="559">
        <v>177617</v>
      </c>
      <c r="E36" s="560">
        <v>180535</v>
      </c>
      <c r="F36" s="560">
        <v>186676</v>
      </c>
      <c r="G36" s="560">
        <v>193100</v>
      </c>
      <c r="H36" s="560">
        <v>207467</v>
      </c>
      <c r="I36" s="560">
        <v>225213</v>
      </c>
      <c r="J36" s="560">
        <v>226494</v>
      </c>
      <c r="K36" s="561">
        <v>236395</v>
      </c>
      <c r="L36" s="561">
        <v>239652</v>
      </c>
      <c r="M36" s="550">
        <v>243064</v>
      </c>
      <c r="N36" s="551">
        <f t="shared" ref="N36:N55" si="0">M36/($M$56+$M$57)</f>
        <v>0.18159744246632553</v>
      </c>
      <c r="O36" s="596">
        <f t="shared" ref="O36:O57" si="1">IF(OR(M36=0,L36=0),"-",(M36/L36)-1)</f>
        <v>1.4237310767279299E-2</v>
      </c>
    </row>
    <row r="37" spans="2:19" ht="14.25" thickBot="1" x14ac:dyDescent="0.2">
      <c r="B37" s="4332"/>
      <c r="C37" s="552" t="s">
        <v>96</v>
      </c>
      <c r="D37" s="553">
        <v>109540</v>
      </c>
      <c r="E37" s="554">
        <v>112097</v>
      </c>
      <c r="F37" s="554">
        <v>115793</v>
      </c>
      <c r="G37" s="554">
        <v>119667</v>
      </c>
      <c r="H37" s="554">
        <v>124329</v>
      </c>
      <c r="I37" s="554">
        <v>136809</v>
      </c>
      <c r="J37" s="554">
        <v>136384</v>
      </c>
      <c r="K37" s="555">
        <v>143103</v>
      </c>
      <c r="L37" s="555">
        <v>145855</v>
      </c>
      <c r="M37" s="556">
        <v>149152</v>
      </c>
      <c r="N37" s="557">
        <f t="shared" si="0"/>
        <v>0.11143411504269404</v>
      </c>
      <c r="O37" s="597">
        <f t="shared" si="1"/>
        <v>2.2604641596105646E-2</v>
      </c>
    </row>
    <row r="38" spans="2:19" x14ac:dyDescent="0.15">
      <c r="B38" s="4331" t="s">
        <v>875</v>
      </c>
      <c r="C38" s="558" t="s">
        <v>95</v>
      </c>
      <c r="D38" s="559">
        <v>30433</v>
      </c>
      <c r="E38" s="560">
        <v>31749</v>
      </c>
      <c r="F38" s="560">
        <v>33179</v>
      </c>
      <c r="G38" s="560">
        <v>33482</v>
      </c>
      <c r="H38" s="560">
        <v>34849</v>
      </c>
      <c r="I38" s="560">
        <v>36648</v>
      </c>
      <c r="J38" s="560">
        <v>38459</v>
      </c>
      <c r="K38" s="561">
        <v>39879</v>
      </c>
      <c r="L38" s="561">
        <v>42301</v>
      </c>
      <c r="M38" s="550">
        <v>43694</v>
      </c>
      <c r="N38" s="551">
        <f t="shared" si="0"/>
        <v>3.2644565427721206E-2</v>
      </c>
      <c r="O38" s="595">
        <f t="shared" si="1"/>
        <v>3.2930663577693142E-2</v>
      </c>
    </row>
    <row r="39" spans="2:19" ht="14.25" thickBot="1" x14ac:dyDescent="0.2">
      <c r="B39" s="4332"/>
      <c r="C39" s="552" t="s">
        <v>96</v>
      </c>
      <c r="D39" s="553">
        <v>52058</v>
      </c>
      <c r="E39" s="554">
        <v>54804</v>
      </c>
      <c r="F39" s="554">
        <v>58010</v>
      </c>
      <c r="G39" s="554">
        <v>57704</v>
      </c>
      <c r="H39" s="554">
        <v>60349</v>
      </c>
      <c r="I39" s="554">
        <v>63672</v>
      </c>
      <c r="J39" s="554">
        <v>66608</v>
      </c>
      <c r="K39" s="555">
        <v>69024</v>
      </c>
      <c r="L39" s="555">
        <v>72135</v>
      </c>
      <c r="M39" s="562">
        <v>74758</v>
      </c>
      <c r="N39" s="557">
        <f t="shared" si="0"/>
        <v>5.5853032962090494E-2</v>
      </c>
      <c r="O39" s="593">
        <f t="shared" si="1"/>
        <v>3.63623761003673E-2</v>
      </c>
    </row>
    <row r="40" spans="2:19" x14ac:dyDescent="0.15">
      <c r="B40" s="4331" t="s">
        <v>876</v>
      </c>
      <c r="C40" s="558" t="s">
        <v>95</v>
      </c>
      <c r="D40" s="559">
        <v>186569</v>
      </c>
      <c r="E40" s="560">
        <v>191340</v>
      </c>
      <c r="F40" s="560">
        <v>190331</v>
      </c>
      <c r="G40" s="560">
        <v>190829</v>
      </c>
      <c r="H40" s="560">
        <v>195078</v>
      </c>
      <c r="I40" s="560">
        <v>202449</v>
      </c>
      <c r="J40" s="560">
        <v>202704</v>
      </c>
      <c r="K40" s="561">
        <v>201212</v>
      </c>
      <c r="L40" s="561">
        <v>204850</v>
      </c>
      <c r="M40" s="550">
        <v>206068</v>
      </c>
      <c r="N40" s="551">
        <f t="shared" si="0"/>
        <v>0.15395707210508661</v>
      </c>
      <c r="O40" s="596">
        <f t="shared" si="1"/>
        <v>5.9458140102512935E-3</v>
      </c>
    </row>
    <row r="41" spans="2:19" ht="14.25" thickBot="1" x14ac:dyDescent="0.2">
      <c r="B41" s="4332"/>
      <c r="C41" s="552" t="s">
        <v>96</v>
      </c>
      <c r="D41" s="553">
        <v>235547</v>
      </c>
      <c r="E41" s="554">
        <v>245192</v>
      </c>
      <c r="F41" s="554">
        <v>246977</v>
      </c>
      <c r="G41" s="554">
        <v>252071</v>
      </c>
      <c r="H41" s="554">
        <v>259757</v>
      </c>
      <c r="I41" s="554">
        <v>270386</v>
      </c>
      <c r="J41" s="554">
        <v>272292</v>
      </c>
      <c r="K41" s="555">
        <v>276295</v>
      </c>
      <c r="L41" s="555">
        <v>281014</v>
      </c>
      <c r="M41" s="562">
        <v>285776</v>
      </c>
      <c r="N41" s="557">
        <f t="shared" si="0"/>
        <v>0.21350833820827703</v>
      </c>
      <c r="O41" s="597">
        <f t="shared" si="1"/>
        <v>1.6945774943597058E-2</v>
      </c>
    </row>
    <row r="42" spans="2:19" x14ac:dyDescent="0.15">
      <c r="B42" s="4331" t="s">
        <v>877</v>
      </c>
      <c r="C42" s="558" t="s">
        <v>95</v>
      </c>
      <c r="D42" s="559">
        <v>4707</v>
      </c>
      <c r="E42" s="560">
        <v>4848</v>
      </c>
      <c r="F42" s="560">
        <v>5078</v>
      </c>
      <c r="G42" s="560">
        <v>5171</v>
      </c>
      <c r="H42" s="560">
        <v>5368</v>
      </c>
      <c r="I42" s="560">
        <v>5962</v>
      </c>
      <c r="J42" s="560">
        <v>6206</v>
      </c>
      <c r="K42" s="561">
        <v>6704</v>
      </c>
      <c r="L42" s="561">
        <v>6857</v>
      </c>
      <c r="M42" s="550">
        <v>8195</v>
      </c>
      <c r="N42" s="551">
        <f t="shared" si="0"/>
        <v>6.1226304224876486E-3</v>
      </c>
      <c r="O42" s="595">
        <f t="shared" si="1"/>
        <v>0.1951290651888582</v>
      </c>
    </row>
    <row r="43" spans="2:19" ht="14.25" thickBot="1" x14ac:dyDescent="0.2">
      <c r="B43" s="4332"/>
      <c r="C43" s="552" t="s">
        <v>96</v>
      </c>
      <c r="D43" s="553">
        <v>4314</v>
      </c>
      <c r="E43" s="554">
        <v>4444</v>
      </c>
      <c r="F43" s="554">
        <v>4468</v>
      </c>
      <c r="G43" s="554">
        <v>4613</v>
      </c>
      <c r="H43" s="554">
        <v>4799</v>
      </c>
      <c r="I43" s="554">
        <v>5150</v>
      </c>
      <c r="J43" s="554">
        <v>5146</v>
      </c>
      <c r="K43" s="555">
        <v>5421</v>
      </c>
      <c r="L43" s="555">
        <v>5497</v>
      </c>
      <c r="M43" s="562">
        <v>6224</v>
      </c>
      <c r="N43" s="557">
        <f t="shared" si="0"/>
        <v>4.650061226304225E-3</v>
      </c>
      <c r="O43" s="593">
        <f t="shared" si="1"/>
        <v>0.13225395670365647</v>
      </c>
    </row>
    <row r="44" spans="2:19" x14ac:dyDescent="0.15">
      <c r="B44" s="4331" t="s">
        <v>878</v>
      </c>
      <c r="C44" s="558" t="s">
        <v>95</v>
      </c>
      <c r="D44" s="559">
        <v>45032</v>
      </c>
      <c r="E44" s="560">
        <v>44952</v>
      </c>
      <c r="F44" s="560">
        <v>44552</v>
      </c>
      <c r="G44" s="560">
        <v>43913</v>
      </c>
      <c r="H44" s="560">
        <v>43009</v>
      </c>
      <c r="I44" s="560">
        <v>42813</v>
      </c>
      <c r="J44" s="560">
        <v>43494</v>
      </c>
      <c r="K44" s="561">
        <v>42280</v>
      </c>
      <c r="L44" s="561">
        <v>41989</v>
      </c>
      <c r="M44" s="550">
        <v>41832</v>
      </c>
      <c r="N44" s="551">
        <f t="shared" si="0"/>
        <v>3.1253432072422614E-2</v>
      </c>
      <c r="O44" s="596">
        <f t="shared" si="1"/>
        <v>-3.7390745195170494E-3</v>
      </c>
    </row>
    <row r="45" spans="2:19" ht="14.25" thickBot="1" x14ac:dyDescent="0.2">
      <c r="B45" s="4332"/>
      <c r="C45" s="552" t="s">
        <v>96</v>
      </c>
      <c r="D45" s="553">
        <v>40942</v>
      </c>
      <c r="E45" s="554">
        <v>40798</v>
      </c>
      <c r="F45" s="554">
        <v>40457</v>
      </c>
      <c r="G45" s="554">
        <v>39918</v>
      </c>
      <c r="H45" s="554">
        <v>39020</v>
      </c>
      <c r="I45" s="554">
        <v>38941</v>
      </c>
      <c r="J45" s="554">
        <v>39262</v>
      </c>
      <c r="K45" s="555">
        <v>37933</v>
      </c>
      <c r="L45" s="555">
        <v>37619</v>
      </c>
      <c r="M45" s="562">
        <v>37783</v>
      </c>
      <c r="N45" s="557">
        <f t="shared" si="0"/>
        <v>2.8228352074783504E-2</v>
      </c>
      <c r="O45" s="597">
        <f t="shared" si="1"/>
        <v>4.3594991892395019E-3</v>
      </c>
    </row>
    <row r="46" spans="2:19" x14ac:dyDescent="0.15">
      <c r="B46" s="4331" t="s">
        <v>879</v>
      </c>
      <c r="C46" s="558" t="s">
        <v>95</v>
      </c>
      <c r="D46" s="559">
        <v>70364</v>
      </c>
      <c r="E46" s="560">
        <v>72165</v>
      </c>
      <c r="F46" s="560">
        <v>70621</v>
      </c>
      <c r="G46" s="560">
        <v>68420</v>
      </c>
      <c r="H46" s="560">
        <v>70675</v>
      </c>
      <c r="I46" s="560">
        <v>75559</v>
      </c>
      <c r="J46" s="560">
        <v>75680</v>
      </c>
      <c r="K46" s="561">
        <v>79512</v>
      </c>
      <c r="L46" s="561">
        <v>82914</v>
      </c>
      <c r="M46" s="550">
        <v>83770</v>
      </c>
      <c r="N46" s="551">
        <f t="shared" si="0"/>
        <v>6.2586058632311203E-2</v>
      </c>
      <c r="O46" s="595">
        <f t="shared" si="1"/>
        <v>1.0323950116988723E-2</v>
      </c>
    </row>
    <row r="47" spans="2:19" ht="14.25" thickBot="1" x14ac:dyDescent="0.2">
      <c r="B47" s="4332"/>
      <c r="C47" s="552" t="s">
        <v>96</v>
      </c>
      <c r="D47" s="553">
        <v>104349</v>
      </c>
      <c r="E47" s="554">
        <v>108577</v>
      </c>
      <c r="F47" s="554">
        <v>110001</v>
      </c>
      <c r="G47" s="554">
        <v>108960</v>
      </c>
      <c r="H47" s="554">
        <v>112161</v>
      </c>
      <c r="I47" s="554">
        <v>119319</v>
      </c>
      <c r="J47" s="554">
        <v>118726</v>
      </c>
      <c r="K47" s="555">
        <v>125199</v>
      </c>
      <c r="L47" s="555">
        <v>128531</v>
      </c>
      <c r="M47" s="562">
        <v>129432</v>
      </c>
      <c r="N47" s="557">
        <f t="shared" si="0"/>
        <v>9.6700951902796983E-2</v>
      </c>
      <c r="O47" s="593">
        <f t="shared" si="1"/>
        <v>7.0099820276821045E-3</v>
      </c>
    </row>
    <row r="48" spans="2:19" x14ac:dyDescent="0.15">
      <c r="B48" s="4331" t="s">
        <v>1404</v>
      </c>
      <c r="C48" s="558" t="s">
        <v>95</v>
      </c>
      <c r="D48" s="559">
        <v>4396</v>
      </c>
      <c r="E48" s="560">
        <v>4436</v>
      </c>
      <c r="F48" s="560">
        <v>4342</v>
      </c>
      <c r="G48" s="560">
        <v>4229</v>
      </c>
      <c r="H48" s="560">
        <v>4368</v>
      </c>
      <c r="I48" s="560">
        <v>4733</v>
      </c>
      <c r="J48" s="560">
        <v>4880</v>
      </c>
      <c r="K48" s="561">
        <v>4889</v>
      </c>
      <c r="L48" s="561">
        <v>5007</v>
      </c>
      <c r="M48" s="550">
        <v>5349</v>
      </c>
      <c r="N48" s="551">
        <f t="shared" si="0"/>
        <v>3.9963331458067637E-3</v>
      </c>
      <c r="O48" s="596">
        <f t="shared" si="1"/>
        <v>6.8304373876572733E-2</v>
      </c>
    </row>
    <row r="49" spans="2:17" ht="14.25" thickBot="1" x14ac:dyDescent="0.2">
      <c r="B49" s="4332"/>
      <c r="C49" s="552" t="s">
        <v>96</v>
      </c>
      <c r="D49" s="553">
        <v>3606</v>
      </c>
      <c r="E49" s="554">
        <v>3615</v>
      </c>
      <c r="F49" s="554">
        <v>3574</v>
      </c>
      <c r="G49" s="554">
        <v>3594</v>
      </c>
      <c r="H49" s="554">
        <v>3744</v>
      </c>
      <c r="I49" s="554">
        <v>4050</v>
      </c>
      <c r="J49" s="554">
        <v>4088</v>
      </c>
      <c r="K49" s="555">
        <v>4172</v>
      </c>
      <c r="L49" s="555">
        <v>4242</v>
      </c>
      <c r="M49" s="562">
        <v>4457</v>
      </c>
      <c r="N49" s="557">
        <f t="shared" si="0"/>
        <v>3.3299040626024951E-3</v>
      </c>
      <c r="O49" s="597">
        <f t="shared" si="1"/>
        <v>5.068363979255075E-2</v>
      </c>
    </row>
    <row r="50" spans="2:17" x14ac:dyDescent="0.15">
      <c r="B50" s="4331" t="s">
        <v>880</v>
      </c>
      <c r="C50" s="558" t="s">
        <v>95</v>
      </c>
      <c r="D50" s="559">
        <v>4968</v>
      </c>
      <c r="E50" s="560">
        <v>5452</v>
      </c>
      <c r="F50" s="560">
        <v>5285</v>
      </c>
      <c r="G50" s="560">
        <v>5121</v>
      </c>
      <c r="H50" s="560">
        <v>4890</v>
      </c>
      <c r="I50" s="560">
        <v>4807</v>
      </c>
      <c r="J50" s="560">
        <v>4871</v>
      </c>
      <c r="K50" s="561">
        <v>5068</v>
      </c>
      <c r="L50" s="561">
        <v>5347</v>
      </c>
      <c r="M50" s="550">
        <v>5707</v>
      </c>
      <c r="N50" s="551">
        <f t="shared" si="0"/>
        <v>4.2638013204560109E-3</v>
      </c>
      <c r="O50" s="595">
        <f t="shared" si="1"/>
        <v>6.73274733495417E-2</v>
      </c>
    </row>
    <row r="51" spans="2:17" ht="14.25" thickBot="1" x14ac:dyDescent="0.2">
      <c r="B51" s="4332"/>
      <c r="C51" s="552" t="s">
        <v>96</v>
      </c>
      <c r="D51" s="553">
        <v>3877</v>
      </c>
      <c r="E51" s="554">
        <v>4302</v>
      </c>
      <c r="F51" s="554">
        <v>4547</v>
      </c>
      <c r="G51" s="554">
        <v>4574</v>
      </c>
      <c r="H51" s="554">
        <v>4562</v>
      </c>
      <c r="I51" s="554">
        <v>4799</v>
      </c>
      <c r="J51" s="554">
        <v>4902</v>
      </c>
      <c r="K51" s="555">
        <v>5015</v>
      </c>
      <c r="L51" s="555">
        <v>5222</v>
      </c>
      <c r="M51" s="562">
        <v>5255</v>
      </c>
      <c r="N51" s="557">
        <f t="shared" si="0"/>
        <v>3.9261040720161792E-3</v>
      </c>
      <c r="O51" s="593">
        <f t="shared" si="1"/>
        <v>6.3194178475680651E-3</v>
      </c>
    </row>
    <row r="52" spans="2:17" x14ac:dyDescent="0.15">
      <c r="B52" s="4331" t="s">
        <v>881</v>
      </c>
      <c r="C52" s="558" t="s">
        <v>95</v>
      </c>
      <c r="D52" s="559">
        <v>4121</v>
      </c>
      <c r="E52" s="560">
        <v>4439</v>
      </c>
      <c r="F52" s="560">
        <v>4546</v>
      </c>
      <c r="G52" s="560">
        <v>4438</v>
      </c>
      <c r="H52" s="560">
        <v>4528</v>
      </c>
      <c r="I52" s="560">
        <v>4674</v>
      </c>
      <c r="J52" s="560">
        <v>4619</v>
      </c>
      <c r="K52" s="561">
        <v>4537.1000000000004</v>
      </c>
      <c r="L52" s="561">
        <v>4441</v>
      </c>
      <c r="M52" s="550">
        <v>4360</v>
      </c>
      <c r="N52" s="551">
        <f t="shared" si="0"/>
        <v>3.2574336353930625E-3</v>
      </c>
      <c r="O52" s="596">
        <f t="shared" si="1"/>
        <v>-1.823913532988064E-2</v>
      </c>
      <c r="Q52" s="563"/>
    </row>
    <row r="53" spans="2:17" ht="14.25" thickBot="1" x14ac:dyDescent="0.2">
      <c r="B53" s="4332"/>
      <c r="C53" s="552" t="s">
        <v>96</v>
      </c>
      <c r="D53" s="553">
        <v>3196</v>
      </c>
      <c r="E53" s="554">
        <v>3219</v>
      </c>
      <c r="F53" s="554">
        <v>3342</v>
      </c>
      <c r="G53" s="554">
        <v>3525</v>
      </c>
      <c r="H53" s="554">
        <v>3574</v>
      </c>
      <c r="I53" s="554">
        <v>3562</v>
      </c>
      <c r="J53" s="554">
        <v>3418</v>
      </c>
      <c r="K53" s="555">
        <v>3513</v>
      </c>
      <c r="L53" s="555">
        <v>3579</v>
      </c>
      <c r="M53" s="562">
        <v>3571</v>
      </c>
      <c r="N53" s="557">
        <f t="shared" si="0"/>
        <v>2.6679576862359234E-3</v>
      </c>
      <c r="O53" s="597">
        <f t="shared" si="1"/>
        <v>-2.2352612461581378E-3</v>
      </c>
    </row>
    <row r="54" spans="2:17" x14ac:dyDescent="0.15">
      <c r="B54" s="4331" t="s">
        <v>882</v>
      </c>
      <c r="C54" s="558" t="s">
        <v>95</v>
      </c>
      <c r="D54" s="564">
        <v>33</v>
      </c>
      <c r="E54" s="565">
        <v>27</v>
      </c>
      <c r="F54" s="565">
        <v>26</v>
      </c>
      <c r="G54" s="565">
        <v>26</v>
      </c>
      <c r="H54" s="565">
        <v>28</v>
      </c>
      <c r="I54" s="565">
        <v>29</v>
      </c>
      <c r="J54" s="565">
        <v>28</v>
      </c>
      <c r="K54" s="566">
        <v>24</v>
      </c>
      <c r="L54" s="566">
        <v>25</v>
      </c>
      <c r="M54" s="567">
        <v>25</v>
      </c>
      <c r="N54" s="551">
        <f t="shared" si="0"/>
        <v>1.8677945157070313E-5</v>
      </c>
      <c r="O54" s="595">
        <f t="shared" si="1"/>
        <v>0</v>
      </c>
    </row>
    <row r="55" spans="2:17" ht="14.25" thickBot="1" x14ac:dyDescent="0.2">
      <c r="B55" s="4332"/>
      <c r="C55" s="552" t="s">
        <v>96</v>
      </c>
      <c r="D55" s="568">
        <v>2</v>
      </c>
      <c r="E55" s="569">
        <v>2</v>
      </c>
      <c r="F55" s="569">
        <v>2</v>
      </c>
      <c r="G55" s="569">
        <v>2</v>
      </c>
      <c r="H55" s="569">
        <v>2</v>
      </c>
      <c r="I55" s="569">
        <v>2</v>
      </c>
      <c r="J55" s="569">
        <v>2</v>
      </c>
      <c r="K55" s="570">
        <v>0</v>
      </c>
      <c r="L55" s="570">
        <v>1</v>
      </c>
      <c r="M55" s="571">
        <v>5</v>
      </c>
      <c r="N55" s="557">
        <f t="shared" si="0"/>
        <v>3.7355890314140623E-6</v>
      </c>
      <c r="O55" s="593">
        <f t="shared" si="1"/>
        <v>4</v>
      </c>
    </row>
    <row r="56" spans="2:17" x14ac:dyDescent="0.15">
      <c r="B56" s="4331" t="s">
        <v>873</v>
      </c>
      <c r="C56" s="546" t="s">
        <v>95</v>
      </c>
      <c r="D56" s="547">
        <f t="shared" ref="D56:M56" si="2">D36+D38+D40+D42+D44+D46+D48+D50+D52+D54</f>
        <v>528240</v>
      </c>
      <c r="E56" s="548">
        <f t="shared" si="2"/>
        <v>539943</v>
      </c>
      <c r="F56" s="548">
        <f t="shared" si="2"/>
        <v>544636</v>
      </c>
      <c r="G56" s="548">
        <f t="shared" si="2"/>
        <v>548729</v>
      </c>
      <c r="H56" s="548">
        <f t="shared" si="2"/>
        <v>570260</v>
      </c>
      <c r="I56" s="548">
        <f t="shared" si="2"/>
        <v>602887</v>
      </c>
      <c r="J56" s="548">
        <f t="shared" si="2"/>
        <v>607435</v>
      </c>
      <c r="K56" s="549">
        <f t="shared" si="2"/>
        <v>620500.1</v>
      </c>
      <c r="L56" s="549">
        <f t="shared" si="2"/>
        <v>633383</v>
      </c>
      <c r="M56" s="550">
        <f t="shared" si="2"/>
        <v>642064</v>
      </c>
      <c r="N56" s="551">
        <f t="shared" ref="N56:N57" si="3">M56/($M$56+$M$57)</f>
        <v>0.4796974471731677</v>
      </c>
      <c r="O56" s="595">
        <f t="shared" si="1"/>
        <v>1.3705767284565518E-2</v>
      </c>
    </row>
    <row r="57" spans="2:17" ht="14.25" thickBot="1" x14ac:dyDescent="0.2">
      <c r="B57" s="4332"/>
      <c r="C57" s="552" t="s">
        <v>96</v>
      </c>
      <c r="D57" s="553">
        <f t="shared" ref="D57:M57" si="4">D37+D39+D41+D43+D45+D47+D49+D51+D53+D55</f>
        <v>557431</v>
      </c>
      <c r="E57" s="554">
        <f t="shared" si="4"/>
        <v>577050</v>
      </c>
      <c r="F57" s="554">
        <f t="shared" si="4"/>
        <v>587171</v>
      </c>
      <c r="G57" s="554">
        <f t="shared" si="4"/>
        <v>594628</v>
      </c>
      <c r="H57" s="554">
        <f t="shared" si="4"/>
        <v>612297</v>
      </c>
      <c r="I57" s="554">
        <f t="shared" si="4"/>
        <v>646690</v>
      </c>
      <c r="J57" s="554">
        <f t="shared" si="4"/>
        <v>650828</v>
      </c>
      <c r="K57" s="555">
        <f t="shared" si="4"/>
        <v>669675</v>
      </c>
      <c r="L57" s="555">
        <f t="shared" si="4"/>
        <v>683695</v>
      </c>
      <c r="M57" s="556">
        <f t="shared" si="4"/>
        <v>696413</v>
      </c>
      <c r="N57" s="557">
        <f t="shared" si="3"/>
        <v>0.52030255282683224</v>
      </c>
      <c r="O57" s="593">
        <f t="shared" si="1"/>
        <v>1.8601861941362818E-2</v>
      </c>
    </row>
    <row r="58" spans="2:17" ht="11.25" customHeight="1" x14ac:dyDescent="0.15">
      <c r="B58" s="504"/>
      <c r="C58" s="504"/>
    </row>
    <row r="59" spans="2:17" x14ac:dyDescent="0.15">
      <c r="B59" s="504"/>
      <c r="C59" s="504"/>
    </row>
    <row r="60" spans="2:17" x14ac:dyDescent="0.15">
      <c r="B60" s="504"/>
      <c r="C60" s="504"/>
    </row>
    <row r="62" spans="2:17" ht="14.25" thickBot="1" x14ac:dyDescent="0.2">
      <c r="D62" s="541" t="s">
        <v>2055</v>
      </c>
      <c r="I62" s="541" t="s">
        <v>107</v>
      </c>
    </row>
    <row r="63" spans="2:17" ht="14.25" thickBot="1" x14ac:dyDescent="0.2">
      <c r="D63" s="572" t="s">
        <v>97</v>
      </c>
      <c r="E63" s="573" t="s">
        <v>98</v>
      </c>
      <c r="F63" s="574" t="s">
        <v>99</v>
      </c>
      <c r="I63" s="575" t="s">
        <v>100</v>
      </c>
      <c r="J63" s="576" t="s">
        <v>98</v>
      </c>
      <c r="K63" s="577" t="s">
        <v>99</v>
      </c>
    </row>
    <row r="64" spans="2:17" x14ac:dyDescent="0.15">
      <c r="C64" s="578"/>
      <c r="D64" s="583" t="s">
        <v>884</v>
      </c>
      <c r="E64" s="3802">
        <f>M36/(M36+M37)</f>
        <v>0.61971974626226367</v>
      </c>
      <c r="F64" s="3803">
        <f>N37/(N36+N37)</f>
        <v>0.38028025373773638</v>
      </c>
      <c r="G64" s="594"/>
      <c r="I64" s="580" t="s">
        <v>105</v>
      </c>
      <c r="J64" s="581">
        <f>D$56/(D$56+D$57)</f>
        <v>0.4865562403343186</v>
      </c>
      <c r="K64" s="582">
        <f>D$57/(D$56+D$57)</f>
        <v>0.51344375966568145</v>
      </c>
    </row>
    <row r="65" spans="2:11" x14ac:dyDescent="0.15">
      <c r="C65" s="578"/>
      <c r="D65" s="583" t="s">
        <v>885</v>
      </c>
      <c r="E65" s="3802">
        <f>M38/(M38+M39)</f>
        <v>0.36887515618140682</v>
      </c>
      <c r="F65" s="3803">
        <f>N39/(N38+N39)</f>
        <v>0.63112484381859324</v>
      </c>
      <c r="G65" s="594"/>
      <c r="I65" s="584" t="s">
        <v>104</v>
      </c>
      <c r="J65" s="585">
        <f>E$56/(E$56+E$57)</f>
        <v>0.48338977952413309</v>
      </c>
      <c r="K65" s="586">
        <f>E$57/(E$56+E$57)</f>
        <v>0.51661022047586691</v>
      </c>
    </row>
    <row r="66" spans="2:11" x14ac:dyDescent="0.15">
      <c r="C66" s="578"/>
      <c r="D66" s="583" t="s">
        <v>886</v>
      </c>
      <c r="E66" s="3802">
        <f>M40/(M40+M41)</f>
        <v>0.4189702425972463</v>
      </c>
      <c r="F66" s="3803">
        <f>N41/(N40+N41)</f>
        <v>0.58102975740275364</v>
      </c>
      <c r="G66" s="594"/>
      <c r="I66" s="584" t="s">
        <v>103</v>
      </c>
      <c r="J66" s="585">
        <f>F$56/(F$56+F$57)</f>
        <v>0.48120925210747062</v>
      </c>
      <c r="K66" s="586">
        <f>F$57/(F$56+F$57)</f>
        <v>0.51879074789252932</v>
      </c>
    </row>
    <row r="67" spans="2:11" x14ac:dyDescent="0.15">
      <c r="C67" s="578"/>
      <c r="D67" s="583" t="s">
        <v>887</v>
      </c>
      <c r="E67" s="3802">
        <f>M42/(M42+M43)</f>
        <v>0.56834731950898121</v>
      </c>
      <c r="F67" s="3803">
        <f>N43/(N42+N43)</f>
        <v>0.43165268049101879</v>
      </c>
      <c r="G67" s="594"/>
      <c r="I67" s="584" t="s">
        <v>102</v>
      </c>
      <c r="J67" s="585">
        <f>G$56/(G$56+G$57)</f>
        <v>0.47992796650564962</v>
      </c>
      <c r="K67" s="586">
        <f>G$57/(G$56+G$57)</f>
        <v>0.52007203349435038</v>
      </c>
    </row>
    <row r="68" spans="2:11" x14ac:dyDescent="0.15">
      <c r="C68" s="578"/>
      <c r="D68" s="583" t="s">
        <v>889</v>
      </c>
      <c r="E68" s="3802">
        <f>M44/(M44+M45)</f>
        <v>0.5254286252590592</v>
      </c>
      <c r="F68" s="3803">
        <f>N45/(N44+N45)</f>
        <v>0.47457137474094074</v>
      </c>
      <c r="G68" s="594"/>
      <c r="I68" s="584" t="s">
        <v>101</v>
      </c>
      <c r="J68" s="585">
        <f>H$56/(H$56+H$57)</f>
        <v>0.48222622672733745</v>
      </c>
      <c r="K68" s="586">
        <f>H$57/(H$56+H$57)</f>
        <v>0.5177737732726625</v>
      </c>
    </row>
    <row r="69" spans="2:11" x14ac:dyDescent="0.15">
      <c r="B69" s="587" t="s">
        <v>888</v>
      </c>
      <c r="C69" s="578"/>
      <c r="D69" s="583" t="s">
        <v>890</v>
      </c>
      <c r="E69" s="3802">
        <f>M46/(M46+M47)</f>
        <v>0.39291376253506066</v>
      </c>
      <c r="F69" s="3803">
        <f>N47/(N46+N47)</f>
        <v>0.60708623746493939</v>
      </c>
      <c r="G69" s="594"/>
      <c r="I69" s="584" t="s">
        <v>108</v>
      </c>
      <c r="J69" s="585">
        <f>I$56/(I$56+I$57)</f>
        <v>0.4824728688188083</v>
      </c>
      <c r="K69" s="586">
        <f>I$57/(I$56+I$57)</f>
        <v>0.51752713118119176</v>
      </c>
    </row>
    <row r="70" spans="2:11" ht="22.5" x14ac:dyDescent="0.15">
      <c r="C70" s="578"/>
      <c r="D70" s="583" t="s">
        <v>1405</v>
      </c>
      <c r="E70" s="3802">
        <f>M48/(M48+M49)</f>
        <v>0.54548235774015907</v>
      </c>
      <c r="F70" s="3803">
        <f>N49/(N48+N49)</f>
        <v>0.45451764225984093</v>
      </c>
      <c r="G70" s="594"/>
      <c r="I70" s="584" t="s">
        <v>109</v>
      </c>
      <c r="J70" s="585">
        <f>J$56/(J$56+J$57)</f>
        <v>0.48275678455140142</v>
      </c>
      <c r="K70" s="586">
        <f>J$57/(J$56+J$57)</f>
        <v>0.51724321544859864</v>
      </c>
    </row>
    <row r="71" spans="2:11" x14ac:dyDescent="0.15">
      <c r="C71" s="578"/>
      <c r="D71" s="583" t="s">
        <v>892</v>
      </c>
      <c r="E71" s="3802">
        <f>M50/(M50+M51)</f>
        <v>0.52061667578908954</v>
      </c>
      <c r="F71" s="3803">
        <f>N51/(N50+N51)</f>
        <v>0.47938332421091034</v>
      </c>
      <c r="G71" s="594"/>
      <c r="I71" s="584" t="s">
        <v>944</v>
      </c>
      <c r="J71" s="585">
        <f>K$56/(K$56+K$57)</f>
        <v>0.48094254803088349</v>
      </c>
      <c r="K71" s="586">
        <f>K$57/(K$56+K$57)</f>
        <v>0.51905745196911646</v>
      </c>
    </row>
    <row r="72" spans="2:11" ht="14.25" thickBot="1" x14ac:dyDescent="0.2">
      <c r="B72" s="588" t="s">
        <v>891</v>
      </c>
      <c r="C72" s="578"/>
      <c r="D72" s="589" t="s">
        <v>893</v>
      </c>
      <c r="E72" s="3804">
        <f>M52/(M52+M53)</f>
        <v>0.54974152061530701</v>
      </c>
      <c r="F72" s="3805">
        <f>N53/(N52+N53)</f>
        <v>0.45025847938469299</v>
      </c>
      <c r="G72" s="594"/>
      <c r="I72" s="584" t="s">
        <v>1493</v>
      </c>
      <c r="J72" s="585">
        <f>L$56/(L$56+L$57)</f>
        <v>0.48090014410687904</v>
      </c>
      <c r="K72" s="586">
        <f>L$57/(L$56+L$57)</f>
        <v>0.51909985589312102</v>
      </c>
    </row>
    <row r="73" spans="2:11" ht="14.25" thickBot="1" x14ac:dyDescent="0.2">
      <c r="C73" s="578"/>
      <c r="D73" s="579" t="s">
        <v>883</v>
      </c>
      <c r="E73" s="3806">
        <f>M56/(M56+M57)</f>
        <v>0.4796974471731677</v>
      </c>
      <c r="F73" s="3807">
        <f>N57/(N56+N57)</f>
        <v>0.52030255282683224</v>
      </c>
      <c r="G73" s="594"/>
      <c r="I73" s="590" t="s">
        <v>2057</v>
      </c>
      <c r="J73" s="591">
        <f>M$56/(M$56+M$57)</f>
        <v>0.4796974471731677</v>
      </c>
      <c r="K73" s="592">
        <f>M$57/(M$56+M$57)</f>
        <v>0.52030255282683224</v>
      </c>
    </row>
    <row r="74" spans="2:11" x14ac:dyDescent="0.15">
      <c r="C74" s="578"/>
    </row>
  </sheetData>
  <mergeCells count="11">
    <mergeCell ref="B44:B45"/>
    <mergeCell ref="B56:B57"/>
    <mergeCell ref="B36:B37"/>
    <mergeCell ref="B38:B39"/>
    <mergeCell ref="B40:B41"/>
    <mergeCell ref="B42:B43"/>
    <mergeCell ref="B46:B47"/>
    <mergeCell ref="B48:B49"/>
    <mergeCell ref="B50:B51"/>
    <mergeCell ref="B52:B53"/>
    <mergeCell ref="B54:B55"/>
  </mergeCells>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O68"/>
  <sheetViews>
    <sheetView view="pageBreakPreview" zoomScale="85" zoomScaleNormal="85" zoomScaleSheetLayoutView="85" workbookViewId="0">
      <selection activeCell="I70" sqref="I70"/>
    </sheetView>
  </sheetViews>
  <sheetFormatPr defaultRowHeight="13.5" x14ac:dyDescent="0.15"/>
  <cols>
    <col min="1" max="1" width="1.25" style="502" customWidth="1"/>
    <col min="2" max="3" width="6.875" style="502" customWidth="1"/>
    <col min="4" max="21" width="6.625" style="502" customWidth="1"/>
    <col min="22" max="22" width="6.25" style="502" customWidth="1"/>
    <col min="23" max="16384" width="9" style="502"/>
  </cols>
  <sheetData>
    <row r="1" spans="1:21" ht="2.25" customHeight="1" x14ac:dyDescent="0.15">
      <c r="B1" s="504"/>
      <c r="C1" s="504"/>
    </row>
    <row r="2" spans="1:21" ht="25.5" x14ac:dyDescent="0.15">
      <c r="A2" s="3646"/>
      <c r="B2" s="3647" t="s">
        <v>1393</v>
      </c>
      <c r="C2" s="3648"/>
      <c r="D2" s="3648"/>
      <c r="E2" s="3648"/>
      <c r="F2" s="3648"/>
      <c r="G2" s="3648"/>
      <c r="H2" s="3649"/>
      <c r="T2" s="658"/>
      <c r="U2" s="658" t="s">
        <v>2099</v>
      </c>
    </row>
    <row r="3" spans="1:21" ht="17.25" x14ac:dyDescent="0.15">
      <c r="B3" s="501"/>
      <c r="T3" s="3808"/>
      <c r="U3" s="3808" t="s">
        <v>2098</v>
      </c>
    </row>
    <row r="4" spans="1:21" ht="17.25" x14ac:dyDescent="0.15">
      <c r="B4" s="501"/>
    </row>
    <row r="5" spans="1:21" ht="17.25" x14ac:dyDescent="0.15">
      <c r="B5" s="501"/>
    </row>
    <row r="6" spans="1:21" ht="17.25" x14ac:dyDescent="0.15">
      <c r="B6" s="501"/>
      <c r="C6" s="541"/>
      <c r="I6" s="541"/>
    </row>
    <row r="7" spans="1:21" x14ac:dyDescent="0.15">
      <c r="B7" s="504"/>
      <c r="C7" s="504"/>
    </row>
    <row r="8" spans="1:21" x14ac:dyDescent="0.15">
      <c r="B8" s="504"/>
      <c r="C8" s="504"/>
    </row>
    <row r="9" spans="1:21" x14ac:dyDescent="0.15">
      <c r="B9" s="504"/>
      <c r="C9" s="504"/>
    </row>
    <row r="10" spans="1:21" x14ac:dyDescent="0.15">
      <c r="B10" s="504"/>
      <c r="C10" s="504"/>
    </row>
    <row r="11" spans="1:21" x14ac:dyDescent="0.15">
      <c r="B11" s="504"/>
      <c r="C11" s="504"/>
    </row>
    <row r="12" spans="1:21" x14ac:dyDescent="0.15">
      <c r="B12" s="504"/>
      <c r="C12" s="504"/>
    </row>
    <row r="13" spans="1:21" x14ac:dyDescent="0.15">
      <c r="B13" s="504"/>
      <c r="C13" s="504"/>
    </row>
    <row r="14" spans="1:21" x14ac:dyDescent="0.15">
      <c r="B14" s="504"/>
      <c r="C14" s="504"/>
    </row>
    <row r="15" spans="1:21" x14ac:dyDescent="0.15">
      <c r="B15" s="504"/>
      <c r="C15" s="504"/>
    </row>
    <row r="16" spans="1:21" x14ac:dyDescent="0.15">
      <c r="B16" s="504"/>
      <c r="C16" s="504"/>
    </row>
    <row r="17" spans="2:3" x14ac:dyDescent="0.15">
      <c r="B17" s="504"/>
      <c r="C17" s="504"/>
    </row>
    <row r="18" spans="2:3" x14ac:dyDescent="0.15">
      <c r="B18" s="504"/>
      <c r="C18" s="504"/>
    </row>
    <row r="19" spans="2:3" x14ac:dyDescent="0.15">
      <c r="B19" s="504"/>
      <c r="C19" s="504"/>
    </row>
    <row r="20" spans="2:3" x14ac:dyDescent="0.15">
      <c r="B20" s="504"/>
      <c r="C20" s="504"/>
    </row>
    <row r="21" spans="2:3" x14ac:dyDescent="0.15">
      <c r="B21" s="504"/>
      <c r="C21" s="504"/>
    </row>
    <row r="22" spans="2:3" x14ac:dyDescent="0.15">
      <c r="B22" s="504"/>
      <c r="C22" s="504"/>
    </row>
    <row r="23" spans="2:3" x14ac:dyDescent="0.15">
      <c r="B23" s="504"/>
      <c r="C23" s="504"/>
    </row>
    <row r="24" spans="2:3" x14ac:dyDescent="0.15">
      <c r="B24" s="504"/>
      <c r="C24" s="504"/>
    </row>
    <row r="25" spans="2:3" x14ac:dyDescent="0.15">
      <c r="B25" s="504"/>
      <c r="C25" s="504"/>
    </row>
    <row r="26" spans="2:3" x14ac:dyDescent="0.15">
      <c r="B26" s="504"/>
      <c r="C26" s="504"/>
    </row>
    <row r="27" spans="2:3" x14ac:dyDescent="0.15">
      <c r="B27" s="504"/>
      <c r="C27" s="504"/>
    </row>
    <row r="28" spans="2:3" x14ac:dyDescent="0.15">
      <c r="B28" s="504"/>
      <c r="C28" s="504"/>
    </row>
    <row r="29" spans="2:3" x14ac:dyDescent="0.15">
      <c r="B29" s="504"/>
      <c r="C29" s="504"/>
    </row>
    <row r="30" spans="2:3" x14ac:dyDescent="0.15">
      <c r="B30" s="504"/>
      <c r="C30" s="504"/>
    </row>
    <row r="31" spans="2:3" x14ac:dyDescent="0.15">
      <c r="B31" s="504"/>
      <c r="C31" s="504"/>
    </row>
    <row r="32" spans="2:3" x14ac:dyDescent="0.15">
      <c r="B32" s="504"/>
      <c r="C32" s="504"/>
    </row>
    <row r="33" spans="2:3" x14ac:dyDescent="0.15">
      <c r="B33" s="504"/>
      <c r="C33" s="504"/>
    </row>
    <row r="34" spans="2:3" x14ac:dyDescent="0.15">
      <c r="B34" s="504"/>
      <c r="C34" s="504"/>
    </row>
    <row r="35" spans="2:3" x14ac:dyDescent="0.15">
      <c r="B35" s="504"/>
      <c r="C35" s="504"/>
    </row>
    <row r="36" spans="2:3" x14ac:dyDescent="0.15">
      <c r="B36" s="504"/>
      <c r="C36" s="504"/>
    </row>
    <row r="37" spans="2:3" x14ac:dyDescent="0.15">
      <c r="B37" s="504"/>
      <c r="C37" s="504"/>
    </row>
    <row r="38" spans="2:3" x14ac:dyDescent="0.15">
      <c r="B38" s="504"/>
      <c r="C38" s="504"/>
    </row>
    <row r="39" spans="2:3" x14ac:dyDescent="0.15">
      <c r="B39" s="504"/>
      <c r="C39" s="504"/>
    </row>
    <row r="40" spans="2:3" x14ac:dyDescent="0.15">
      <c r="B40" s="504"/>
      <c r="C40" s="504"/>
    </row>
    <row r="41" spans="2:3" x14ac:dyDescent="0.15">
      <c r="B41" s="504"/>
      <c r="C41" s="504"/>
    </row>
    <row r="42" spans="2:3" x14ac:dyDescent="0.15">
      <c r="B42" s="504"/>
      <c r="C42" s="504"/>
    </row>
    <row r="43" spans="2:3" x14ac:dyDescent="0.15">
      <c r="B43" s="504"/>
      <c r="C43" s="504"/>
    </row>
    <row r="44" spans="2:3" x14ac:dyDescent="0.15">
      <c r="B44" s="504"/>
      <c r="C44" s="504"/>
    </row>
    <row r="45" spans="2:3" x14ac:dyDescent="0.15">
      <c r="B45" s="504"/>
      <c r="C45" s="504"/>
    </row>
    <row r="46" spans="2:3" x14ac:dyDescent="0.15">
      <c r="B46" s="504"/>
      <c r="C46" s="504"/>
    </row>
    <row r="47" spans="2:3" x14ac:dyDescent="0.15">
      <c r="B47" s="504"/>
      <c r="C47" s="504"/>
    </row>
    <row r="48" spans="2:3" x14ac:dyDescent="0.15">
      <c r="B48" s="504"/>
      <c r="C48" s="504"/>
    </row>
    <row r="49" spans="2:41" x14ac:dyDescent="0.15">
      <c r="B49" s="504"/>
      <c r="C49" s="504"/>
    </row>
    <row r="50" spans="2:41" x14ac:dyDescent="0.15">
      <c r="B50" s="504"/>
      <c r="C50" s="504"/>
    </row>
    <row r="51" spans="2:41" x14ac:dyDescent="0.15">
      <c r="B51" s="504"/>
      <c r="C51" s="504"/>
    </row>
    <row r="52" spans="2:41" ht="14.25" thickBot="1" x14ac:dyDescent="0.2"/>
    <row r="53" spans="2:41" ht="30.75" customHeight="1" x14ac:dyDescent="0.15">
      <c r="B53" s="4337" t="s">
        <v>894</v>
      </c>
      <c r="C53" s="4337" t="s">
        <v>895</v>
      </c>
      <c r="D53" s="4339" t="s">
        <v>1413</v>
      </c>
      <c r="E53" s="4334"/>
      <c r="F53" s="4334"/>
      <c r="G53" s="4333" t="s">
        <v>1414</v>
      </c>
      <c r="H53" s="4334"/>
      <c r="I53" s="4335"/>
      <c r="J53" s="4333" t="s">
        <v>1415</v>
      </c>
      <c r="K53" s="4334"/>
      <c r="L53" s="4335"/>
      <c r="M53" s="4334" t="s">
        <v>1416</v>
      </c>
      <c r="N53" s="4334"/>
      <c r="O53" s="4334"/>
      <c r="P53" s="4333" t="s">
        <v>1417</v>
      </c>
      <c r="Q53" s="4334"/>
      <c r="R53" s="4335"/>
      <c r="S53" s="4334" t="s">
        <v>1418</v>
      </c>
      <c r="T53" s="4334"/>
      <c r="U53" s="4336"/>
    </row>
    <row r="54" spans="2:41" ht="30.75" customHeight="1" thickBot="1" x14ac:dyDescent="0.2">
      <c r="B54" s="4338"/>
      <c r="C54" s="4338"/>
      <c r="D54" s="2974" t="s">
        <v>1412</v>
      </c>
      <c r="E54" s="2977" t="s">
        <v>1410</v>
      </c>
      <c r="F54" s="2996" t="s">
        <v>1411</v>
      </c>
      <c r="G54" s="3003" t="s">
        <v>1412</v>
      </c>
      <c r="H54" s="2976" t="s">
        <v>1362</v>
      </c>
      <c r="I54" s="2999" t="s">
        <v>1411</v>
      </c>
      <c r="J54" s="2998" t="s">
        <v>1412</v>
      </c>
      <c r="K54" s="2977" t="s">
        <v>1362</v>
      </c>
      <c r="L54" s="2999" t="s">
        <v>1411</v>
      </c>
      <c r="M54" s="2997" t="s">
        <v>1412</v>
      </c>
      <c r="N54" s="2976" t="s">
        <v>1362</v>
      </c>
      <c r="O54" s="2996" t="s">
        <v>1411</v>
      </c>
      <c r="P54" s="2998" t="s">
        <v>1412</v>
      </c>
      <c r="Q54" s="2977" t="s">
        <v>1362</v>
      </c>
      <c r="R54" s="2999" t="s">
        <v>1411</v>
      </c>
      <c r="S54" s="2997" t="s">
        <v>1412</v>
      </c>
      <c r="T54" s="2976" t="s">
        <v>1362</v>
      </c>
      <c r="U54" s="2975" t="s">
        <v>1411</v>
      </c>
    </row>
    <row r="55" spans="2:41" ht="36.75" customHeight="1" x14ac:dyDescent="0.15">
      <c r="B55" s="3037" t="s">
        <v>112</v>
      </c>
      <c r="C55" s="3036">
        <f>D55+G55+J55+M55+P55+S55</f>
        <v>392216</v>
      </c>
      <c r="D55" s="3009">
        <f>E55+F55</f>
        <v>49251</v>
      </c>
      <c r="E55" s="3010">
        <v>41629</v>
      </c>
      <c r="F55" s="3013">
        <v>7622</v>
      </c>
      <c r="G55" s="3011">
        <f>H55+I55</f>
        <v>63604</v>
      </c>
      <c r="H55" s="3012">
        <v>48537</v>
      </c>
      <c r="I55" s="3014">
        <v>15067</v>
      </c>
      <c r="J55" s="3008">
        <f>K55+L55</f>
        <v>95843</v>
      </c>
      <c r="K55" s="3010">
        <v>59073</v>
      </c>
      <c r="L55" s="3014">
        <v>36770</v>
      </c>
      <c r="M55" s="3014">
        <f>N55+O55</f>
        <v>65480</v>
      </c>
      <c r="N55" s="3012">
        <v>35189</v>
      </c>
      <c r="O55" s="3013">
        <v>30291</v>
      </c>
      <c r="P55" s="3008">
        <f>Q55+R55</f>
        <v>29917</v>
      </c>
      <c r="Q55" s="3010">
        <v>13927</v>
      </c>
      <c r="R55" s="3014">
        <v>15990</v>
      </c>
      <c r="S55" s="3014">
        <f>T55+U55</f>
        <v>88121</v>
      </c>
      <c r="T55" s="3012">
        <v>44709</v>
      </c>
      <c r="U55" s="3015">
        <v>43412</v>
      </c>
    </row>
    <row r="56" spans="2:41" ht="36.75" customHeight="1" x14ac:dyDescent="0.15">
      <c r="B56" s="3038" t="s">
        <v>113</v>
      </c>
      <c r="C56" s="3035">
        <f t="shared" ref="C56:C64" si="0">D56+G56+J56+M56+P56+S56</f>
        <v>118452</v>
      </c>
      <c r="D56" s="3016">
        <f t="shared" ref="D56:D64" si="1">E56+F56</f>
        <v>6758</v>
      </c>
      <c r="E56" s="3017">
        <v>2845</v>
      </c>
      <c r="F56" s="3018">
        <v>3913</v>
      </c>
      <c r="G56" s="3019">
        <f t="shared" ref="G56:G64" si="2">H56+I56</f>
        <v>8975</v>
      </c>
      <c r="H56" s="3020">
        <v>2862</v>
      </c>
      <c r="I56" s="3021">
        <v>6113</v>
      </c>
      <c r="J56" s="3022">
        <f t="shared" ref="J56:J64" si="3">K56+L56</f>
        <v>20072</v>
      </c>
      <c r="K56" s="3017">
        <v>5493</v>
      </c>
      <c r="L56" s="3021">
        <v>14579</v>
      </c>
      <c r="M56" s="3021">
        <f t="shared" ref="M56:M64" si="4">N56+O56</f>
        <v>27486</v>
      </c>
      <c r="N56" s="3020">
        <v>7787</v>
      </c>
      <c r="O56" s="3018">
        <v>19699</v>
      </c>
      <c r="P56" s="3022">
        <f t="shared" ref="P56:P64" si="5">Q56+R56</f>
        <v>23939</v>
      </c>
      <c r="Q56" s="3017">
        <v>8889</v>
      </c>
      <c r="R56" s="3021">
        <v>15050</v>
      </c>
      <c r="S56" s="3021">
        <f t="shared" ref="S56:S63" si="6">T56+U56</f>
        <v>31222</v>
      </c>
      <c r="T56" s="3020">
        <v>15818</v>
      </c>
      <c r="U56" s="3023">
        <v>15404</v>
      </c>
    </row>
    <row r="57" spans="2:41" ht="36.75" customHeight="1" x14ac:dyDescent="0.15">
      <c r="B57" s="3037" t="s">
        <v>110</v>
      </c>
      <c r="C57" s="3036">
        <f t="shared" si="0"/>
        <v>491844</v>
      </c>
      <c r="D57" s="3009">
        <f t="shared" si="1"/>
        <v>63280</v>
      </c>
      <c r="E57" s="3010">
        <v>27295</v>
      </c>
      <c r="F57" s="3013">
        <v>35985</v>
      </c>
      <c r="G57" s="3011">
        <f t="shared" si="2"/>
        <v>63050</v>
      </c>
      <c r="H57" s="3012">
        <v>25853</v>
      </c>
      <c r="I57" s="3014">
        <v>37197</v>
      </c>
      <c r="J57" s="3034">
        <f t="shared" si="3"/>
        <v>103920</v>
      </c>
      <c r="K57" s="3010">
        <v>36527</v>
      </c>
      <c r="L57" s="3014">
        <v>67393</v>
      </c>
      <c r="M57" s="3014">
        <f t="shared" si="4"/>
        <v>87120</v>
      </c>
      <c r="N57" s="3012">
        <v>33809</v>
      </c>
      <c r="O57" s="3013">
        <v>53311</v>
      </c>
      <c r="P57" s="3008">
        <f t="shared" si="5"/>
        <v>67326</v>
      </c>
      <c r="Q57" s="3010">
        <v>28963</v>
      </c>
      <c r="R57" s="3014">
        <v>38363</v>
      </c>
      <c r="S57" s="3024">
        <f t="shared" si="6"/>
        <v>107148</v>
      </c>
      <c r="T57" s="3012">
        <v>53621</v>
      </c>
      <c r="U57" s="3015">
        <v>53527</v>
      </c>
    </row>
    <row r="58" spans="2:41" ht="36.75" customHeight="1" x14ac:dyDescent="0.15">
      <c r="B58" s="3038" t="s">
        <v>136</v>
      </c>
      <c r="C58" s="3021">
        <f t="shared" si="0"/>
        <v>14419</v>
      </c>
      <c r="D58" s="3016">
        <f t="shared" si="1"/>
        <v>1832</v>
      </c>
      <c r="E58" s="3017">
        <v>1126</v>
      </c>
      <c r="F58" s="3018">
        <v>706</v>
      </c>
      <c r="G58" s="3019">
        <f t="shared" si="2"/>
        <v>1852</v>
      </c>
      <c r="H58" s="3020">
        <v>1351</v>
      </c>
      <c r="I58" s="3021">
        <v>501</v>
      </c>
      <c r="J58" s="3022">
        <f t="shared" si="3"/>
        <v>3128</v>
      </c>
      <c r="K58" s="3017">
        <v>1837</v>
      </c>
      <c r="L58" s="3021">
        <v>1291</v>
      </c>
      <c r="M58" s="3021">
        <f t="shared" si="4"/>
        <v>3085</v>
      </c>
      <c r="N58" s="3020">
        <v>1581</v>
      </c>
      <c r="O58" s="3018">
        <v>1504</v>
      </c>
      <c r="P58" s="3022">
        <f t="shared" si="5"/>
        <v>1569</v>
      </c>
      <c r="Q58" s="3017">
        <v>754</v>
      </c>
      <c r="R58" s="3021">
        <v>815</v>
      </c>
      <c r="S58" s="3021">
        <f t="shared" si="6"/>
        <v>2953</v>
      </c>
      <c r="T58" s="3020">
        <v>1546</v>
      </c>
      <c r="U58" s="3023">
        <v>1407</v>
      </c>
      <c r="X58" s="598" t="s">
        <v>897</v>
      </c>
      <c r="Y58" s="599" t="s">
        <v>898</v>
      </c>
      <c r="Z58" s="599" t="s">
        <v>899</v>
      </c>
      <c r="AA58" s="599" t="s">
        <v>900</v>
      </c>
      <c r="AB58" s="599" t="s">
        <v>901</v>
      </c>
      <c r="AC58" s="599" t="s">
        <v>902</v>
      </c>
      <c r="AD58" s="599" t="s">
        <v>903</v>
      </c>
      <c r="AE58" s="598" t="s">
        <v>895</v>
      </c>
    </row>
    <row r="59" spans="2:41" ht="36.75" customHeight="1" x14ac:dyDescent="0.15">
      <c r="B59" s="3037" t="s">
        <v>115</v>
      </c>
      <c r="C59" s="3014">
        <f t="shared" si="0"/>
        <v>79615</v>
      </c>
      <c r="D59" s="3009">
        <f t="shared" si="1"/>
        <v>41585</v>
      </c>
      <c r="E59" s="3010">
        <v>22223</v>
      </c>
      <c r="F59" s="3013">
        <v>19362</v>
      </c>
      <c r="G59" s="3011">
        <f t="shared" si="2"/>
        <v>7438</v>
      </c>
      <c r="H59" s="3012">
        <v>4148</v>
      </c>
      <c r="I59" s="3014">
        <v>3290</v>
      </c>
      <c r="J59" s="3008">
        <f t="shared" si="3"/>
        <v>8827</v>
      </c>
      <c r="K59" s="3010">
        <v>4552</v>
      </c>
      <c r="L59" s="3014">
        <v>4275</v>
      </c>
      <c r="M59" s="3014">
        <f t="shared" si="4"/>
        <v>8074</v>
      </c>
      <c r="N59" s="3012">
        <v>4065</v>
      </c>
      <c r="O59" s="3013">
        <v>4009</v>
      </c>
      <c r="P59" s="3008">
        <f t="shared" si="5"/>
        <v>5577</v>
      </c>
      <c r="Q59" s="3010">
        <v>2757</v>
      </c>
      <c r="R59" s="3014">
        <v>2820</v>
      </c>
      <c r="S59" s="3014">
        <f t="shared" si="6"/>
        <v>8114</v>
      </c>
      <c r="T59" s="3012">
        <v>4087</v>
      </c>
      <c r="U59" s="3015">
        <v>4027</v>
      </c>
      <c r="X59" s="600" t="s">
        <v>904</v>
      </c>
      <c r="Y59" s="601">
        <f>$E$65</f>
        <v>103118</v>
      </c>
      <c r="Z59" s="601">
        <f>$H$65</f>
        <v>92538</v>
      </c>
      <c r="AA59" s="601">
        <f>$K$65</f>
        <v>125312</v>
      </c>
      <c r="AB59" s="601">
        <f>$N$65</f>
        <v>102677</v>
      </c>
      <c r="AC59" s="601">
        <f>$Q$65</f>
        <v>67927</v>
      </c>
      <c r="AD59" s="601">
        <f>$T$65</f>
        <v>150492</v>
      </c>
      <c r="AE59" s="602">
        <f>SUM(Y59:AD59)</f>
        <v>642064</v>
      </c>
    </row>
    <row r="60" spans="2:41" ht="36.75" customHeight="1" x14ac:dyDescent="0.15">
      <c r="B60" s="3038" t="s">
        <v>116</v>
      </c>
      <c r="C60" s="3035">
        <f t="shared" si="0"/>
        <v>213202</v>
      </c>
      <c r="D60" s="3016">
        <f t="shared" si="1"/>
        <v>17609</v>
      </c>
      <c r="E60" s="3017">
        <v>6724</v>
      </c>
      <c r="F60" s="3018">
        <v>10885</v>
      </c>
      <c r="G60" s="3019">
        <f t="shared" si="2"/>
        <v>21592</v>
      </c>
      <c r="H60" s="3020">
        <v>7545</v>
      </c>
      <c r="I60" s="3021">
        <v>14047</v>
      </c>
      <c r="J60" s="3022">
        <f t="shared" si="3"/>
        <v>47301</v>
      </c>
      <c r="K60" s="3017">
        <v>14535</v>
      </c>
      <c r="L60" s="3021">
        <v>32766</v>
      </c>
      <c r="M60" s="3021">
        <f t="shared" si="4"/>
        <v>46598</v>
      </c>
      <c r="N60" s="3020">
        <v>16903</v>
      </c>
      <c r="O60" s="3018">
        <v>29695</v>
      </c>
      <c r="P60" s="3022">
        <f t="shared" si="5"/>
        <v>26406</v>
      </c>
      <c r="Q60" s="3017">
        <v>10770</v>
      </c>
      <c r="R60" s="3021">
        <v>15636</v>
      </c>
      <c r="S60" s="3021">
        <f t="shared" si="6"/>
        <v>53696</v>
      </c>
      <c r="T60" s="3020">
        <v>27293</v>
      </c>
      <c r="U60" s="3023">
        <v>26403</v>
      </c>
      <c r="W60" s="653"/>
      <c r="X60" s="603" t="s">
        <v>905</v>
      </c>
      <c r="Y60" s="601">
        <f>$F$65</f>
        <v>79037</v>
      </c>
      <c r="Z60" s="601">
        <f>$I$65</f>
        <v>77284</v>
      </c>
      <c r="AA60" s="601">
        <f>$L$65</f>
        <v>160036</v>
      </c>
      <c r="AB60" s="601">
        <f>$O$65</f>
        <v>141778</v>
      </c>
      <c r="AC60" s="601">
        <f>$R$65</f>
        <v>90603</v>
      </c>
      <c r="AD60" s="601">
        <f>$U$65</f>
        <v>147675</v>
      </c>
      <c r="AE60" s="602">
        <f>SUM(Y60:AD60)</f>
        <v>696413</v>
      </c>
      <c r="AF60" s="653"/>
      <c r="AG60" s="653"/>
      <c r="AH60" s="653"/>
      <c r="AI60" s="653"/>
      <c r="AJ60" s="653"/>
      <c r="AK60" s="653"/>
      <c r="AL60" s="653"/>
      <c r="AM60" s="653"/>
      <c r="AN60" s="653"/>
      <c r="AO60" s="653"/>
    </row>
    <row r="61" spans="2:41" ht="36.75" customHeight="1" x14ac:dyDescent="0.15">
      <c r="B61" s="3042" t="s">
        <v>1419</v>
      </c>
      <c r="C61" s="3014">
        <f t="shared" si="0"/>
        <v>9806</v>
      </c>
      <c r="D61" s="3009">
        <f t="shared" si="1"/>
        <v>545</v>
      </c>
      <c r="E61" s="3010">
        <v>386</v>
      </c>
      <c r="F61" s="3013">
        <v>159</v>
      </c>
      <c r="G61" s="3011">
        <f t="shared" si="2"/>
        <v>1051</v>
      </c>
      <c r="H61" s="3012">
        <v>771</v>
      </c>
      <c r="I61" s="3014">
        <v>280</v>
      </c>
      <c r="J61" s="3008">
        <f t="shared" si="3"/>
        <v>2110</v>
      </c>
      <c r="K61" s="3010">
        <v>1215</v>
      </c>
      <c r="L61" s="3014">
        <v>895</v>
      </c>
      <c r="M61" s="3014">
        <f t="shared" si="4"/>
        <v>2237</v>
      </c>
      <c r="N61" s="3012">
        <v>1107</v>
      </c>
      <c r="O61" s="3013">
        <v>1130</v>
      </c>
      <c r="P61" s="3008">
        <f t="shared" si="5"/>
        <v>1527</v>
      </c>
      <c r="Q61" s="3010">
        <v>691</v>
      </c>
      <c r="R61" s="3014">
        <v>836</v>
      </c>
      <c r="S61" s="3014">
        <f t="shared" si="6"/>
        <v>2336</v>
      </c>
      <c r="T61" s="3012">
        <v>1179</v>
      </c>
      <c r="U61" s="3015">
        <v>1157</v>
      </c>
      <c r="W61" s="653"/>
      <c r="X61" s="600" t="s">
        <v>906</v>
      </c>
      <c r="Y61" s="602">
        <f>Y59+Y60</f>
        <v>182155</v>
      </c>
      <c r="Z61" s="602">
        <f t="shared" ref="Z61:AE61" si="7">Z59+Z60</f>
        <v>169822</v>
      </c>
      <c r="AA61" s="602">
        <f t="shared" si="7"/>
        <v>285348</v>
      </c>
      <c r="AB61" s="602">
        <f t="shared" si="7"/>
        <v>244455</v>
      </c>
      <c r="AC61" s="602">
        <f t="shared" si="7"/>
        <v>158530</v>
      </c>
      <c r="AD61" s="602">
        <f t="shared" si="7"/>
        <v>298167</v>
      </c>
      <c r="AE61" s="3007">
        <f t="shared" si="7"/>
        <v>1338477</v>
      </c>
      <c r="AF61" s="653"/>
      <c r="AG61" s="653"/>
      <c r="AH61" s="653"/>
      <c r="AI61" s="653"/>
      <c r="AJ61" s="653"/>
      <c r="AK61" s="653"/>
      <c r="AL61" s="653"/>
      <c r="AM61" s="653"/>
      <c r="AN61" s="653"/>
      <c r="AO61" s="653"/>
    </row>
    <row r="62" spans="2:41" ht="36.75" customHeight="1" x14ac:dyDescent="0.15">
      <c r="B62" s="3038" t="s">
        <v>118</v>
      </c>
      <c r="C62" s="2982">
        <f t="shared" si="0"/>
        <v>10962</v>
      </c>
      <c r="D62" s="2978">
        <f t="shared" si="1"/>
        <v>628</v>
      </c>
      <c r="E62" s="2979">
        <v>419</v>
      </c>
      <c r="F62" s="2980">
        <v>209</v>
      </c>
      <c r="G62" s="3004">
        <f t="shared" si="2"/>
        <v>1310</v>
      </c>
      <c r="H62" s="2981">
        <v>836</v>
      </c>
      <c r="I62" s="2982">
        <v>474</v>
      </c>
      <c r="J62" s="3000">
        <f t="shared" si="3"/>
        <v>2563</v>
      </c>
      <c r="K62" s="2979">
        <v>1280</v>
      </c>
      <c r="L62" s="2982">
        <v>1283</v>
      </c>
      <c r="M62" s="2982">
        <f t="shared" si="4"/>
        <v>2519</v>
      </c>
      <c r="N62" s="2981">
        <v>1245</v>
      </c>
      <c r="O62" s="2980">
        <v>1274</v>
      </c>
      <c r="P62" s="3000">
        <f t="shared" si="5"/>
        <v>1060</v>
      </c>
      <c r="Q62" s="2979">
        <v>522</v>
      </c>
      <c r="R62" s="2982">
        <v>538</v>
      </c>
      <c r="S62" s="2982">
        <f t="shared" si="6"/>
        <v>2882</v>
      </c>
      <c r="T62" s="2981">
        <v>1405</v>
      </c>
      <c r="U62" s="2983">
        <v>1477</v>
      </c>
    </row>
    <row r="63" spans="2:41" ht="36.75" customHeight="1" x14ac:dyDescent="0.15">
      <c r="B63" s="3039" t="s">
        <v>117</v>
      </c>
      <c r="C63" s="2984">
        <f t="shared" si="0"/>
        <v>7931</v>
      </c>
      <c r="D63" s="2985">
        <f t="shared" si="1"/>
        <v>667</v>
      </c>
      <c r="E63" s="2986">
        <v>471</v>
      </c>
      <c r="F63" s="2987">
        <v>196</v>
      </c>
      <c r="G63" s="3005">
        <f t="shared" si="2"/>
        <v>946</v>
      </c>
      <c r="H63" s="2988">
        <v>631</v>
      </c>
      <c r="I63" s="2984">
        <v>315</v>
      </c>
      <c r="J63" s="3001">
        <f t="shared" si="3"/>
        <v>1574</v>
      </c>
      <c r="K63" s="2986">
        <v>791</v>
      </c>
      <c r="L63" s="2984">
        <v>783</v>
      </c>
      <c r="M63" s="2984">
        <f t="shared" si="4"/>
        <v>1843</v>
      </c>
      <c r="N63" s="2988">
        <v>981</v>
      </c>
      <c r="O63" s="2987">
        <v>862</v>
      </c>
      <c r="P63" s="3001">
        <f t="shared" si="5"/>
        <v>1206</v>
      </c>
      <c r="Q63" s="2986">
        <v>652</v>
      </c>
      <c r="R63" s="2984">
        <v>554</v>
      </c>
      <c r="S63" s="2984">
        <f t="shared" si="6"/>
        <v>1695</v>
      </c>
      <c r="T63" s="2988">
        <v>834</v>
      </c>
      <c r="U63" s="2989">
        <v>861</v>
      </c>
    </row>
    <row r="64" spans="2:41" ht="36.75" customHeight="1" thickBot="1" x14ac:dyDescent="0.2">
      <c r="B64" s="3040" t="s">
        <v>121</v>
      </c>
      <c r="C64" s="2990">
        <f t="shared" si="0"/>
        <v>30</v>
      </c>
      <c r="D64" s="2991">
        <f t="shared" si="1"/>
        <v>0</v>
      </c>
      <c r="E64" s="2992">
        <v>0</v>
      </c>
      <c r="F64" s="2993">
        <v>0</v>
      </c>
      <c r="G64" s="3006">
        <f t="shared" si="2"/>
        <v>4</v>
      </c>
      <c r="H64" s="2994">
        <v>4</v>
      </c>
      <c r="I64" s="2990">
        <v>0</v>
      </c>
      <c r="J64" s="3002">
        <f t="shared" si="3"/>
        <v>10</v>
      </c>
      <c r="K64" s="2992">
        <v>9</v>
      </c>
      <c r="L64" s="2990">
        <v>1</v>
      </c>
      <c r="M64" s="2990">
        <f t="shared" si="4"/>
        <v>13</v>
      </c>
      <c r="N64" s="2994">
        <v>10</v>
      </c>
      <c r="O64" s="2993">
        <v>3</v>
      </c>
      <c r="P64" s="3002">
        <f t="shared" si="5"/>
        <v>3</v>
      </c>
      <c r="Q64" s="2992">
        <v>2</v>
      </c>
      <c r="R64" s="2990">
        <v>1</v>
      </c>
      <c r="S64" s="2990">
        <f>T64+U64</f>
        <v>0</v>
      </c>
      <c r="T64" s="2994">
        <v>0</v>
      </c>
      <c r="U64" s="2995">
        <v>0</v>
      </c>
    </row>
    <row r="65" spans="2:21" ht="43.5" customHeight="1" thickBot="1" x14ac:dyDescent="0.2">
      <c r="B65" s="3041" t="s">
        <v>896</v>
      </c>
      <c r="C65" s="3025">
        <f>SUM(C55:C64)</f>
        <v>1338477</v>
      </c>
      <c r="D65" s="3026">
        <f>SUM(D55:D64)</f>
        <v>182155</v>
      </c>
      <c r="E65" s="3027">
        <f t="shared" ref="E65:U65" si="8">SUM(E55:E64)</f>
        <v>103118</v>
      </c>
      <c r="F65" s="3028">
        <f t="shared" si="8"/>
        <v>79037</v>
      </c>
      <c r="G65" s="3029">
        <f t="shared" si="8"/>
        <v>169822</v>
      </c>
      <c r="H65" s="3030">
        <f t="shared" si="8"/>
        <v>92538</v>
      </c>
      <c r="I65" s="3031">
        <f t="shared" si="8"/>
        <v>77284</v>
      </c>
      <c r="J65" s="3032">
        <f t="shared" si="8"/>
        <v>285348</v>
      </c>
      <c r="K65" s="3027">
        <f t="shared" si="8"/>
        <v>125312</v>
      </c>
      <c r="L65" s="3031">
        <f t="shared" si="8"/>
        <v>160036</v>
      </c>
      <c r="M65" s="3031">
        <f t="shared" si="8"/>
        <v>244455</v>
      </c>
      <c r="N65" s="3030">
        <f t="shared" si="8"/>
        <v>102677</v>
      </c>
      <c r="O65" s="3028">
        <f t="shared" si="8"/>
        <v>141778</v>
      </c>
      <c r="P65" s="3032">
        <f t="shared" si="8"/>
        <v>158530</v>
      </c>
      <c r="Q65" s="3027">
        <f t="shared" si="8"/>
        <v>67927</v>
      </c>
      <c r="R65" s="3031">
        <f t="shared" si="8"/>
        <v>90603</v>
      </c>
      <c r="S65" s="3031">
        <f t="shared" si="8"/>
        <v>298167</v>
      </c>
      <c r="T65" s="3030">
        <f t="shared" si="8"/>
        <v>150492</v>
      </c>
      <c r="U65" s="3033">
        <f t="shared" si="8"/>
        <v>147675</v>
      </c>
    </row>
    <row r="67" spans="2:21" x14ac:dyDescent="0.15">
      <c r="B67" s="3714" t="s">
        <v>2060</v>
      </c>
    </row>
    <row r="68" spans="2:21" ht="10.5" customHeight="1" x14ac:dyDescent="0.15">
      <c r="B68" s="504"/>
      <c r="C68" s="504"/>
    </row>
  </sheetData>
  <mergeCells count="8">
    <mergeCell ref="P53:R53"/>
    <mergeCell ref="S53:U53"/>
    <mergeCell ref="B53:B54"/>
    <mergeCell ref="C53:C54"/>
    <mergeCell ref="D53:F53"/>
    <mergeCell ref="G53:I53"/>
    <mergeCell ref="J53:L53"/>
    <mergeCell ref="M53:O53"/>
  </mergeCells>
  <phoneticPr fontId="39"/>
  <pageMargins left="0.70866141732283472" right="0.70866141732283472" top="0.74803149606299213" bottom="0.74803149606299213" header="0.31496062992125984" footer="0.31496062992125984"/>
  <pageSetup paperSize="9"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Q92"/>
  <sheetViews>
    <sheetView view="pageBreakPreview" zoomScale="115" zoomScaleNormal="100" zoomScaleSheetLayoutView="115" workbookViewId="0">
      <selection activeCell="H59" sqref="H59"/>
    </sheetView>
  </sheetViews>
  <sheetFormatPr defaultRowHeight="13.5" x14ac:dyDescent="0.15"/>
  <cols>
    <col min="1" max="1" width="3.625" style="604" customWidth="1"/>
    <col min="2" max="2" width="9" style="604" customWidth="1"/>
    <col min="3" max="3" width="11" style="604" customWidth="1"/>
    <col min="4" max="10" width="9" style="604"/>
    <col min="11" max="11" width="2.375" style="604" customWidth="1"/>
    <col min="12" max="16384" width="9" style="604"/>
  </cols>
  <sheetData>
    <row r="1" spans="1:10" ht="0.75" customHeight="1" x14ac:dyDescent="0.15">
      <c r="C1" s="605"/>
      <c r="E1" s="606"/>
      <c r="F1" s="605"/>
      <c r="H1" s="606"/>
      <c r="I1" s="605"/>
      <c r="J1" s="607"/>
    </row>
    <row r="2" spans="1:10" ht="17.25" x14ac:dyDescent="0.15">
      <c r="A2" s="3650" t="s">
        <v>1394</v>
      </c>
      <c r="B2" s="3651"/>
      <c r="C2" s="3652"/>
      <c r="D2" s="3651"/>
      <c r="E2" s="3653"/>
      <c r="F2" s="605"/>
      <c r="H2" s="606"/>
      <c r="I2" s="605"/>
      <c r="J2" s="657" t="s">
        <v>2059</v>
      </c>
    </row>
    <row r="3" spans="1:10" x14ac:dyDescent="0.15">
      <c r="B3" s="608"/>
      <c r="C3" s="605"/>
      <c r="E3" s="606"/>
      <c r="F3" s="605"/>
      <c r="H3" s="606"/>
      <c r="I3" s="605"/>
      <c r="J3" s="3808" t="s">
        <v>2033</v>
      </c>
    </row>
    <row r="4" spans="1:10" x14ac:dyDescent="0.15">
      <c r="B4" s="608"/>
    </row>
    <row r="5" spans="1:10" x14ac:dyDescent="0.15">
      <c r="B5" s="608"/>
    </row>
    <row r="15" spans="1:10" x14ac:dyDescent="0.15">
      <c r="B15" s="608"/>
    </row>
    <row r="19" spans="2:9" x14ac:dyDescent="0.15">
      <c r="F19" s="609"/>
    </row>
    <row r="20" spans="2:9" x14ac:dyDescent="0.15">
      <c r="F20" s="609"/>
    </row>
    <row r="21" spans="2:9" x14ac:dyDescent="0.15">
      <c r="B21" s="609"/>
      <c r="E21" s="609"/>
      <c r="F21" s="609"/>
    </row>
    <row r="22" spans="2:9" x14ac:dyDescent="0.15">
      <c r="B22" s="609"/>
      <c r="C22" s="609"/>
      <c r="D22" s="609"/>
      <c r="E22" s="609"/>
      <c r="F22" s="609"/>
    </row>
    <row r="23" spans="2:9" x14ac:dyDescent="0.15">
      <c r="B23" s="609"/>
      <c r="C23" s="609"/>
      <c r="D23" s="609"/>
      <c r="E23" s="609"/>
      <c r="G23" s="609"/>
      <c r="H23" s="609"/>
      <c r="I23" s="609"/>
    </row>
    <row r="24" spans="2:9" x14ac:dyDescent="0.15">
      <c r="B24" s="609"/>
      <c r="C24" s="609"/>
      <c r="D24" s="609"/>
      <c r="E24" s="609"/>
      <c r="F24" s="609"/>
    </row>
    <row r="25" spans="2:9" x14ac:dyDescent="0.15">
      <c r="E25" s="609"/>
      <c r="G25" s="609"/>
    </row>
    <row r="26" spans="2:9" x14ac:dyDescent="0.15">
      <c r="E26" s="609"/>
    </row>
    <row r="27" spans="2:9" x14ac:dyDescent="0.15">
      <c r="B27" s="609"/>
      <c r="C27" s="609"/>
      <c r="E27" s="609"/>
      <c r="G27" s="609"/>
    </row>
    <row r="28" spans="2:9" x14ac:dyDescent="0.15">
      <c r="B28" s="609"/>
      <c r="G28" s="609"/>
    </row>
    <row r="29" spans="2:9" x14ac:dyDescent="0.15">
      <c r="B29" s="609"/>
    </row>
    <row r="30" spans="2:9" x14ac:dyDescent="0.15">
      <c r="B30" s="609"/>
    </row>
    <row r="31" spans="2:9" x14ac:dyDescent="0.15">
      <c r="B31" s="609"/>
    </row>
    <row r="32" spans="2:9" x14ac:dyDescent="0.15">
      <c r="B32" s="609"/>
    </row>
    <row r="33" spans="2:17" x14ac:dyDescent="0.15">
      <c r="B33" s="609"/>
    </row>
    <row r="34" spans="2:17" x14ac:dyDescent="0.15">
      <c r="B34" s="609"/>
    </row>
    <row r="35" spans="2:17" x14ac:dyDescent="0.15">
      <c r="B35" s="609"/>
    </row>
    <row r="36" spans="2:17" x14ac:dyDescent="0.15">
      <c r="B36" s="609"/>
    </row>
    <row r="37" spans="2:17" x14ac:dyDescent="0.15">
      <c r="B37" s="609"/>
    </row>
    <row r="38" spans="2:17" x14ac:dyDescent="0.15">
      <c r="B38" s="609"/>
    </row>
    <row r="39" spans="2:17" x14ac:dyDescent="0.15">
      <c r="B39" s="609"/>
    </row>
    <row r="40" spans="2:17" x14ac:dyDescent="0.15">
      <c r="B40" s="609"/>
    </row>
    <row r="41" spans="2:17" x14ac:dyDescent="0.15">
      <c r="B41" s="609"/>
    </row>
    <row r="42" spans="2:17" x14ac:dyDescent="0.15">
      <c r="B42" s="609"/>
    </row>
    <row r="43" spans="2:17" x14ac:dyDescent="0.15">
      <c r="B43" s="609"/>
    </row>
    <row r="44" spans="2:17" x14ac:dyDescent="0.15">
      <c r="B44" s="609"/>
    </row>
    <row r="45" spans="2:17" x14ac:dyDescent="0.15">
      <c r="B45" s="609"/>
    </row>
    <row r="46" spans="2:17" ht="15" customHeight="1" x14ac:dyDescent="0.15">
      <c r="B46" s="610" t="s">
        <v>91</v>
      </c>
      <c r="C46" s="611" t="s">
        <v>469</v>
      </c>
      <c r="D46" s="611" t="s">
        <v>470</v>
      </c>
      <c r="E46" s="611" t="s">
        <v>471</v>
      </c>
      <c r="F46" s="612" t="s">
        <v>472</v>
      </c>
      <c r="G46" s="611" t="s">
        <v>473</v>
      </c>
      <c r="H46" s="611" t="s">
        <v>474</v>
      </c>
      <c r="I46" s="611" t="s">
        <v>906</v>
      </c>
      <c r="J46" s="4008" t="s">
        <v>106</v>
      </c>
      <c r="N46" s="613"/>
      <c r="P46" s="613"/>
      <c r="Q46" s="614"/>
    </row>
    <row r="47" spans="2:17" ht="15" customHeight="1" x14ac:dyDescent="0.15">
      <c r="B47" s="615" t="s">
        <v>907</v>
      </c>
      <c r="C47" s="616">
        <v>258488</v>
      </c>
      <c r="D47" s="617">
        <v>1038</v>
      </c>
      <c r="E47" s="616">
        <v>14267</v>
      </c>
      <c r="F47" s="616">
        <v>23339</v>
      </c>
      <c r="G47" s="616">
        <v>6802</v>
      </c>
      <c r="H47" s="616">
        <v>59204</v>
      </c>
      <c r="I47" s="618">
        <f t="shared" ref="I47:I56" si="0">SUM(C47:H47)</f>
        <v>363138</v>
      </c>
      <c r="J47" s="4009">
        <f t="shared" ref="J47:J57" si="1">I47/I$57</f>
        <v>0.41737649258834847</v>
      </c>
      <c r="N47" s="613"/>
      <c r="P47" s="613"/>
      <c r="Q47" s="614"/>
    </row>
    <row r="48" spans="2:17" ht="15" customHeight="1" x14ac:dyDescent="0.15">
      <c r="B48" s="619" t="s">
        <v>908</v>
      </c>
      <c r="C48" s="616">
        <v>9315</v>
      </c>
      <c r="D48" s="616">
        <v>34</v>
      </c>
      <c r="E48" s="616">
        <v>2983</v>
      </c>
      <c r="F48" s="616">
        <v>22285</v>
      </c>
      <c r="G48" s="616">
        <v>984</v>
      </c>
      <c r="H48" s="616">
        <v>16495</v>
      </c>
      <c r="I48" s="618">
        <f t="shared" si="0"/>
        <v>52096</v>
      </c>
      <c r="J48" s="4009">
        <f t="shared" si="1"/>
        <v>5.9877087382434781E-2</v>
      </c>
      <c r="N48" s="613"/>
      <c r="P48" s="613"/>
      <c r="Q48" s="614"/>
    </row>
    <row r="49" spans="2:17" ht="15" customHeight="1" x14ac:dyDescent="0.15">
      <c r="B49" s="619" t="s">
        <v>909</v>
      </c>
      <c r="C49" s="616">
        <v>121059</v>
      </c>
      <c r="D49" s="616">
        <v>1811</v>
      </c>
      <c r="E49" s="616">
        <v>13061</v>
      </c>
      <c r="F49" s="616">
        <v>86698</v>
      </c>
      <c r="G49" s="616">
        <v>4149</v>
      </c>
      <c r="H49" s="616">
        <v>34556</v>
      </c>
      <c r="I49" s="618">
        <f t="shared" si="0"/>
        <v>261334</v>
      </c>
      <c r="J49" s="4009">
        <f t="shared" si="1"/>
        <v>0.30036699082465468</v>
      </c>
      <c r="N49" s="613"/>
      <c r="P49" s="613"/>
      <c r="Q49" s="614"/>
    </row>
    <row r="50" spans="2:17" ht="15" customHeight="1" x14ac:dyDescent="0.15">
      <c r="B50" s="619" t="s">
        <v>910</v>
      </c>
      <c r="C50" s="616">
        <v>6873</v>
      </c>
      <c r="D50" s="616">
        <v>7</v>
      </c>
      <c r="E50" s="616">
        <v>776</v>
      </c>
      <c r="F50" s="616">
        <v>805</v>
      </c>
      <c r="G50" s="616">
        <v>929</v>
      </c>
      <c r="H50" s="616">
        <v>1419</v>
      </c>
      <c r="I50" s="618">
        <f t="shared" si="0"/>
        <v>10809</v>
      </c>
      <c r="J50" s="4009">
        <f t="shared" si="1"/>
        <v>1.2423438220146221E-2</v>
      </c>
      <c r="N50" s="613"/>
      <c r="P50" s="613"/>
      <c r="Q50" s="614"/>
    </row>
    <row r="51" spans="2:17" ht="15" customHeight="1" x14ac:dyDescent="0.15">
      <c r="B51" s="619" t="s">
        <v>911</v>
      </c>
      <c r="C51" s="616">
        <v>4285</v>
      </c>
      <c r="D51" s="616">
        <v>32</v>
      </c>
      <c r="E51" s="616">
        <v>612</v>
      </c>
      <c r="F51" s="616">
        <v>589</v>
      </c>
      <c r="G51" s="616">
        <v>1024</v>
      </c>
      <c r="H51" s="616">
        <v>1421</v>
      </c>
      <c r="I51" s="618">
        <f t="shared" si="0"/>
        <v>7963</v>
      </c>
      <c r="J51" s="4009">
        <f t="shared" si="1"/>
        <v>9.1523580855790883E-3</v>
      </c>
      <c r="N51" s="613"/>
      <c r="P51" s="613"/>
      <c r="Q51" s="614"/>
    </row>
    <row r="52" spans="2:17" ht="15" customHeight="1" x14ac:dyDescent="0.15">
      <c r="B52" s="619" t="s">
        <v>912</v>
      </c>
      <c r="C52" s="616">
        <v>54528</v>
      </c>
      <c r="D52" s="616">
        <v>684</v>
      </c>
      <c r="E52" s="616">
        <v>15191</v>
      </c>
      <c r="F52" s="616">
        <v>43979</v>
      </c>
      <c r="G52" s="616">
        <v>4328</v>
      </c>
      <c r="H52" s="616">
        <v>31410</v>
      </c>
      <c r="I52" s="618">
        <f t="shared" si="0"/>
        <v>150120</v>
      </c>
      <c r="J52" s="4009">
        <f t="shared" si="1"/>
        <v>0.17254200625482013</v>
      </c>
      <c r="N52" s="613"/>
      <c r="P52" s="613"/>
      <c r="Q52" s="614"/>
    </row>
    <row r="53" spans="2:17" ht="15" customHeight="1" x14ac:dyDescent="0.15">
      <c r="B53" s="4023" t="s">
        <v>1420</v>
      </c>
      <c r="C53" s="616">
        <v>4106</v>
      </c>
      <c r="D53" s="616">
        <v>50</v>
      </c>
      <c r="E53" s="616">
        <v>569</v>
      </c>
      <c r="F53" s="616">
        <v>1693</v>
      </c>
      <c r="G53" s="616">
        <v>957</v>
      </c>
      <c r="H53" s="616">
        <v>1006</v>
      </c>
      <c r="I53" s="618">
        <f t="shared" si="0"/>
        <v>8381</v>
      </c>
      <c r="J53" s="4009">
        <f t="shared" si="1"/>
        <v>9.6327907968401776E-3</v>
      </c>
      <c r="N53" s="613"/>
      <c r="P53" s="613"/>
      <c r="Q53" s="614"/>
    </row>
    <row r="54" spans="2:17" ht="15" customHeight="1" x14ac:dyDescent="0.15">
      <c r="B54" s="619" t="s">
        <v>913</v>
      </c>
      <c r="C54" s="616">
        <v>5681</v>
      </c>
      <c r="D54" s="616">
        <v>57</v>
      </c>
      <c r="E54" s="616">
        <v>288</v>
      </c>
      <c r="F54" s="616">
        <v>401</v>
      </c>
      <c r="G54" s="616">
        <v>814</v>
      </c>
      <c r="H54" s="616">
        <v>1788</v>
      </c>
      <c r="I54" s="618">
        <f t="shared" si="0"/>
        <v>9029</v>
      </c>
      <c r="J54" s="4009">
        <f t="shared" si="1"/>
        <v>1.0377576435350193E-2</v>
      </c>
      <c r="N54" s="613"/>
      <c r="P54" s="613"/>
      <c r="Q54" s="614"/>
    </row>
    <row r="55" spans="2:17" ht="15" customHeight="1" x14ac:dyDescent="0.15">
      <c r="B55" s="619" t="s">
        <v>914</v>
      </c>
      <c r="C55" s="616">
        <v>1768</v>
      </c>
      <c r="D55" s="616">
        <v>56</v>
      </c>
      <c r="E55" s="616">
        <v>421</v>
      </c>
      <c r="F55" s="616">
        <v>229</v>
      </c>
      <c r="G55" s="616">
        <v>3277</v>
      </c>
      <c r="H55" s="616">
        <v>1398</v>
      </c>
      <c r="I55" s="618">
        <f t="shared" si="0"/>
        <v>7149</v>
      </c>
      <c r="J55" s="4009">
        <f t="shared" si="1"/>
        <v>8.2167785952285445E-3</v>
      </c>
      <c r="N55" s="613"/>
      <c r="P55" s="613"/>
      <c r="Q55" s="614"/>
    </row>
    <row r="56" spans="2:17" ht="15" customHeight="1" x14ac:dyDescent="0.15">
      <c r="B56" s="619" t="s">
        <v>915</v>
      </c>
      <c r="C56" s="616">
        <v>0</v>
      </c>
      <c r="D56" s="616">
        <v>0</v>
      </c>
      <c r="E56" s="616">
        <v>0</v>
      </c>
      <c r="F56" s="616">
        <v>0</v>
      </c>
      <c r="G56" s="616">
        <v>30</v>
      </c>
      <c r="H56" s="616">
        <v>0</v>
      </c>
      <c r="I56" s="618">
        <f t="shared" si="0"/>
        <v>30</v>
      </c>
      <c r="J56" s="4009">
        <f t="shared" si="1"/>
        <v>3.4480816597685876E-5</v>
      </c>
    </row>
    <row r="57" spans="2:17" ht="15" customHeight="1" x14ac:dyDescent="0.15">
      <c r="B57" s="619" t="s">
        <v>916</v>
      </c>
      <c r="C57" s="620">
        <f>SUM(C47:C56)</f>
        <v>466103</v>
      </c>
      <c r="D57" s="620">
        <f t="shared" ref="D57:H57" si="2">SUM(D47:D56)</f>
        <v>3769</v>
      </c>
      <c r="E57" s="620">
        <f t="shared" si="2"/>
        <v>48168</v>
      </c>
      <c r="F57" s="620">
        <f t="shared" si="2"/>
        <v>180018</v>
      </c>
      <c r="G57" s="620">
        <f t="shared" si="2"/>
        <v>23294</v>
      </c>
      <c r="H57" s="620">
        <f t="shared" si="2"/>
        <v>148697</v>
      </c>
      <c r="I57" s="618">
        <f>SUM(I47:I56)</f>
        <v>870049</v>
      </c>
      <c r="J57" s="4009">
        <f t="shared" si="1"/>
        <v>1</v>
      </c>
    </row>
    <row r="58" spans="2:17" x14ac:dyDescent="0.15">
      <c r="B58" s="4008" t="s">
        <v>106</v>
      </c>
      <c r="C58" s="4009">
        <f t="shared" ref="C58:H58" si="3">C57/$I$57</f>
        <v>0.53572040195437265</v>
      </c>
      <c r="D58" s="4009">
        <f t="shared" si="3"/>
        <v>4.3319399252226025E-3</v>
      </c>
      <c r="E58" s="4009">
        <f t="shared" si="3"/>
        <v>5.5362399129244448E-2</v>
      </c>
      <c r="F58" s="4009">
        <f t="shared" si="3"/>
        <v>0.20690558807607387</v>
      </c>
      <c r="G58" s="4009">
        <f t="shared" si="3"/>
        <v>2.6773204727549828E-2</v>
      </c>
      <c r="H58" s="4009">
        <f t="shared" si="3"/>
        <v>0.17090646618753658</v>
      </c>
      <c r="I58" s="4009">
        <f t="shared" ref="I58" si="4">I57/$I$57</f>
        <v>1</v>
      </c>
      <c r="J58" s="4010"/>
    </row>
    <row r="59" spans="2:17" ht="11.25" customHeight="1" x14ac:dyDescent="0.15">
      <c r="C59" s="605"/>
      <c r="E59" s="606"/>
      <c r="F59" s="605"/>
      <c r="H59" s="606"/>
      <c r="I59" s="605"/>
      <c r="J59" s="607"/>
    </row>
    <row r="60" spans="2:17" x14ac:dyDescent="0.15">
      <c r="B60" s="609"/>
      <c r="N60" s="614"/>
      <c r="O60" s="614"/>
    </row>
    <row r="61" spans="2:17" x14ac:dyDescent="0.15">
      <c r="B61" s="609"/>
      <c r="N61" s="614"/>
      <c r="O61" s="614"/>
    </row>
    <row r="62" spans="2:17" x14ac:dyDescent="0.15">
      <c r="B62" s="609"/>
      <c r="N62" s="614"/>
      <c r="O62" s="614"/>
    </row>
    <row r="63" spans="2:17" x14ac:dyDescent="0.15">
      <c r="B63" s="609"/>
      <c r="N63" s="614"/>
      <c r="O63" s="614"/>
    </row>
    <row r="64" spans="2:17" x14ac:dyDescent="0.15">
      <c r="B64" s="609"/>
      <c r="N64" s="614"/>
      <c r="O64" s="614"/>
    </row>
    <row r="65" spans="2:15" x14ac:dyDescent="0.15">
      <c r="B65" s="609"/>
      <c r="N65" s="614"/>
      <c r="O65" s="614"/>
    </row>
    <row r="66" spans="2:15" x14ac:dyDescent="0.15">
      <c r="B66" s="609"/>
      <c r="N66" s="614"/>
      <c r="O66" s="614"/>
    </row>
    <row r="67" spans="2:15" x14ac:dyDescent="0.15">
      <c r="B67" s="609"/>
      <c r="N67" s="614"/>
      <c r="O67" s="614"/>
    </row>
    <row r="68" spans="2:15" x14ac:dyDescent="0.15">
      <c r="B68" s="609"/>
      <c r="N68" s="614"/>
      <c r="O68" s="614"/>
    </row>
    <row r="69" spans="2:15" x14ac:dyDescent="0.15">
      <c r="B69" s="609"/>
      <c r="N69" s="614"/>
      <c r="O69" s="614"/>
    </row>
    <row r="70" spans="2:15" x14ac:dyDescent="0.15">
      <c r="B70" s="621" t="s">
        <v>91</v>
      </c>
      <c r="C70" s="622" t="s">
        <v>469</v>
      </c>
      <c r="D70" s="622" t="s">
        <v>470</v>
      </c>
      <c r="E70" s="622" t="s">
        <v>471</v>
      </c>
      <c r="F70" s="623" t="s">
        <v>917</v>
      </c>
      <c r="G70" s="622" t="s">
        <v>473</v>
      </c>
      <c r="H70" s="622" t="s">
        <v>474</v>
      </c>
      <c r="I70" s="622" t="s">
        <v>475</v>
      </c>
      <c r="N70" s="614"/>
      <c r="O70" s="614"/>
    </row>
    <row r="71" spans="2:15" x14ac:dyDescent="0.15">
      <c r="B71" s="621" t="s">
        <v>907</v>
      </c>
      <c r="C71" s="624">
        <f>$C$47</f>
        <v>258488</v>
      </c>
      <c r="D71" s="609">
        <f>$D$47</f>
        <v>1038</v>
      </c>
      <c r="E71" s="624">
        <f>$E$47</f>
        <v>14267</v>
      </c>
      <c r="F71" s="624">
        <f>$F$47</f>
        <v>23339</v>
      </c>
      <c r="G71" s="624">
        <f>$G$47</f>
        <v>6802</v>
      </c>
      <c r="H71" s="624">
        <f>$H$47</f>
        <v>59204</v>
      </c>
      <c r="I71" s="625">
        <f>SUM(C71:H71)</f>
        <v>363138</v>
      </c>
    </row>
    <row r="72" spans="2:15" x14ac:dyDescent="0.15">
      <c r="B72" s="621" t="s">
        <v>91</v>
      </c>
      <c r="C72" s="622" t="s">
        <v>469</v>
      </c>
      <c r="D72" s="622" t="s">
        <v>470</v>
      </c>
      <c r="E72" s="622" t="s">
        <v>471</v>
      </c>
      <c r="F72" s="622" t="s">
        <v>918</v>
      </c>
      <c r="G72" s="622" t="s">
        <v>473</v>
      </c>
      <c r="H72" s="622" t="s">
        <v>474</v>
      </c>
      <c r="I72" s="622" t="s">
        <v>475</v>
      </c>
    </row>
    <row r="73" spans="2:15" x14ac:dyDescent="0.15">
      <c r="B73" s="621" t="s">
        <v>919</v>
      </c>
      <c r="C73" s="624">
        <f>$C$48</f>
        <v>9315</v>
      </c>
      <c r="D73" s="624">
        <f>$D$48</f>
        <v>34</v>
      </c>
      <c r="E73" s="624">
        <f>$E$48</f>
        <v>2983</v>
      </c>
      <c r="F73" s="624">
        <f>$F$48</f>
        <v>22285</v>
      </c>
      <c r="G73" s="624">
        <f>$G$48</f>
        <v>984</v>
      </c>
      <c r="H73" s="624">
        <f>$H$48</f>
        <v>16495</v>
      </c>
      <c r="I73" s="625">
        <f>SUM(C73:H73)</f>
        <v>52096</v>
      </c>
    </row>
    <row r="74" spans="2:15" x14ac:dyDescent="0.15">
      <c r="B74" s="621" t="s">
        <v>91</v>
      </c>
      <c r="C74" s="622" t="s">
        <v>469</v>
      </c>
      <c r="D74" s="622" t="s">
        <v>470</v>
      </c>
      <c r="E74" s="622" t="s">
        <v>471</v>
      </c>
      <c r="F74" s="622" t="s">
        <v>918</v>
      </c>
      <c r="G74" s="622" t="s">
        <v>473</v>
      </c>
      <c r="H74" s="622" t="s">
        <v>474</v>
      </c>
      <c r="I74" s="622" t="s">
        <v>475</v>
      </c>
    </row>
    <row r="75" spans="2:15" x14ac:dyDescent="0.15">
      <c r="B75" s="621" t="s">
        <v>920</v>
      </c>
      <c r="C75" s="624">
        <f>$C$49</f>
        <v>121059</v>
      </c>
      <c r="D75" s="624">
        <f>$D$49</f>
        <v>1811</v>
      </c>
      <c r="E75" s="624">
        <f>$E$49</f>
        <v>13061</v>
      </c>
      <c r="F75" s="624">
        <f>$F$49</f>
        <v>86698</v>
      </c>
      <c r="G75" s="624">
        <f>$G$49</f>
        <v>4149</v>
      </c>
      <c r="H75" s="624">
        <f>$H$49</f>
        <v>34556</v>
      </c>
      <c r="I75" s="625">
        <f>SUM(C75:H75)</f>
        <v>261334</v>
      </c>
    </row>
    <row r="76" spans="2:15" x14ac:dyDescent="0.15">
      <c r="B76" s="621" t="s">
        <v>91</v>
      </c>
      <c r="C76" s="622" t="s">
        <v>469</v>
      </c>
      <c r="D76" s="622" t="s">
        <v>470</v>
      </c>
      <c r="E76" s="622" t="s">
        <v>471</v>
      </c>
      <c r="F76" s="622" t="s">
        <v>918</v>
      </c>
      <c r="G76" s="622" t="s">
        <v>473</v>
      </c>
      <c r="H76" s="622" t="s">
        <v>474</v>
      </c>
      <c r="I76" s="622" t="s">
        <v>475</v>
      </c>
    </row>
    <row r="77" spans="2:15" x14ac:dyDescent="0.15">
      <c r="B77" s="621" t="s">
        <v>921</v>
      </c>
      <c r="C77" s="624">
        <f>$C$50</f>
        <v>6873</v>
      </c>
      <c r="D77" s="624">
        <f>$D$50</f>
        <v>7</v>
      </c>
      <c r="E77" s="624">
        <f>$E$50</f>
        <v>776</v>
      </c>
      <c r="F77" s="624">
        <f>$F$50</f>
        <v>805</v>
      </c>
      <c r="G77" s="624">
        <f>$G$50</f>
        <v>929</v>
      </c>
      <c r="H77" s="624">
        <f>$H$50</f>
        <v>1419</v>
      </c>
      <c r="I77" s="625">
        <f>SUM(C77:H77)</f>
        <v>10809</v>
      </c>
    </row>
    <row r="78" spans="2:15" x14ac:dyDescent="0.15">
      <c r="B78" s="621" t="s">
        <v>91</v>
      </c>
      <c r="C78" s="622" t="s">
        <v>469</v>
      </c>
      <c r="D78" s="622" t="s">
        <v>470</v>
      </c>
      <c r="E78" s="622" t="s">
        <v>471</v>
      </c>
      <c r="F78" s="622" t="s">
        <v>918</v>
      </c>
      <c r="G78" s="3809" t="s">
        <v>473</v>
      </c>
      <c r="H78" s="622" t="s">
        <v>474</v>
      </c>
      <c r="I78" s="622" t="s">
        <v>475</v>
      </c>
    </row>
    <row r="79" spans="2:15" x14ac:dyDescent="0.15">
      <c r="B79" s="621" t="s">
        <v>922</v>
      </c>
      <c r="C79" s="624">
        <f>$C$51</f>
        <v>4285</v>
      </c>
      <c r="D79" s="624">
        <f>$D$51</f>
        <v>32</v>
      </c>
      <c r="E79" s="624">
        <f>$E$51</f>
        <v>612</v>
      </c>
      <c r="F79" s="624">
        <f>$F$51</f>
        <v>589</v>
      </c>
      <c r="G79" s="624">
        <f>$G$51</f>
        <v>1024</v>
      </c>
      <c r="H79" s="624">
        <f>$H$51</f>
        <v>1421</v>
      </c>
      <c r="I79" s="625">
        <f>SUM(C79:H79)</f>
        <v>7963</v>
      </c>
    </row>
    <row r="80" spans="2:15" x14ac:dyDescent="0.15">
      <c r="B80" s="621" t="s">
        <v>91</v>
      </c>
      <c r="C80" s="622" t="s">
        <v>469</v>
      </c>
      <c r="D80" s="622" t="s">
        <v>470</v>
      </c>
      <c r="E80" s="622" t="s">
        <v>471</v>
      </c>
      <c r="F80" s="622" t="s">
        <v>918</v>
      </c>
      <c r="G80" s="3809" t="s">
        <v>473</v>
      </c>
      <c r="H80" s="622" t="s">
        <v>474</v>
      </c>
      <c r="I80" s="622" t="s">
        <v>475</v>
      </c>
    </row>
    <row r="81" spans="2:9" x14ac:dyDescent="0.15">
      <c r="B81" s="621" t="s">
        <v>923</v>
      </c>
      <c r="C81" s="624">
        <f>$C$52</f>
        <v>54528</v>
      </c>
      <c r="D81" s="624">
        <f>$D$52</f>
        <v>684</v>
      </c>
      <c r="E81" s="624">
        <f>$E$52</f>
        <v>15191</v>
      </c>
      <c r="F81" s="624">
        <f>$F$52</f>
        <v>43979</v>
      </c>
      <c r="G81" s="624">
        <f>$G$52</f>
        <v>4328</v>
      </c>
      <c r="H81" s="624">
        <f>$H$52</f>
        <v>31410</v>
      </c>
      <c r="I81" s="625">
        <f>SUM(C81:H81)</f>
        <v>150120</v>
      </c>
    </row>
    <row r="82" spans="2:9" x14ac:dyDescent="0.15">
      <c r="B82" s="621" t="s">
        <v>91</v>
      </c>
      <c r="C82" s="622" t="s">
        <v>469</v>
      </c>
      <c r="D82" s="622" t="s">
        <v>470</v>
      </c>
      <c r="E82" s="622" t="s">
        <v>471</v>
      </c>
      <c r="F82" s="622" t="s">
        <v>918</v>
      </c>
      <c r="G82" s="3809" t="s">
        <v>473</v>
      </c>
      <c r="H82" s="622" t="s">
        <v>474</v>
      </c>
      <c r="I82" s="622" t="s">
        <v>475</v>
      </c>
    </row>
    <row r="83" spans="2:9" x14ac:dyDescent="0.15">
      <c r="B83" s="621" t="s">
        <v>924</v>
      </c>
      <c r="C83" s="624">
        <f>$C$53</f>
        <v>4106</v>
      </c>
      <c r="D83" s="624">
        <f>$D$53</f>
        <v>50</v>
      </c>
      <c r="E83" s="624">
        <f>$E$53</f>
        <v>569</v>
      </c>
      <c r="F83" s="624">
        <f>$F$53</f>
        <v>1693</v>
      </c>
      <c r="G83" s="624">
        <f>$G$53</f>
        <v>957</v>
      </c>
      <c r="H83" s="624">
        <f>$H$53</f>
        <v>1006</v>
      </c>
      <c r="I83" s="625">
        <f>SUM(C83:H83)</f>
        <v>8381</v>
      </c>
    </row>
    <row r="84" spans="2:9" x14ac:dyDescent="0.15">
      <c r="B84" s="621" t="s">
        <v>91</v>
      </c>
      <c r="C84" s="622" t="s">
        <v>469</v>
      </c>
      <c r="D84" s="622" t="s">
        <v>470</v>
      </c>
      <c r="E84" s="622" t="s">
        <v>471</v>
      </c>
      <c r="F84" s="622" t="s">
        <v>918</v>
      </c>
      <c r="G84" s="622" t="s">
        <v>473</v>
      </c>
      <c r="H84" s="622" t="s">
        <v>474</v>
      </c>
      <c r="I84" s="622" t="s">
        <v>475</v>
      </c>
    </row>
    <row r="85" spans="2:9" x14ac:dyDescent="0.15">
      <c r="B85" s="621" t="s">
        <v>925</v>
      </c>
      <c r="C85" s="624">
        <f>$C$54</f>
        <v>5681</v>
      </c>
      <c r="D85" s="624">
        <f>$D$54</f>
        <v>57</v>
      </c>
      <c r="E85" s="624">
        <f>$E$54</f>
        <v>288</v>
      </c>
      <c r="F85" s="624">
        <f>$F$54</f>
        <v>401</v>
      </c>
      <c r="G85" s="624">
        <f>$G$54</f>
        <v>814</v>
      </c>
      <c r="H85" s="624">
        <f>$H$54</f>
        <v>1788</v>
      </c>
      <c r="I85" s="625">
        <f>SUM(C85:H85)</f>
        <v>9029</v>
      </c>
    </row>
    <row r="86" spans="2:9" x14ac:dyDescent="0.15">
      <c r="B86" s="621" t="s">
        <v>91</v>
      </c>
      <c r="C86" s="622" t="s">
        <v>469</v>
      </c>
      <c r="D86" s="622" t="s">
        <v>470</v>
      </c>
      <c r="E86" s="622" t="s">
        <v>471</v>
      </c>
      <c r="F86" s="622" t="s">
        <v>918</v>
      </c>
      <c r="G86" s="622" t="s">
        <v>473</v>
      </c>
      <c r="H86" s="622" t="s">
        <v>474</v>
      </c>
      <c r="I86" s="622" t="s">
        <v>475</v>
      </c>
    </row>
    <row r="87" spans="2:9" x14ac:dyDescent="0.15">
      <c r="B87" s="621" t="s">
        <v>926</v>
      </c>
      <c r="C87" s="624">
        <f>$C$55</f>
        <v>1768</v>
      </c>
      <c r="D87" s="624">
        <f>$D$55</f>
        <v>56</v>
      </c>
      <c r="E87" s="624">
        <f>$E$55</f>
        <v>421</v>
      </c>
      <c r="F87" s="624">
        <f>$F$55</f>
        <v>229</v>
      </c>
      <c r="G87" s="624">
        <f>$G$55</f>
        <v>3277</v>
      </c>
      <c r="H87" s="624">
        <f>$H$55</f>
        <v>1398</v>
      </c>
      <c r="I87" s="625">
        <f>SUM(C87:H87)</f>
        <v>7149</v>
      </c>
    </row>
    <row r="88" spans="2:9" x14ac:dyDescent="0.15">
      <c r="B88" s="621" t="s">
        <v>91</v>
      </c>
      <c r="C88" s="622" t="s">
        <v>469</v>
      </c>
      <c r="D88" s="622" t="s">
        <v>470</v>
      </c>
      <c r="E88" s="622" t="s">
        <v>471</v>
      </c>
      <c r="F88" s="622" t="s">
        <v>918</v>
      </c>
      <c r="G88" s="622" t="s">
        <v>473</v>
      </c>
      <c r="H88" s="622" t="s">
        <v>474</v>
      </c>
      <c r="I88" s="622" t="s">
        <v>475</v>
      </c>
    </row>
    <row r="89" spans="2:9" x14ac:dyDescent="0.15">
      <c r="B89" s="621" t="s">
        <v>927</v>
      </c>
      <c r="C89" s="624">
        <f>$C$56</f>
        <v>0</v>
      </c>
      <c r="D89" s="624">
        <f>$D$56</f>
        <v>0</v>
      </c>
      <c r="E89" s="624">
        <f>$E$56</f>
        <v>0</v>
      </c>
      <c r="F89" s="624">
        <f>$F$56</f>
        <v>0</v>
      </c>
      <c r="G89" s="624">
        <f>$G$56</f>
        <v>30</v>
      </c>
      <c r="H89" s="624">
        <f>$H$56</f>
        <v>0</v>
      </c>
      <c r="I89" s="625">
        <f>SUM(C89:H89)</f>
        <v>30</v>
      </c>
    </row>
    <row r="90" spans="2:9" x14ac:dyDescent="0.15">
      <c r="B90" s="621" t="s">
        <v>91</v>
      </c>
      <c r="C90" s="622" t="s">
        <v>469</v>
      </c>
      <c r="D90" s="622" t="s">
        <v>470</v>
      </c>
      <c r="E90" s="622" t="s">
        <v>471</v>
      </c>
      <c r="F90" s="622" t="s">
        <v>918</v>
      </c>
      <c r="G90" s="622" t="s">
        <v>473</v>
      </c>
      <c r="H90" s="622" t="s">
        <v>474</v>
      </c>
      <c r="I90" s="622" t="s">
        <v>475</v>
      </c>
    </row>
    <row r="91" spans="2:9" x14ac:dyDescent="0.15">
      <c r="B91" s="621" t="s">
        <v>928</v>
      </c>
      <c r="C91" s="624">
        <f t="shared" ref="C91:I91" si="5">SUM(C71:C89)</f>
        <v>466103</v>
      </c>
      <c r="D91" s="624">
        <f t="shared" si="5"/>
        <v>3769</v>
      </c>
      <c r="E91" s="624">
        <f t="shared" si="5"/>
        <v>48168</v>
      </c>
      <c r="F91" s="624">
        <f t="shared" si="5"/>
        <v>180018</v>
      </c>
      <c r="G91" s="624">
        <f t="shared" si="5"/>
        <v>23294</v>
      </c>
      <c r="H91" s="624">
        <f t="shared" si="5"/>
        <v>148697</v>
      </c>
      <c r="I91" s="625">
        <f t="shared" si="5"/>
        <v>870049</v>
      </c>
    </row>
    <row r="92" spans="2:9" x14ac:dyDescent="0.15">
      <c r="B92" s="609"/>
    </row>
  </sheetData>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65"/>
  <sheetViews>
    <sheetView view="pageBreakPreview" topLeftCell="B1" zoomScaleNormal="100" zoomScaleSheetLayoutView="100" workbookViewId="0">
      <selection activeCell="D13" sqref="D13"/>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74" customWidth="1"/>
    <col min="6" max="6" width="7.5" style="104" customWidth="1"/>
    <col min="7" max="7" width="5.625" style="92" customWidth="1"/>
    <col min="8" max="8" width="6.25" style="674" customWidth="1"/>
    <col min="9" max="9" width="7.5" style="108" customWidth="1"/>
    <col min="10" max="10" width="5.625" style="92" customWidth="1"/>
    <col min="11" max="11" width="6.25" style="678" customWidth="1"/>
    <col min="12" max="12" width="7.5" style="108" customWidth="1"/>
    <col min="13" max="13" width="5.625" style="92" customWidth="1"/>
    <col min="14" max="14" width="6.25" style="678" customWidth="1"/>
    <col min="15" max="15" width="7.5" style="108" customWidth="1"/>
    <col min="16" max="16" width="5.625" style="92" customWidth="1"/>
    <col min="17" max="17" width="6.375" style="678" customWidth="1"/>
    <col min="18" max="18" width="1.125" customWidth="1"/>
    <col min="19" max="19" width="9" style="4011"/>
    <col min="20" max="20" width="7.5" customWidth="1"/>
    <col min="21" max="21" width="5.625" customWidth="1"/>
    <col min="22" max="22" width="6.25" customWidth="1"/>
    <col min="23" max="23" width="7.5" customWidth="1"/>
    <col min="24" max="24" width="5.625" customWidth="1"/>
  </cols>
  <sheetData>
    <row r="1" spans="1:24" ht="2.1" customHeight="1" x14ac:dyDescent="0.15"/>
    <row r="2" spans="1:24" ht="39" customHeight="1" x14ac:dyDescent="0.15"/>
    <row r="3" spans="1:24" ht="17.25" customHeight="1" x14ac:dyDescent="0.15">
      <c r="A3" s="3654"/>
      <c r="B3" s="3655" t="s">
        <v>611</v>
      </c>
      <c r="C3" s="3656"/>
      <c r="D3" s="3656"/>
      <c r="E3" s="3657"/>
      <c r="F3" s="3656"/>
      <c r="G3" s="3656"/>
      <c r="H3" s="3657"/>
      <c r="I3" s="3656"/>
      <c r="J3" s="3658"/>
      <c r="K3" s="675"/>
      <c r="L3" s="488"/>
      <c r="M3" s="168"/>
      <c r="N3" s="675"/>
      <c r="O3" s="488"/>
      <c r="Q3" s="683" t="s">
        <v>936</v>
      </c>
    </row>
    <row r="4" spans="1:24" ht="13.35" customHeight="1" thickBot="1" x14ac:dyDescent="0.2">
      <c r="Q4" s="1789" t="s">
        <v>2033</v>
      </c>
    </row>
    <row r="5" spans="1:24" s="667" customFormat="1" ht="30.75" customHeight="1" x14ac:dyDescent="0.15">
      <c r="B5" s="4340" t="s">
        <v>176</v>
      </c>
      <c r="C5" s="3816" t="s">
        <v>2062</v>
      </c>
      <c r="D5" s="3817"/>
      <c r="E5" s="3818"/>
      <c r="F5" s="3816" t="s">
        <v>1493</v>
      </c>
      <c r="G5" s="3817"/>
      <c r="H5" s="3818"/>
      <c r="I5" s="3816" t="s">
        <v>944</v>
      </c>
      <c r="J5" s="3817"/>
      <c r="K5" s="3818"/>
      <c r="L5" s="3819" t="s">
        <v>937</v>
      </c>
      <c r="M5" s="3820"/>
      <c r="N5" s="3821"/>
      <c r="O5" s="3819" t="s">
        <v>939</v>
      </c>
      <c r="P5" s="3820"/>
      <c r="Q5" s="3821"/>
      <c r="S5" s="4012"/>
      <c r="T5" s="3819" t="s">
        <v>942</v>
      </c>
      <c r="U5" s="3820"/>
      <c r="V5" s="3821"/>
      <c r="W5" s="3822" t="s">
        <v>2061</v>
      </c>
      <c r="X5" s="3823"/>
    </row>
    <row r="6" spans="1:24" s="667" customFormat="1" ht="30.75" customHeight="1" thickBot="1" x14ac:dyDescent="0.2">
      <c r="B6" s="4341"/>
      <c r="C6" s="133" t="s">
        <v>809</v>
      </c>
      <c r="D6" s="121" t="s">
        <v>221</v>
      </c>
      <c r="E6" s="676" t="s">
        <v>13</v>
      </c>
      <c r="F6" s="133" t="s">
        <v>809</v>
      </c>
      <c r="G6" s="121" t="s">
        <v>221</v>
      </c>
      <c r="H6" s="676" t="s">
        <v>13</v>
      </c>
      <c r="I6" s="133" t="s">
        <v>809</v>
      </c>
      <c r="J6" s="121" t="s">
        <v>221</v>
      </c>
      <c r="K6" s="676" t="s">
        <v>13</v>
      </c>
      <c r="L6" s="228" t="s">
        <v>809</v>
      </c>
      <c r="M6" s="121" t="s">
        <v>221</v>
      </c>
      <c r="N6" s="679" t="s">
        <v>13</v>
      </c>
      <c r="O6" s="229" t="s">
        <v>809</v>
      </c>
      <c r="P6" s="121" t="s">
        <v>221</v>
      </c>
      <c r="Q6" s="681" t="s">
        <v>13</v>
      </c>
      <c r="S6" s="4012"/>
      <c r="T6" s="229" t="s">
        <v>809</v>
      </c>
      <c r="U6" s="121" t="s">
        <v>221</v>
      </c>
      <c r="V6" s="681" t="s">
        <v>13</v>
      </c>
      <c r="W6" s="3810" t="s">
        <v>810</v>
      </c>
      <c r="X6" s="3843" t="s">
        <v>221</v>
      </c>
    </row>
    <row r="7" spans="1:24" s="668" customFormat="1" ht="27.75" customHeight="1" x14ac:dyDescent="0.15">
      <c r="B7" s="93">
        <v>1</v>
      </c>
      <c r="C7" s="105" t="s">
        <v>2066</v>
      </c>
      <c r="D7" s="94">
        <v>421665</v>
      </c>
      <c r="E7" s="700">
        <v>4.8974047329664039E-3</v>
      </c>
      <c r="F7" s="105" t="s">
        <v>1489</v>
      </c>
      <c r="G7" s="94">
        <v>419610</v>
      </c>
      <c r="H7" s="700">
        <v>1.2946382230891285E-2</v>
      </c>
      <c r="I7" s="105" t="s">
        <v>1053</v>
      </c>
      <c r="J7" s="94">
        <v>414247</v>
      </c>
      <c r="K7" s="700">
        <v>3.8968686915197281E-3</v>
      </c>
      <c r="L7" s="95" t="s">
        <v>1044</v>
      </c>
      <c r="M7" s="119">
        <v>412639</v>
      </c>
      <c r="N7" s="727">
        <v>4.0537942881893052E-3</v>
      </c>
      <c r="O7" s="96" t="s">
        <v>153</v>
      </c>
      <c r="P7" s="119">
        <v>410973</v>
      </c>
      <c r="Q7" s="3784">
        <v>3.2800000000000003E-2</v>
      </c>
      <c r="S7" s="4013"/>
      <c r="T7" s="96" t="s">
        <v>153</v>
      </c>
      <c r="U7" s="119">
        <v>397937</v>
      </c>
      <c r="V7" s="3784">
        <v>2.4400000000000002E-2</v>
      </c>
      <c r="W7" s="3844" t="s">
        <v>153</v>
      </c>
      <c r="X7" s="3813">
        <v>388457</v>
      </c>
    </row>
    <row r="8" spans="1:24" s="668" customFormat="1" ht="27.75" customHeight="1" x14ac:dyDescent="0.15">
      <c r="B8" s="97">
        <v>2</v>
      </c>
      <c r="C8" s="106" t="s">
        <v>154</v>
      </c>
      <c r="D8" s="98">
        <v>128111</v>
      </c>
      <c r="E8" s="701">
        <v>-2.3253863572250899E-2</v>
      </c>
      <c r="F8" s="106" t="s">
        <v>154</v>
      </c>
      <c r="G8" s="98">
        <v>131161</v>
      </c>
      <c r="H8" s="701">
        <v>-2.0470194619945925E-2</v>
      </c>
      <c r="I8" s="106" t="s">
        <v>154</v>
      </c>
      <c r="J8" s="98">
        <v>133902</v>
      </c>
      <c r="K8" s="701">
        <v>-8.7060809310176568E-3</v>
      </c>
      <c r="L8" s="99" t="s">
        <v>154</v>
      </c>
      <c r="M8" s="120">
        <v>135078</v>
      </c>
      <c r="N8" s="706">
        <v>-0.10186902838449718</v>
      </c>
      <c r="O8" s="100" t="s">
        <v>155</v>
      </c>
      <c r="P8" s="120">
        <v>150399</v>
      </c>
      <c r="Q8" s="709">
        <v>6.7199999999999996E-2</v>
      </c>
      <c r="S8" s="4013"/>
      <c r="T8" s="100" t="s">
        <v>155</v>
      </c>
      <c r="U8" s="120">
        <v>140931</v>
      </c>
      <c r="V8" s="709">
        <v>7.1400000000000005E-2</v>
      </c>
      <c r="W8" s="3845" t="s">
        <v>155</v>
      </c>
      <c r="X8" s="3814">
        <v>131534</v>
      </c>
    </row>
    <row r="9" spans="1:24" s="668" customFormat="1" ht="27.75" customHeight="1" x14ac:dyDescent="0.15">
      <c r="B9" s="97">
        <v>3</v>
      </c>
      <c r="C9" s="106" t="s">
        <v>156</v>
      </c>
      <c r="D9" s="696">
        <v>92637</v>
      </c>
      <c r="E9" s="701">
        <v>3.9312039312039415E-2</v>
      </c>
      <c r="F9" s="106" t="s">
        <v>156</v>
      </c>
      <c r="G9" s="696">
        <v>89133</v>
      </c>
      <c r="H9" s="701">
        <v>4.7600578258876647E-2</v>
      </c>
      <c r="I9" s="106" t="s">
        <v>156</v>
      </c>
      <c r="J9" s="695">
        <v>85083</v>
      </c>
      <c r="K9" s="701">
        <v>3.7838035642404844E-2</v>
      </c>
      <c r="L9" s="99" t="s">
        <v>156</v>
      </c>
      <c r="M9" s="694">
        <v>81981</v>
      </c>
      <c r="N9" s="706">
        <v>4.2166683616393863E-2</v>
      </c>
      <c r="O9" s="100" t="s">
        <v>35</v>
      </c>
      <c r="P9" s="694">
        <v>78664</v>
      </c>
      <c r="Q9" s="709">
        <v>5.3400000000000003E-2</v>
      </c>
      <c r="S9" s="4013"/>
      <c r="T9" s="100" t="s">
        <v>35</v>
      </c>
      <c r="U9" s="694">
        <v>74679</v>
      </c>
      <c r="V9" s="709">
        <v>5.3999999999999999E-2</v>
      </c>
      <c r="W9" s="3845" t="s">
        <v>35</v>
      </c>
      <c r="X9" s="3814">
        <v>70856</v>
      </c>
    </row>
    <row r="10" spans="1:24" s="668" customFormat="1" ht="27.75" customHeight="1" x14ac:dyDescent="0.15">
      <c r="B10" s="97">
        <v>4</v>
      </c>
      <c r="C10" s="106" t="s">
        <v>157</v>
      </c>
      <c r="D10" s="696">
        <v>70337</v>
      </c>
      <c r="E10" s="701">
        <v>4.3204200284765015E-2</v>
      </c>
      <c r="F10" s="106" t="s">
        <v>211</v>
      </c>
      <c r="G10" s="696">
        <v>67997</v>
      </c>
      <c r="H10" s="701">
        <v>1.0987540515626337E-2</v>
      </c>
      <c r="I10" s="106" t="s">
        <v>211</v>
      </c>
      <c r="J10" s="695">
        <v>67258</v>
      </c>
      <c r="K10" s="701">
        <v>1.6381723953058369E-3</v>
      </c>
      <c r="L10" s="99" t="s">
        <v>211</v>
      </c>
      <c r="M10" s="694">
        <v>67148</v>
      </c>
      <c r="N10" s="706">
        <v>3.1934839403719106E-2</v>
      </c>
      <c r="O10" s="100" t="s">
        <v>14</v>
      </c>
      <c r="P10" s="694">
        <v>65070</v>
      </c>
      <c r="Q10" s="709">
        <v>3.27E-2</v>
      </c>
      <c r="S10" s="4013"/>
      <c r="T10" s="100" t="s">
        <v>14</v>
      </c>
      <c r="U10" s="694">
        <v>63011</v>
      </c>
      <c r="V10" s="709">
        <v>1.4200000000000001E-2</v>
      </c>
      <c r="W10" s="3845" t="s">
        <v>14</v>
      </c>
      <c r="X10" s="3814">
        <v>62126</v>
      </c>
    </row>
    <row r="11" spans="1:24" s="668" customFormat="1" ht="27.75" customHeight="1" x14ac:dyDescent="0.15">
      <c r="B11" s="97">
        <v>5</v>
      </c>
      <c r="C11" s="106" t="s">
        <v>71</v>
      </c>
      <c r="D11" s="696">
        <v>70174</v>
      </c>
      <c r="E11" s="701">
        <v>5.9310136614084019E-2</v>
      </c>
      <c r="F11" s="106" t="s">
        <v>157</v>
      </c>
      <c r="G11" s="696">
        <v>67424</v>
      </c>
      <c r="H11" s="701">
        <v>4.8829431438127013E-2</v>
      </c>
      <c r="I11" s="106" t="s">
        <v>157</v>
      </c>
      <c r="J11" s="695">
        <v>64285</v>
      </c>
      <c r="K11" s="701">
        <v>8.4612788932006078E-2</v>
      </c>
      <c r="L11" s="99" t="s">
        <v>71</v>
      </c>
      <c r="M11" s="694">
        <v>62349</v>
      </c>
      <c r="N11" s="706">
        <v>8.0027160733340263E-3</v>
      </c>
      <c r="O11" s="100" t="s">
        <v>15</v>
      </c>
      <c r="P11" s="694">
        <v>61854</v>
      </c>
      <c r="Q11" s="709">
        <v>8.72E-2</v>
      </c>
      <c r="S11" s="4013"/>
      <c r="T11" s="100" t="s">
        <v>15</v>
      </c>
      <c r="U11" s="694">
        <v>56891</v>
      </c>
      <c r="V11" s="709">
        <v>4.5100000000000001E-2</v>
      </c>
      <c r="W11" s="3845" t="s">
        <v>37</v>
      </c>
      <c r="X11" s="3814">
        <v>58374</v>
      </c>
    </row>
    <row r="12" spans="1:24" s="668" customFormat="1" ht="27.75" customHeight="1" x14ac:dyDescent="0.15">
      <c r="B12" s="97">
        <v>6</v>
      </c>
      <c r="C12" s="106" t="s">
        <v>211</v>
      </c>
      <c r="D12" s="696">
        <v>64968</v>
      </c>
      <c r="E12" s="701">
        <v>-4.4546082915422724E-2</v>
      </c>
      <c r="F12" s="106" t="s">
        <v>71</v>
      </c>
      <c r="G12" s="696">
        <v>66245</v>
      </c>
      <c r="H12" s="701">
        <v>4.7318661860494604E-2</v>
      </c>
      <c r="I12" s="106" t="s">
        <v>71</v>
      </c>
      <c r="J12" s="695">
        <v>63252</v>
      </c>
      <c r="K12" s="701">
        <v>1.4482990906028892E-2</v>
      </c>
      <c r="L12" s="99" t="s">
        <v>157</v>
      </c>
      <c r="M12" s="694">
        <v>59270</v>
      </c>
      <c r="N12" s="706">
        <v>6.5355717726570006E-2</v>
      </c>
      <c r="O12" s="100" t="s">
        <v>37</v>
      </c>
      <c r="P12" s="694">
        <v>55927</v>
      </c>
      <c r="Q12" s="709">
        <v>-1.4800000000000001E-2</v>
      </c>
      <c r="S12" s="4013"/>
      <c r="T12" s="100" t="s">
        <v>37</v>
      </c>
      <c r="U12" s="694">
        <v>56767</v>
      </c>
      <c r="V12" s="709">
        <v>-2.75E-2</v>
      </c>
      <c r="W12" s="3845" t="s">
        <v>15</v>
      </c>
      <c r="X12" s="3814">
        <v>54436</v>
      </c>
    </row>
    <row r="13" spans="1:24" s="668" customFormat="1" ht="27.75" customHeight="1" x14ac:dyDescent="0.15">
      <c r="B13" s="97">
        <v>7</v>
      </c>
      <c r="C13" s="106" t="s">
        <v>7</v>
      </c>
      <c r="D13" s="696">
        <v>53400</v>
      </c>
      <c r="E13" s="701">
        <v>-1.1367423260636111E-2</v>
      </c>
      <c r="F13" s="106" t="s">
        <v>7</v>
      </c>
      <c r="G13" s="696">
        <v>54014</v>
      </c>
      <c r="H13" s="701">
        <v>-6.6756165290472458E-3</v>
      </c>
      <c r="I13" s="106" t="s">
        <v>7</v>
      </c>
      <c r="J13" s="695">
        <v>54377</v>
      </c>
      <c r="K13" s="701">
        <v>-3.2730312894675984E-2</v>
      </c>
      <c r="L13" s="99" t="s">
        <v>7</v>
      </c>
      <c r="M13" s="694">
        <v>56217</v>
      </c>
      <c r="N13" s="706">
        <v>5.1853308777514151E-3</v>
      </c>
      <c r="O13" s="100" t="s">
        <v>32</v>
      </c>
      <c r="P13" s="694">
        <v>55634</v>
      </c>
      <c r="Q13" s="709">
        <v>0.11310000000000001</v>
      </c>
      <c r="S13" s="4013"/>
      <c r="T13" s="100" t="s">
        <v>32</v>
      </c>
      <c r="U13" s="694">
        <v>49983</v>
      </c>
      <c r="V13" s="709">
        <v>5.7799999999999997E-2</v>
      </c>
      <c r="W13" s="3845" t="s">
        <v>32</v>
      </c>
      <c r="X13" s="3814">
        <v>47251</v>
      </c>
    </row>
    <row r="14" spans="1:24" s="668" customFormat="1" ht="27.75" customHeight="1" x14ac:dyDescent="0.15">
      <c r="B14" s="97">
        <v>8</v>
      </c>
      <c r="C14" s="106" t="s">
        <v>158</v>
      </c>
      <c r="D14" s="696">
        <v>44027</v>
      </c>
      <c r="E14" s="701">
        <v>4.317024049283269E-2</v>
      </c>
      <c r="F14" s="106" t="s">
        <v>158</v>
      </c>
      <c r="G14" s="696">
        <v>42205</v>
      </c>
      <c r="H14" s="701">
        <v>5.7716405192722142E-2</v>
      </c>
      <c r="I14" s="106" t="s">
        <v>158</v>
      </c>
      <c r="J14" s="695">
        <v>39902</v>
      </c>
      <c r="K14" s="701">
        <v>6.7098119968978187E-2</v>
      </c>
      <c r="L14" s="99" t="s">
        <v>158</v>
      </c>
      <c r="M14" s="694">
        <v>37393</v>
      </c>
      <c r="N14" s="706">
        <v>-3.4770263293753212E-2</v>
      </c>
      <c r="O14" s="100" t="s">
        <v>43</v>
      </c>
      <c r="P14" s="694">
        <v>38740</v>
      </c>
      <c r="Q14" s="709">
        <v>5.6500000000000002E-2</v>
      </c>
      <c r="S14" s="4013"/>
      <c r="T14" s="100" t="s">
        <v>43</v>
      </c>
      <c r="U14" s="694">
        <v>36669</v>
      </c>
      <c r="V14" s="709">
        <v>2.64E-2</v>
      </c>
      <c r="W14" s="3845" t="s">
        <v>43</v>
      </c>
      <c r="X14" s="3814">
        <v>35725</v>
      </c>
    </row>
    <row r="15" spans="1:24" s="668" customFormat="1" ht="27.75" customHeight="1" x14ac:dyDescent="0.15">
      <c r="B15" s="97">
        <v>9</v>
      </c>
      <c r="C15" s="106" t="s">
        <v>161</v>
      </c>
      <c r="D15" s="696">
        <v>41641</v>
      </c>
      <c r="E15" s="701">
        <v>3.3070358241540143E-2</v>
      </c>
      <c r="F15" s="106" t="s">
        <v>161</v>
      </c>
      <c r="G15" s="696">
        <v>40308</v>
      </c>
      <c r="H15" s="701">
        <v>5.1083470233904471E-2</v>
      </c>
      <c r="I15" s="106" t="s">
        <v>161</v>
      </c>
      <c r="J15" s="695">
        <v>38349</v>
      </c>
      <c r="K15" s="701">
        <v>0.17710795297584325</v>
      </c>
      <c r="L15" s="99" t="s">
        <v>159</v>
      </c>
      <c r="M15" s="694">
        <v>36719</v>
      </c>
      <c r="N15" s="706">
        <v>8.4884476747621562E-2</v>
      </c>
      <c r="O15" s="100" t="s">
        <v>44</v>
      </c>
      <c r="P15" s="694">
        <v>34538</v>
      </c>
      <c r="Q15" s="709">
        <v>0.18590000000000001</v>
      </c>
      <c r="S15" s="4013"/>
      <c r="T15" s="100" t="s">
        <v>160</v>
      </c>
      <c r="U15" s="694">
        <v>30382</v>
      </c>
      <c r="V15" s="709">
        <v>4.53E-2</v>
      </c>
      <c r="W15" s="3845" t="s">
        <v>160</v>
      </c>
      <c r="X15" s="3814">
        <v>29064</v>
      </c>
    </row>
    <row r="16" spans="1:24" s="668" customFormat="1" ht="27.75" customHeight="1" x14ac:dyDescent="0.15">
      <c r="B16" s="97">
        <v>10</v>
      </c>
      <c r="C16" s="106" t="s">
        <v>159</v>
      </c>
      <c r="D16" s="696">
        <v>38045</v>
      </c>
      <c r="E16" s="701">
        <v>-3.9411455596427558E-4</v>
      </c>
      <c r="F16" s="106" t="s">
        <v>159</v>
      </c>
      <c r="G16" s="696">
        <v>38060</v>
      </c>
      <c r="H16" s="701">
        <v>3.683120845592236E-2</v>
      </c>
      <c r="I16" s="106" t="s">
        <v>159</v>
      </c>
      <c r="J16" s="695">
        <v>36708</v>
      </c>
      <c r="K16" s="701">
        <v>-2.99572428443029E-4</v>
      </c>
      <c r="L16" s="99" t="s">
        <v>161</v>
      </c>
      <c r="M16" s="694">
        <v>32579</v>
      </c>
      <c r="N16" s="706">
        <v>-5.6720134344779627E-2</v>
      </c>
      <c r="O16" s="100" t="s">
        <v>160</v>
      </c>
      <c r="P16" s="694">
        <v>33846</v>
      </c>
      <c r="Q16" s="709">
        <v>0.114</v>
      </c>
      <c r="S16" s="4013"/>
      <c r="T16" s="100" t="s">
        <v>44</v>
      </c>
      <c r="U16" s="694">
        <v>29124</v>
      </c>
      <c r="V16" s="709">
        <v>7.7899999999999997E-2</v>
      </c>
      <c r="W16" s="3845" t="s">
        <v>44</v>
      </c>
      <c r="X16" s="3814">
        <v>27020</v>
      </c>
    </row>
    <row r="17" spans="2:24" s="668" customFormat="1" ht="27.75" customHeight="1" x14ac:dyDescent="0.15">
      <c r="B17" s="97">
        <v>11</v>
      </c>
      <c r="C17" s="106" t="s">
        <v>162</v>
      </c>
      <c r="D17" s="696">
        <v>37504</v>
      </c>
      <c r="E17" s="701">
        <v>1.463625787950118E-2</v>
      </c>
      <c r="F17" s="106" t="s">
        <v>162</v>
      </c>
      <c r="G17" s="696">
        <v>36963</v>
      </c>
      <c r="H17" s="701">
        <v>2.7263631815907852E-2</v>
      </c>
      <c r="I17" s="106" t="s">
        <v>162</v>
      </c>
      <c r="J17" s="695">
        <v>35982</v>
      </c>
      <c r="K17" s="701">
        <v>0.15928861395708482</v>
      </c>
      <c r="L17" s="99" t="s">
        <v>162</v>
      </c>
      <c r="M17" s="694">
        <v>31038</v>
      </c>
      <c r="N17" s="706">
        <v>0.12762942779291553</v>
      </c>
      <c r="O17" s="100" t="s">
        <v>26</v>
      </c>
      <c r="P17" s="694">
        <v>27525</v>
      </c>
      <c r="Q17" s="709">
        <v>5.74E-2</v>
      </c>
      <c r="S17" s="4013"/>
      <c r="T17" s="100" t="s">
        <v>26</v>
      </c>
      <c r="U17" s="694">
        <v>26032</v>
      </c>
      <c r="V17" s="709">
        <v>6.0499999999999998E-2</v>
      </c>
      <c r="W17" s="3845" t="s">
        <v>26</v>
      </c>
      <c r="X17" s="3814">
        <v>24548</v>
      </c>
    </row>
    <row r="18" spans="2:24" s="668" customFormat="1" ht="27.75" customHeight="1" x14ac:dyDescent="0.15">
      <c r="B18" s="97">
        <v>12</v>
      </c>
      <c r="C18" s="106" t="s">
        <v>143</v>
      </c>
      <c r="D18" s="696">
        <v>23693</v>
      </c>
      <c r="E18" s="701">
        <v>4.0353034161763501E-2</v>
      </c>
      <c r="F18" s="106" t="s">
        <v>143</v>
      </c>
      <c r="G18" s="696">
        <v>22774</v>
      </c>
      <c r="H18" s="701">
        <v>3.2553500181356609E-2</v>
      </c>
      <c r="I18" s="106" t="s">
        <v>143</v>
      </c>
      <c r="J18" s="695">
        <v>22056</v>
      </c>
      <c r="K18" s="701">
        <v>3.1377133504792987E-2</v>
      </c>
      <c r="L18" s="99" t="s">
        <v>143</v>
      </c>
      <c r="M18" s="694">
        <v>21385</v>
      </c>
      <c r="N18" s="706">
        <v>4.6028174525533094E-2</v>
      </c>
      <c r="O18" s="100" t="s">
        <v>16</v>
      </c>
      <c r="P18" s="694">
        <v>20444</v>
      </c>
      <c r="Q18" s="709">
        <v>0.96560000000000001</v>
      </c>
      <c r="S18" s="4013"/>
      <c r="T18" s="100" t="s">
        <v>17</v>
      </c>
      <c r="U18" s="694">
        <v>22396</v>
      </c>
      <c r="V18" s="709">
        <v>3.8800000000000001E-2</v>
      </c>
      <c r="W18" s="3845" t="s">
        <v>17</v>
      </c>
      <c r="X18" s="3814">
        <v>21559</v>
      </c>
    </row>
    <row r="19" spans="2:24" s="668" customFormat="1" ht="27.75" customHeight="1" x14ac:dyDescent="0.15">
      <c r="B19" s="97">
        <v>13</v>
      </c>
      <c r="C19" s="106" t="s">
        <v>144</v>
      </c>
      <c r="D19" s="696">
        <v>21887</v>
      </c>
      <c r="E19" s="701">
        <v>8.5556988394008604E-2</v>
      </c>
      <c r="F19" s="106" t="s">
        <v>144</v>
      </c>
      <c r="G19" s="696">
        <v>20162</v>
      </c>
      <c r="H19" s="701">
        <v>8.4444922547332268E-2</v>
      </c>
      <c r="I19" s="106" t="s">
        <v>163</v>
      </c>
      <c r="J19" s="695">
        <v>18870</v>
      </c>
      <c r="K19" s="701">
        <v>5.1370626253621543E-2</v>
      </c>
      <c r="L19" s="99" t="s">
        <v>163</v>
      </c>
      <c r="M19" s="694">
        <v>17948</v>
      </c>
      <c r="N19" s="706">
        <v>7.0699135899450205E-3</v>
      </c>
      <c r="O19" s="100" t="s">
        <v>34</v>
      </c>
      <c r="P19" s="694">
        <v>17822</v>
      </c>
      <c r="Q19" s="709">
        <v>6.7999999999999996E-3</v>
      </c>
      <c r="S19" s="4013"/>
      <c r="T19" s="100" t="s">
        <v>34</v>
      </c>
      <c r="U19" s="694">
        <v>17702</v>
      </c>
      <c r="V19" s="709">
        <v>-2.75E-2</v>
      </c>
      <c r="W19" s="3845" t="s">
        <v>34</v>
      </c>
      <c r="X19" s="3814">
        <v>18202</v>
      </c>
    </row>
    <row r="20" spans="2:24" s="668" customFormat="1" ht="27.75" customHeight="1" x14ac:dyDescent="0.15">
      <c r="B20" s="97">
        <v>14</v>
      </c>
      <c r="C20" s="106" t="s">
        <v>164</v>
      </c>
      <c r="D20" s="696">
        <v>19312</v>
      </c>
      <c r="E20" s="701">
        <v>4.5983859611114175E-2</v>
      </c>
      <c r="F20" s="106" t="s">
        <v>164</v>
      </c>
      <c r="G20" s="696">
        <v>18463</v>
      </c>
      <c r="H20" s="701">
        <v>3.1856033085564173E-2</v>
      </c>
      <c r="I20" s="106" t="s">
        <v>144</v>
      </c>
      <c r="J20" s="695">
        <v>18592</v>
      </c>
      <c r="K20" s="701">
        <v>0.10686432100970422</v>
      </c>
      <c r="L20" s="99" t="s">
        <v>144</v>
      </c>
      <c r="M20" s="694">
        <v>16797</v>
      </c>
      <c r="N20" s="706">
        <v>5.8412098298676662E-2</v>
      </c>
      <c r="O20" s="90" t="s">
        <v>17</v>
      </c>
      <c r="P20" s="694">
        <v>15870</v>
      </c>
      <c r="Q20" s="709">
        <v>-0.29139999999999999</v>
      </c>
      <c r="S20" s="4013"/>
      <c r="T20" s="90" t="s">
        <v>18</v>
      </c>
      <c r="U20" s="694">
        <v>13435</v>
      </c>
      <c r="V20" s="709">
        <v>-9.9000000000000008E-3</v>
      </c>
      <c r="W20" s="3845" t="s">
        <v>18</v>
      </c>
      <c r="X20" s="3814">
        <v>13569</v>
      </c>
    </row>
    <row r="21" spans="2:24" s="668" customFormat="1" ht="27.75" customHeight="1" x14ac:dyDescent="0.15">
      <c r="B21" s="97">
        <v>15</v>
      </c>
      <c r="C21" s="106" t="s">
        <v>145</v>
      </c>
      <c r="D21" s="696">
        <v>18706</v>
      </c>
      <c r="E21" s="701">
        <v>3.9742093268856582E-2</v>
      </c>
      <c r="F21" s="106" t="s">
        <v>145</v>
      </c>
      <c r="G21" s="696">
        <v>17991</v>
      </c>
      <c r="H21" s="701">
        <v>7.6982939239748527E-2</v>
      </c>
      <c r="I21" s="106" t="s">
        <v>164</v>
      </c>
      <c r="J21" s="695">
        <v>17893</v>
      </c>
      <c r="K21" s="701">
        <v>9.7999509081983405E-2</v>
      </c>
      <c r="L21" s="99" t="s">
        <v>164</v>
      </c>
      <c r="M21" s="694">
        <v>16296</v>
      </c>
      <c r="N21" s="706">
        <v>0.10706521739130426</v>
      </c>
      <c r="O21" s="100" t="s">
        <v>30</v>
      </c>
      <c r="P21" s="694">
        <v>14720</v>
      </c>
      <c r="Q21" s="709">
        <v>0.18049999999999999</v>
      </c>
      <c r="S21" s="4013"/>
      <c r="T21" s="100" t="s">
        <v>40</v>
      </c>
      <c r="U21" s="694">
        <v>12563</v>
      </c>
      <c r="V21" s="709">
        <v>3.09E-2</v>
      </c>
      <c r="W21" s="3845" t="s">
        <v>40</v>
      </c>
      <c r="X21" s="3814">
        <v>12187</v>
      </c>
    </row>
    <row r="22" spans="2:24" s="668" customFormat="1" ht="27.75" customHeight="1" x14ac:dyDescent="0.15">
      <c r="B22" s="97">
        <v>16</v>
      </c>
      <c r="C22" s="106" t="s">
        <v>163</v>
      </c>
      <c r="D22" s="696">
        <v>16977</v>
      </c>
      <c r="E22" s="701">
        <v>-2.5850420069326585E-3</v>
      </c>
      <c r="F22" s="106" t="s">
        <v>163</v>
      </c>
      <c r="G22" s="696">
        <v>17021</v>
      </c>
      <c r="H22" s="701">
        <v>-9.7986221515633298E-2</v>
      </c>
      <c r="I22" s="106" t="s">
        <v>145</v>
      </c>
      <c r="J22" s="695">
        <v>16705</v>
      </c>
      <c r="K22" s="701">
        <v>5.6810273929271737E-2</v>
      </c>
      <c r="L22" s="91" t="s">
        <v>145</v>
      </c>
      <c r="M22" s="694">
        <v>15807</v>
      </c>
      <c r="N22" s="706">
        <v>9.702269414948983E-2</v>
      </c>
      <c r="O22" s="100" t="s">
        <v>18</v>
      </c>
      <c r="P22" s="694">
        <v>14409</v>
      </c>
      <c r="Q22" s="709">
        <v>7.2499999999999995E-2</v>
      </c>
      <c r="S22" s="4013"/>
      <c r="T22" s="100" t="s">
        <v>30</v>
      </c>
      <c r="U22" s="694">
        <v>12469</v>
      </c>
      <c r="V22" s="709">
        <v>6.5600000000000006E-2</v>
      </c>
      <c r="W22" s="3845" t="s">
        <v>167</v>
      </c>
      <c r="X22" s="3814">
        <v>11791</v>
      </c>
    </row>
    <row r="23" spans="2:24" s="668" customFormat="1" ht="27.75" customHeight="1" x14ac:dyDescent="0.15">
      <c r="B23" s="97">
        <v>17</v>
      </c>
      <c r="C23" s="106" t="s">
        <v>166</v>
      </c>
      <c r="D23" s="696">
        <v>16145</v>
      </c>
      <c r="E23" s="701">
        <v>9.8673018033344606E-2</v>
      </c>
      <c r="F23" s="106" t="s">
        <v>166</v>
      </c>
      <c r="G23" s="696">
        <v>14695</v>
      </c>
      <c r="H23" s="701">
        <v>8.4742009300952326E-2</v>
      </c>
      <c r="I23" s="106" t="s">
        <v>165</v>
      </c>
      <c r="J23" s="695">
        <v>13687</v>
      </c>
      <c r="K23" s="701">
        <v>2.1341690918588174E-2</v>
      </c>
      <c r="L23" s="99" t="s">
        <v>165</v>
      </c>
      <c r="M23" s="694">
        <v>13401</v>
      </c>
      <c r="N23" s="706">
        <v>1.5227272727272645E-2</v>
      </c>
      <c r="O23" s="100" t="s">
        <v>40</v>
      </c>
      <c r="P23" s="694">
        <v>13200</v>
      </c>
      <c r="Q23" s="709">
        <v>5.0700000000000002E-2</v>
      </c>
      <c r="S23" s="4013"/>
      <c r="T23" s="100" t="s">
        <v>167</v>
      </c>
      <c r="U23" s="694">
        <v>11657</v>
      </c>
      <c r="V23" s="709">
        <v>-1.14E-2</v>
      </c>
      <c r="W23" s="3845" t="s">
        <v>30</v>
      </c>
      <c r="X23" s="3814">
        <v>11701</v>
      </c>
    </row>
    <row r="24" spans="2:24" s="668" customFormat="1" ht="27.75" customHeight="1" x14ac:dyDescent="0.15">
      <c r="B24" s="97">
        <v>18</v>
      </c>
      <c r="C24" s="106" t="s">
        <v>165</v>
      </c>
      <c r="D24" s="696">
        <v>13808</v>
      </c>
      <c r="E24" s="701">
        <v>3.8273554402586729E-2</v>
      </c>
      <c r="F24" s="106" t="s">
        <v>165</v>
      </c>
      <c r="G24" s="696">
        <v>13299</v>
      </c>
      <c r="H24" s="701">
        <v>-2.83480675093154E-2</v>
      </c>
      <c r="I24" s="106" t="s">
        <v>166</v>
      </c>
      <c r="J24" s="695">
        <v>13547</v>
      </c>
      <c r="K24" s="701">
        <v>0.10551656601925896</v>
      </c>
      <c r="L24" s="99" t="s">
        <v>166</v>
      </c>
      <c r="M24" s="694">
        <v>12254</v>
      </c>
      <c r="N24" s="706">
        <v>9.4693585849562334E-2</v>
      </c>
      <c r="O24" s="100" t="s">
        <v>167</v>
      </c>
      <c r="P24" s="694">
        <v>11711</v>
      </c>
      <c r="Q24" s="709">
        <v>4.5999999999999999E-3</v>
      </c>
      <c r="S24" s="4013"/>
      <c r="T24" s="100" t="s">
        <v>16</v>
      </c>
      <c r="U24" s="694">
        <v>10401</v>
      </c>
      <c r="V24" s="709">
        <v>7.17E-2</v>
      </c>
      <c r="W24" s="3845" t="s">
        <v>16</v>
      </c>
      <c r="X24" s="3847">
        <v>9705</v>
      </c>
    </row>
    <row r="25" spans="2:24" s="668" customFormat="1" ht="27.75" customHeight="1" x14ac:dyDescent="0.15">
      <c r="B25" s="97">
        <v>19</v>
      </c>
      <c r="C25" s="106" t="s">
        <v>168</v>
      </c>
      <c r="D25" s="696">
        <v>11608</v>
      </c>
      <c r="E25" s="701">
        <v>-1.0063107624083245E-2</v>
      </c>
      <c r="F25" s="106" t="s">
        <v>168</v>
      </c>
      <c r="G25" s="696">
        <v>11726</v>
      </c>
      <c r="H25" s="701">
        <v>4.3683083511776299E-3</v>
      </c>
      <c r="I25" s="106" t="s">
        <v>168</v>
      </c>
      <c r="J25" s="695">
        <v>11675</v>
      </c>
      <c r="K25" s="701">
        <v>-2.991275446614039E-2</v>
      </c>
      <c r="L25" s="99" t="s">
        <v>168</v>
      </c>
      <c r="M25" s="694">
        <v>12035</v>
      </c>
      <c r="N25" s="706">
        <v>2.7666296644180743E-2</v>
      </c>
      <c r="O25" s="100" t="s">
        <v>33</v>
      </c>
      <c r="P25" s="693">
        <v>11194</v>
      </c>
      <c r="Q25" s="709">
        <v>0.20200000000000001</v>
      </c>
      <c r="S25" s="4013"/>
      <c r="T25" s="100" t="s">
        <v>33</v>
      </c>
      <c r="U25" s="691">
        <v>9313</v>
      </c>
      <c r="V25" s="709">
        <v>9.01E-2</v>
      </c>
      <c r="W25" s="3845" t="s">
        <v>42</v>
      </c>
      <c r="X25" s="3847">
        <v>8557</v>
      </c>
    </row>
    <row r="26" spans="2:24" s="668" customFormat="1" ht="27.75" customHeight="1" x14ac:dyDescent="0.15">
      <c r="B26" s="97">
        <v>20</v>
      </c>
      <c r="C26" s="106" t="s">
        <v>170</v>
      </c>
      <c r="D26" s="696">
        <v>11390</v>
      </c>
      <c r="E26" s="701">
        <f>D26/G27-1</f>
        <v>0.20695136166154504</v>
      </c>
      <c r="F26" s="106" t="s">
        <v>169</v>
      </c>
      <c r="G26" s="696">
        <v>10310</v>
      </c>
      <c r="H26" s="701">
        <v>1.4164863269722661E-2</v>
      </c>
      <c r="I26" s="106" t="s">
        <v>169</v>
      </c>
      <c r="J26" s="696">
        <v>10166</v>
      </c>
      <c r="K26" s="701">
        <v>2.998986828774064E-2</v>
      </c>
      <c r="L26" s="99" t="s">
        <v>169</v>
      </c>
      <c r="M26" s="691">
        <v>9870</v>
      </c>
      <c r="N26" s="706">
        <v>2.3752722746603006E-2</v>
      </c>
      <c r="O26" s="100" t="s">
        <v>42</v>
      </c>
      <c r="P26" s="691">
        <v>9641</v>
      </c>
      <c r="Q26" s="709">
        <v>5.3999999999999999E-2</v>
      </c>
      <c r="S26" s="4013"/>
      <c r="T26" s="100" t="s">
        <v>42</v>
      </c>
      <c r="U26" s="691">
        <v>9147</v>
      </c>
      <c r="V26" s="709">
        <v>6.8900000000000003E-2</v>
      </c>
      <c r="W26" s="3845" t="s">
        <v>33</v>
      </c>
      <c r="X26" s="3847">
        <v>8543</v>
      </c>
    </row>
    <row r="27" spans="2:24" s="668" customFormat="1" ht="27.75" customHeight="1" x14ac:dyDescent="0.15">
      <c r="B27" s="97">
        <v>21</v>
      </c>
      <c r="C27" s="106" t="s">
        <v>169</v>
      </c>
      <c r="D27" s="696">
        <v>10614</v>
      </c>
      <c r="E27" s="701">
        <v>2.9485935984481015E-2</v>
      </c>
      <c r="F27" s="106" t="s">
        <v>170</v>
      </c>
      <c r="G27" s="689">
        <v>9437</v>
      </c>
      <c r="H27" s="701">
        <v>2.7324188983235409E-2</v>
      </c>
      <c r="I27" s="106" t="s">
        <v>170</v>
      </c>
      <c r="J27" s="689">
        <v>9186</v>
      </c>
      <c r="K27" s="701">
        <v>9.5266483844044458E-2</v>
      </c>
      <c r="L27" s="99" t="s">
        <v>170</v>
      </c>
      <c r="M27" s="691">
        <v>8387</v>
      </c>
      <c r="N27" s="706">
        <v>3.6071649166151909E-2</v>
      </c>
      <c r="O27" s="100" t="s">
        <v>171</v>
      </c>
      <c r="P27" s="691">
        <v>8095</v>
      </c>
      <c r="Q27" s="709">
        <v>0.1084</v>
      </c>
      <c r="S27" s="4013"/>
      <c r="T27" s="100" t="s">
        <v>19</v>
      </c>
      <c r="U27" s="691">
        <v>7327</v>
      </c>
      <c r="V27" s="709">
        <v>6.1400000000000003E-2</v>
      </c>
      <c r="W27" s="3845" t="s">
        <v>171</v>
      </c>
      <c r="X27" s="3847">
        <v>6937</v>
      </c>
    </row>
    <row r="28" spans="2:24" s="668" customFormat="1" ht="27.75" customHeight="1" x14ac:dyDescent="0.15">
      <c r="B28" s="97">
        <v>22</v>
      </c>
      <c r="C28" s="106" t="s">
        <v>146</v>
      </c>
      <c r="D28" s="689">
        <v>9147</v>
      </c>
      <c r="E28" s="701">
        <v>5.6845753899479989E-2</v>
      </c>
      <c r="F28" s="106" t="s">
        <v>146</v>
      </c>
      <c r="G28" s="689">
        <v>8655</v>
      </c>
      <c r="H28" s="701">
        <v>4.114038253338137E-2</v>
      </c>
      <c r="I28" s="106" t="s">
        <v>146</v>
      </c>
      <c r="J28" s="689">
        <v>8313</v>
      </c>
      <c r="K28" s="701">
        <v>5.4547761004693607E-2</v>
      </c>
      <c r="L28" s="99" t="s">
        <v>146</v>
      </c>
      <c r="M28" s="691">
        <v>7883</v>
      </c>
      <c r="N28" s="706">
        <v>0.1053000560852495</v>
      </c>
      <c r="O28" s="100" t="s">
        <v>19</v>
      </c>
      <c r="P28" s="691">
        <v>7547</v>
      </c>
      <c r="Q28" s="709">
        <v>0.03</v>
      </c>
      <c r="S28" s="4013"/>
      <c r="T28" s="100" t="s">
        <v>171</v>
      </c>
      <c r="U28" s="691">
        <v>7303</v>
      </c>
      <c r="V28" s="709">
        <v>5.28E-2</v>
      </c>
      <c r="W28" s="3845" t="s">
        <v>19</v>
      </c>
      <c r="X28" s="3847">
        <v>6903</v>
      </c>
    </row>
    <row r="29" spans="2:24" s="668" customFormat="1" ht="27.75" customHeight="1" x14ac:dyDescent="0.15">
      <c r="B29" s="97">
        <v>23</v>
      </c>
      <c r="C29" s="106" t="s">
        <v>173</v>
      </c>
      <c r="D29" s="689">
        <v>8136</v>
      </c>
      <c r="E29" s="701">
        <v>7.7615894039735123E-2</v>
      </c>
      <c r="F29" s="106" t="s">
        <v>147</v>
      </c>
      <c r="G29" s="689">
        <v>7956</v>
      </c>
      <c r="H29" s="701">
        <v>-1.534653465346536E-2</v>
      </c>
      <c r="I29" s="106" t="s">
        <v>147</v>
      </c>
      <c r="J29" s="689">
        <v>8080</v>
      </c>
      <c r="K29" s="701">
        <v>5.2083333333333259E-2</v>
      </c>
      <c r="L29" s="99" t="s">
        <v>147</v>
      </c>
      <c r="M29" s="691">
        <v>7680</v>
      </c>
      <c r="N29" s="706">
        <v>1.7622896515171682E-2</v>
      </c>
      <c r="O29" s="100" t="s">
        <v>20</v>
      </c>
      <c r="P29" s="691">
        <v>7132</v>
      </c>
      <c r="Q29" s="709">
        <v>0.28410000000000002</v>
      </c>
      <c r="S29" s="4013"/>
      <c r="T29" s="100" t="s">
        <v>172</v>
      </c>
      <c r="U29" s="691">
        <v>6317</v>
      </c>
      <c r="V29" s="709">
        <v>-2.5499999999999998E-2</v>
      </c>
      <c r="W29" s="3845" t="s">
        <v>172</v>
      </c>
      <c r="X29" s="3847">
        <v>6482</v>
      </c>
    </row>
    <row r="30" spans="2:24" s="668" customFormat="1" ht="27.75" customHeight="1" x14ac:dyDescent="0.15">
      <c r="B30" s="97">
        <v>24</v>
      </c>
      <c r="C30" s="106" t="s">
        <v>147</v>
      </c>
      <c r="D30" s="689">
        <v>8023</v>
      </c>
      <c r="E30" s="701">
        <v>8.4213172448466267E-3</v>
      </c>
      <c r="F30" s="106" t="s">
        <v>173</v>
      </c>
      <c r="G30" s="689">
        <v>7550</v>
      </c>
      <c r="H30" s="701">
        <v>8.4925995114240482E-2</v>
      </c>
      <c r="I30" s="106" t="s">
        <v>173</v>
      </c>
      <c r="J30" s="689">
        <v>6959</v>
      </c>
      <c r="K30" s="701">
        <v>6.5370483772198451E-2</v>
      </c>
      <c r="L30" s="99" t="s">
        <v>173</v>
      </c>
      <c r="M30" s="691">
        <v>6532</v>
      </c>
      <c r="N30" s="706">
        <v>1.2399256044637319E-2</v>
      </c>
      <c r="O30" s="100" t="s">
        <v>172</v>
      </c>
      <c r="P30" s="691">
        <v>6452</v>
      </c>
      <c r="Q30" s="709">
        <v>2.1399999999999999E-2</v>
      </c>
      <c r="S30" s="4013"/>
      <c r="T30" s="100" t="s">
        <v>20</v>
      </c>
      <c r="U30" s="691">
        <v>5554</v>
      </c>
      <c r="V30" s="709">
        <v>0.2339</v>
      </c>
      <c r="W30" s="3845" t="s">
        <v>174</v>
      </c>
      <c r="X30" s="3847">
        <v>5520</v>
      </c>
    </row>
    <row r="31" spans="2:24" s="668" customFormat="1" ht="27.75" customHeight="1" thickBot="1" x14ac:dyDescent="0.2">
      <c r="B31" s="101">
        <v>25</v>
      </c>
      <c r="C31" s="107" t="s">
        <v>175</v>
      </c>
      <c r="D31" s="690">
        <v>5707</v>
      </c>
      <c r="E31" s="702">
        <v>-8.4242618741976916E-2</v>
      </c>
      <c r="F31" s="107" t="s">
        <v>175</v>
      </c>
      <c r="G31" s="690">
        <v>6232</v>
      </c>
      <c r="H31" s="702">
        <v>0.15364679748241383</v>
      </c>
      <c r="I31" s="107" t="s">
        <v>175</v>
      </c>
      <c r="J31" s="690">
        <v>5402</v>
      </c>
      <c r="K31" s="702">
        <v>-5.4437248380885706E-2</v>
      </c>
      <c r="L31" s="102" t="s">
        <v>175</v>
      </c>
      <c r="M31" s="692">
        <v>5713</v>
      </c>
      <c r="N31" s="728">
        <v>6.3413774881098117E-3</v>
      </c>
      <c r="O31" s="103" t="s">
        <v>174</v>
      </c>
      <c r="P31" s="692">
        <v>5677</v>
      </c>
      <c r="Q31" s="711">
        <v>6.4100000000000004E-2</v>
      </c>
      <c r="S31" s="4013"/>
      <c r="T31" s="103" t="s">
        <v>174</v>
      </c>
      <c r="U31" s="692">
        <v>5335</v>
      </c>
      <c r="V31" s="711">
        <v>-3.3500000000000002E-2</v>
      </c>
      <c r="W31" s="3846" t="s">
        <v>20</v>
      </c>
      <c r="X31" s="3848">
        <v>4501</v>
      </c>
    </row>
    <row r="32" spans="2:24" s="667" customFormat="1" ht="15" customHeight="1" x14ac:dyDescent="0.15">
      <c r="B32" s="89"/>
      <c r="C32" s="104"/>
      <c r="D32" s="92"/>
      <c r="E32" s="674"/>
      <c r="F32" s="104"/>
      <c r="G32" s="92"/>
      <c r="H32" s="674"/>
      <c r="I32" s="108"/>
      <c r="J32" s="92"/>
      <c r="K32" s="678"/>
      <c r="L32" s="108"/>
      <c r="M32" s="92"/>
      <c r="N32" s="678"/>
      <c r="O32" s="108"/>
      <c r="P32" s="92"/>
      <c r="Q32" s="678"/>
      <c r="S32" s="4014"/>
    </row>
    <row r="33" spans="2:24" s="667" customFormat="1" ht="15" customHeight="1" x14ac:dyDescent="0.15">
      <c r="B33" s="170" t="s">
        <v>1054</v>
      </c>
      <c r="C33" s="104"/>
      <c r="D33" s="92"/>
      <c r="E33" s="674"/>
      <c r="F33" s="104"/>
      <c r="G33" s="92"/>
      <c r="H33" s="674"/>
      <c r="I33" s="108"/>
      <c r="J33" s="92"/>
      <c r="K33" s="678"/>
      <c r="L33" s="108"/>
      <c r="M33" s="92"/>
      <c r="N33" s="678"/>
      <c r="O33" s="108"/>
      <c r="P33" s="92"/>
      <c r="Q33" s="678"/>
      <c r="S33" s="4014"/>
    </row>
    <row r="34" spans="2:24" s="667" customFormat="1" ht="15" customHeight="1" x14ac:dyDescent="0.15">
      <c r="B34" s="89"/>
      <c r="C34" s="104"/>
      <c r="D34" s="92"/>
      <c r="E34" s="674"/>
      <c r="F34" s="104"/>
      <c r="G34" s="92"/>
      <c r="H34" s="674"/>
      <c r="I34" s="108"/>
      <c r="J34" s="92"/>
      <c r="K34" s="678"/>
      <c r="L34" s="108"/>
      <c r="M34" s="92"/>
      <c r="N34" s="678"/>
      <c r="O34" s="108"/>
      <c r="P34" s="92"/>
      <c r="Q34" s="678"/>
      <c r="S34" s="4014"/>
    </row>
    <row r="35" spans="2:24" s="667" customFormat="1" ht="15" customHeight="1" x14ac:dyDescent="0.15">
      <c r="B35" s="89"/>
      <c r="C35" s="104"/>
      <c r="D35" s="92"/>
      <c r="E35" s="674"/>
      <c r="F35" s="104"/>
      <c r="G35" s="92"/>
      <c r="H35" s="674"/>
      <c r="I35" s="108"/>
      <c r="J35" s="92"/>
      <c r="K35" s="678"/>
      <c r="L35" s="108"/>
      <c r="M35" s="92"/>
      <c r="N35" s="678"/>
      <c r="O35" s="108"/>
      <c r="P35" s="92"/>
      <c r="Q35" s="678"/>
      <c r="S35" s="4014"/>
    </row>
    <row r="36" spans="2:24" s="667" customFormat="1" ht="16.5" customHeight="1" x14ac:dyDescent="0.15">
      <c r="B36" s="89"/>
      <c r="C36" s="104"/>
      <c r="D36" s="92"/>
      <c r="E36" s="674"/>
      <c r="F36" s="104"/>
      <c r="G36" s="92"/>
      <c r="H36" s="674"/>
      <c r="I36" s="108"/>
      <c r="J36" s="92"/>
      <c r="K36" s="678"/>
      <c r="L36" s="108"/>
      <c r="M36" s="92"/>
      <c r="N36" s="678"/>
      <c r="O36" s="108"/>
      <c r="P36" s="92"/>
      <c r="Q36" s="678"/>
      <c r="S36" s="4014"/>
    </row>
    <row r="37" spans="2:24" s="667" customFormat="1" ht="38.25" customHeight="1" x14ac:dyDescent="0.15">
      <c r="B37" s="89"/>
      <c r="C37" s="89"/>
      <c r="D37" s="89"/>
      <c r="E37" s="684"/>
      <c r="F37" s="4343"/>
      <c r="G37" s="4343"/>
      <c r="H37" s="4343"/>
      <c r="I37" s="4343"/>
      <c r="J37" s="4343"/>
      <c r="K37" s="4343"/>
      <c r="L37" s="4343"/>
      <c r="M37" s="4343"/>
      <c r="N37" s="4343"/>
      <c r="O37" s="4343"/>
      <c r="P37" s="4343"/>
      <c r="Q37" s="678"/>
      <c r="S37" s="4014"/>
    </row>
    <row r="38" spans="2:24" s="667" customFormat="1" ht="13.35" customHeight="1" thickBot="1" x14ac:dyDescent="0.2">
      <c r="B38" s="89"/>
      <c r="C38" s="104"/>
      <c r="D38" s="92"/>
      <c r="E38" s="674"/>
      <c r="F38" s="104"/>
      <c r="G38" s="92"/>
      <c r="H38" s="674"/>
      <c r="I38" s="108"/>
      <c r="J38" s="92"/>
      <c r="K38" s="678"/>
      <c r="L38" s="108"/>
      <c r="M38" s="92"/>
      <c r="N38" s="678"/>
      <c r="O38" s="108"/>
      <c r="P38" s="92"/>
      <c r="Q38" s="678"/>
      <c r="S38" s="4014"/>
    </row>
    <row r="39" spans="2:24" s="667" customFormat="1" ht="30.75" customHeight="1" x14ac:dyDescent="0.15">
      <c r="B39" s="4340" t="s">
        <v>176</v>
      </c>
      <c r="C39" s="3816" t="s">
        <v>2063</v>
      </c>
      <c r="D39" s="3817"/>
      <c r="E39" s="3818"/>
      <c r="F39" s="3816" t="s">
        <v>1493</v>
      </c>
      <c r="G39" s="3817"/>
      <c r="H39" s="3818"/>
      <c r="I39" s="3816" t="s">
        <v>944</v>
      </c>
      <c r="J39" s="3817"/>
      <c r="K39" s="3818"/>
      <c r="L39" s="3819" t="s">
        <v>937</v>
      </c>
      <c r="M39" s="3820"/>
      <c r="N39" s="3821"/>
      <c r="O39" s="3819" t="s">
        <v>939</v>
      </c>
      <c r="P39" s="3820"/>
      <c r="Q39" s="3821"/>
      <c r="S39" s="4014"/>
      <c r="T39" s="3819" t="s">
        <v>941</v>
      </c>
      <c r="U39" s="3820"/>
      <c r="V39" s="3821"/>
      <c r="W39" s="3822" t="s">
        <v>2061</v>
      </c>
      <c r="X39" s="3823"/>
    </row>
    <row r="40" spans="2:24" s="667" customFormat="1" ht="30.75" customHeight="1" thickBot="1" x14ac:dyDescent="0.2">
      <c r="B40" s="4342"/>
      <c r="C40" s="230" t="s">
        <v>809</v>
      </c>
      <c r="D40" s="122" t="s">
        <v>221</v>
      </c>
      <c r="E40" s="677" t="s">
        <v>13</v>
      </c>
      <c r="F40" s="230" t="s">
        <v>809</v>
      </c>
      <c r="G40" s="122" t="s">
        <v>221</v>
      </c>
      <c r="H40" s="677" t="s">
        <v>13</v>
      </c>
      <c r="I40" s="230" t="s">
        <v>809</v>
      </c>
      <c r="J40" s="122" t="s">
        <v>221</v>
      </c>
      <c r="K40" s="677" t="s">
        <v>13</v>
      </c>
      <c r="L40" s="231" t="s">
        <v>809</v>
      </c>
      <c r="M40" s="122" t="s">
        <v>221</v>
      </c>
      <c r="N40" s="680" t="s">
        <v>13</v>
      </c>
      <c r="O40" s="232" t="s">
        <v>809</v>
      </c>
      <c r="P40" s="122" t="s">
        <v>221</v>
      </c>
      <c r="Q40" s="682" t="s">
        <v>13</v>
      </c>
      <c r="S40" s="4014"/>
      <c r="T40" s="232" t="s">
        <v>809</v>
      </c>
      <c r="U40" s="122" t="s">
        <v>221</v>
      </c>
      <c r="V40" s="682" t="s">
        <v>13</v>
      </c>
      <c r="W40" s="3811" t="s">
        <v>810</v>
      </c>
      <c r="X40" s="3843" t="s">
        <v>221</v>
      </c>
    </row>
    <row r="41" spans="2:24" s="667" customFormat="1" ht="27.75" customHeight="1" x14ac:dyDescent="0.15">
      <c r="B41" s="116">
        <v>26</v>
      </c>
      <c r="C41" s="1771" t="s">
        <v>21</v>
      </c>
      <c r="D41" s="688">
        <v>4422</v>
      </c>
      <c r="E41" s="712">
        <v>-3.6811152254410784E-2</v>
      </c>
      <c r="F41" s="1771" t="s">
        <v>21</v>
      </c>
      <c r="G41" s="688">
        <v>4591</v>
      </c>
      <c r="H41" s="712">
        <v>2.3862622658340715E-2</v>
      </c>
      <c r="I41" s="1771" t="s">
        <v>21</v>
      </c>
      <c r="J41" s="688">
        <v>4484</v>
      </c>
      <c r="K41" s="712">
        <v>3.3179723502304137E-2</v>
      </c>
      <c r="L41" s="1771" t="s">
        <v>21</v>
      </c>
      <c r="M41" s="688">
        <v>4340</v>
      </c>
      <c r="N41" s="740">
        <v>1.4018691588784993E-2</v>
      </c>
      <c r="O41" s="1812" t="s">
        <v>21</v>
      </c>
      <c r="P41" s="688">
        <v>4280</v>
      </c>
      <c r="Q41" s="737">
        <v>3.4099999999999998E-2</v>
      </c>
      <c r="S41" s="4014"/>
      <c r="T41" s="1812" t="s">
        <v>21</v>
      </c>
      <c r="U41" s="688">
        <v>4139</v>
      </c>
      <c r="V41" s="737">
        <v>4.2000000000000003E-2</v>
      </c>
      <c r="W41" s="3812" t="s">
        <v>21</v>
      </c>
      <c r="X41" s="3849">
        <v>3972</v>
      </c>
    </row>
    <row r="42" spans="2:24" s="667" customFormat="1" ht="27.75" customHeight="1" x14ac:dyDescent="0.15">
      <c r="B42" s="117">
        <v>27</v>
      </c>
      <c r="C42" s="111" t="s">
        <v>179</v>
      </c>
      <c r="D42" s="686">
        <v>4044</v>
      </c>
      <c r="E42" s="713">
        <v>0.17251377210785734</v>
      </c>
      <c r="F42" s="111" t="s">
        <v>148</v>
      </c>
      <c r="G42" s="686">
        <v>3708</v>
      </c>
      <c r="H42" s="713">
        <v>4.6570702794242136E-2</v>
      </c>
      <c r="I42" s="111" t="s">
        <v>178</v>
      </c>
      <c r="J42" s="686">
        <v>3585</v>
      </c>
      <c r="K42" s="713">
        <v>-9.2175234236515524E-2</v>
      </c>
      <c r="L42" s="109" t="s">
        <v>178</v>
      </c>
      <c r="M42" s="686">
        <v>3949</v>
      </c>
      <c r="N42" s="741">
        <v>0.13705729916498699</v>
      </c>
      <c r="O42" s="113" t="s">
        <v>36</v>
      </c>
      <c r="P42" s="686">
        <v>3771</v>
      </c>
      <c r="Q42" s="738">
        <v>-3.0800000000000001E-2</v>
      </c>
      <c r="S42" s="4014"/>
      <c r="T42" s="113" t="s">
        <v>36</v>
      </c>
      <c r="U42" s="686">
        <v>3891</v>
      </c>
      <c r="V42" s="738">
        <v>1.01E-2</v>
      </c>
      <c r="W42" s="111" t="s">
        <v>36</v>
      </c>
      <c r="X42" s="3850">
        <v>3852</v>
      </c>
    </row>
    <row r="43" spans="2:24" s="667" customFormat="1" ht="27.75" customHeight="1" x14ac:dyDescent="0.15">
      <c r="B43" s="117">
        <v>28</v>
      </c>
      <c r="C43" s="111" t="s">
        <v>148</v>
      </c>
      <c r="D43" s="686">
        <v>3846</v>
      </c>
      <c r="E43" s="713">
        <v>3.7216828478964459E-2</v>
      </c>
      <c r="F43" s="111" t="s">
        <v>181</v>
      </c>
      <c r="G43" s="686">
        <v>3487</v>
      </c>
      <c r="H43" s="713">
        <v>5.602665051483946E-2</v>
      </c>
      <c r="I43" s="111" t="s">
        <v>179</v>
      </c>
      <c r="J43" s="686">
        <v>3554</v>
      </c>
      <c r="K43" s="713">
        <v>-3.5287730727470157E-2</v>
      </c>
      <c r="L43" s="109" t="s">
        <v>179</v>
      </c>
      <c r="M43" s="686">
        <v>3684</v>
      </c>
      <c r="N43" s="741">
        <v>-2.3070803500397807E-2</v>
      </c>
      <c r="O43" s="113" t="s">
        <v>38</v>
      </c>
      <c r="P43" s="686">
        <v>3473</v>
      </c>
      <c r="Q43" s="738">
        <v>0.11849999999999999</v>
      </c>
      <c r="S43" s="4014"/>
      <c r="T43" s="113" t="s">
        <v>180</v>
      </c>
      <c r="U43" s="686">
        <v>3349</v>
      </c>
      <c r="V43" s="738">
        <v>5.2200000000000003E-2</v>
      </c>
      <c r="W43" s="111" t="s">
        <v>180</v>
      </c>
      <c r="X43" s="3850">
        <v>3183</v>
      </c>
    </row>
    <row r="44" spans="2:24" s="667" customFormat="1" ht="27.75" customHeight="1" x14ac:dyDescent="0.15">
      <c r="B44" s="117">
        <v>29</v>
      </c>
      <c r="C44" s="111" t="s">
        <v>181</v>
      </c>
      <c r="D44" s="686">
        <v>3794</v>
      </c>
      <c r="E44" s="713">
        <v>8.8041296243188905E-2</v>
      </c>
      <c r="F44" s="111" t="s">
        <v>179</v>
      </c>
      <c r="G44" s="686">
        <v>3449</v>
      </c>
      <c r="H44" s="713">
        <v>-2.9544175576814879E-2</v>
      </c>
      <c r="I44" s="111" t="s">
        <v>148</v>
      </c>
      <c r="J44" s="686">
        <v>3543</v>
      </c>
      <c r="K44" s="713">
        <v>2.4284475281873386E-2</v>
      </c>
      <c r="L44" s="109" t="s">
        <v>148</v>
      </c>
      <c r="M44" s="686">
        <v>3459</v>
      </c>
      <c r="N44" s="741">
        <v>5.779816513761471E-2</v>
      </c>
      <c r="O44" s="113" t="s">
        <v>180</v>
      </c>
      <c r="P44" s="686">
        <v>3424</v>
      </c>
      <c r="Q44" s="738">
        <v>2.24E-2</v>
      </c>
      <c r="S44" s="4014"/>
      <c r="T44" s="113" t="s">
        <v>38</v>
      </c>
      <c r="U44" s="686">
        <v>3105</v>
      </c>
      <c r="V44" s="738">
        <v>-8.6E-3</v>
      </c>
      <c r="W44" s="111" t="s">
        <v>22</v>
      </c>
      <c r="X44" s="3850">
        <v>3176</v>
      </c>
    </row>
    <row r="45" spans="2:24" s="667" customFormat="1" ht="27.75" customHeight="1" x14ac:dyDescent="0.15">
      <c r="B45" s="117">
        <v>30</v>
      </c>
      <c r="C45" s="111" t="s">
        <v>178</v>
      </c>
      <c r="D45" s="686">
        <v>3408</v>
      </c>
      <c r="E45" s="713">
        <v>1.6403220996122903E-2</v>
      </c>
      <c r="F45" s="111" t="s">
        <v>178</v>
      </c>
      <c r="G45" s="686">
        <v>3353</v>
      </c>
      <c r="H45" s="713">
        <v>-6.4714086471408638E-2</v>
      </c>
      <c r="I45" s="111" t="s">
        <v>181</v>
      </c>
      <c r="J45" s="686">
        <v>3302</v>
      </c>
      <c r="K45" s="713">
        <v>2.0710973724884063E-2</v>
      </c>
      <c r="L45" s="109" t="s">
        <v>181</v>
      </c>
      <c r="M45" s="686">
        <v>3235</v>
      </c>
      <c r="N45" s="741">
        <v>-5.5198598130841159E-2</v>
      </c>
      <c r="O45" s="113" t="s">
        <v>22</v>
      </c>
      <c r="P45" s="686">
        <v>3270</v>
      </c>
      <c r="Q45" s="738">
        <v>8.2400000000000001E-2</v>
      </c>
      <c r="S45" s="4014"/>
      <c r="T45" s="113" t="s">
        <v>22</v>
      </c>
      <c r="U45" s="686">
        <v>3021</v>
      </c>
      <c r="V45" s="738">
        <v>-4.8800000000000003E-2</v>
      </c>
      <c r="W45" s="111" t="s">
        <v>38</v>
      </c>
      <c r="X45" s="3850">
        <v>3132</v>
      </c>
    </row>
    <row r="46" spans="2:24" s="667" customFormat="1" ht="27.75" customHeight="1" x14ac:dyDescent="0.15">
      <c r="B46" s="117">
        <v>31</v>
      </c>
      <c r="C46" s="111" t="s">
        <v>183</v>
      </c>
      <c r="D46" s="686">
        <v>3078</v>
      </c>
      <c r="E46" s="713">
        <v>3.6363636363636376E-2</v>
      </c>
      <c r="F46" s="111" t="s">
        <v>182</v>
      </c>
      <c r="G46" s="686">
        <v>3078</v>
      </c>
      <c r="H46" s="713">
        <v>1.6848364717542141E-2</v>
      </c>
      <c r="I46" s="111" t="s">
        <v>182</v>
      </c>
      <c r="J46" s="686">
        <v>3027</v>
      </c>
      <c r="K46" s="713">
        <v>6.6220500176118247E-2</v>
      </c>
      <c r="L46" s="109" t="s">
        <v>182</v>
      </c>
      <c r="M46" s="686">
        <v>2839</v>
      </c>
      <c r="N46" s="741">
        <v>1.1760513186029886E-2</v>
      </c>
      <c r="O46" s="113" t="s">
        <v>39</v>
      </c>
      <c r="P46" s="686">
        <v>2934</v>
      </c>
      <c r="Q46" s="738">
        <v>4.1200000000000001E-2</v>
      </c>
      <c r="S46" s="4014"/>
      <c r="T46" s="113" t="s">
        <v>39</v>
      </c>
      <c r="U46" s="686">
        <v>2818</v>
      </c>
      <c r="V46" s="738">
        <v>3.5999999999999999E-3</v>
      </c>
      <c r="W46" s="111" t="s">
        <v>39</v>
      </c>
      <c r="X46" s="3850">
        <v>2808</v>
      </c>
    </row>
    <row r="47" spans="2:24" s="667" customFormat="1" ht="27.75" customHeight="1" x14ac:dyDescent="0.15">
      <c r="B47" s="117">
        <v>32</v>
      </c>
      <c r="C47" s="111" t="s">
        <v>186</v>
      </c>
      <c r="D47" s="686">
        <v>3049</v>
      </c>
      <c r="E47" s="713">
        <v>0.22351524879614759</v>
      </c>
      <c r="F47" s="111" t="s">
        <v>183</v>
      </c>
      <c r="G47" s="686">
        <v>2970</v>
      </c>
      <c r="H47" s="713">
        <v>2.5198481187435284E-2</v>
      </c>
      <c r="I47" s="111" t="s">
        <v>183</v>
      </c>
      <c r="J47" s="686">
        <v>2897</v>
      </c>
      <c r="K47" s="713">
        <v>2.4398868458274325E-2</v>
      </c>
      <c r="L47" s="109" t="s">
        <v>183</v>
      </c>
      <c r="M47" s="686">
        <v>2828</v>
      </c>
      <c r="N47" s="741">
        <v>-3.6128152692569859E-2</v>
      </c>
      <c r="O47" s="113" t="s">
        <v>41</v>
      </c>
      <c r="P47" s="686">
        <v>2806</v>
      </c>
      <c r="Q47" s="738">
        <v>8.3400000000000002E-2</v>
      </c>
      <c r="S47" s="4014"/>
      <c r="T47" s="113" t="s">
        <v>41</v>
      </c>
      <c r="U47" s="686">
        <v>2590</v>
      </c>
      <c r="V47" s="738">
        <v>4.7699999999999999E-2</v>
      </c>
      <c r="W47" s="111" t="s">
        <v>41</v>
      </c>
      <c r="X47" s="3850">
        <v>2472</v>
      </c>
    </row>
    <row r="48" spans="2:24" s="667" customFormat="1" ht="27.75" customHeight="1" x14ac:dyDescent="0.15">
      <c r="B48" s="117">
        <v>33</v>
      </c>
      <c r="C48" s="111" t="s">
        <v>182</v>
      </c>
      <c r="D48" s="686">
        <v>2940</v>
      </c>
      <c r="E48" s="713">
        <v>-4.4834307992202782E-2</v>
      </c>
      <c r="F48" s="111" t="s">
        <v>184</v>
      </c>
      <c r="G48" s="686">
        <v>2758</v>
      </c>
      <c r="H48" s="713">
        <v>9.5168374816982926E-3</v>
      </c>
      <c r="I48" s="111" t="s">
        <v>184</v>
      </c>
      <c r="J48" s="686">
        <v>2732</v>
      </c>
      <c r="K48" s="713">
        <v>4.9155145929339561E-2</v>
      </c>
      <c r="L48" s="109" t="s">
        <v>184</v>
      </c>
      <c r="M48" s="686">
        <v>2604</v>
      </c>
      <c r="N48" s="741">
        <v>3.0063291139240444E-2</v>
      </c>
      <c r="O48" s="113" t="s">
        <v>45</v>
      </c>
      <c r="P48" s="686">
        <v>2528</v>
      </c>
      <c r="Q48" s="738">
        <v>8.6800000000000002E-2</v>
      </c>
      <c r="S48" s="4014"/>
      <c r="T48" s="113" t="s">
        <v>45</v>
      </c>
      <c r="U48" s="686">
        <v>2326</v>
      </c>
      <c r="V48" s="738">
        <v>5.5800000000000002E-2</v>
      </c>
      <c r="W48" s="111" t="s">
        <v>45</v>
      </c>
      <c r="X48" s="3850">
        <v>2203</v>
      </c>
    </row>
    <row r="49" spans="2:24" s="667" customFormat="1" ht="27.75" customHeight="1" x14ac:dyDescent="0.15">
      <c r="B49" s="117">
        <v>34</v>
      </c>
      <c r="C49" s="111" t="s">
        <v>184</v>
      </c>
      <c r="D49" s="686">
        <v>2650</v>
      </c>
      <c r="E49" s="713">
        <v>-3.9158810732414784E-2</v>
      </c>
      <c r="F49" s="111" t="s">
        <v>186</v>
      </c>
      <c r="G49" s="686">
        <v>2492</v>
      </c>
      <c r="H49" s="713">
        <v>9.7797356828193793E-2</v>
      </c>
      <c r="I49" s="111" t="s">
        <v>186</v>
      </c>
      <c r="J49" s="686">
        <v>2270</v>
      </c>
      <c r="K49" s="713">
        <v>0.26603457891801452</v>
      </c>
      <c r="L49" s="109" t="s">
        <v>185</v>
      </c>
      <c r="M49" s="686">
        <v>1851</v>
      </c>
      <c r="N49" s="741">
        <v>7.3043478260869543E-2</v>
      </c>
      <c r="O49" s="113" t="s">
        <v>23</v>
      </c>
      <c r="P49" s="686">
        <v>1727</v>
      </c>
      <c r="Q49" s="738">
        <v>6.08E-2</v>
      </c>
      <c r="S49" s="4014"/>
      <c r="T49" s="113" t="s">
        <v>23</v>
      </c>
      <c r="U49" s="686">
        <v>1628</v>
      </c>
      <c r="V49" s="738">
        <v>1.18E-2</v>
      </c>
      <c r="W49" s="111" t="s">
        <v>23</v>
      </c>
      <c r="X49" s="3850">
        <v>1609</v>
      </c>
    </row>
    <row r="50" spans="2:24" s="667" customFormat="1" ht="27.75" customHeight="1" x14ac:dyDescent="0.15">
      <c r="B50" s="117">
        <v>35</v>
      </c>
      <c r="C50" s="111" t="s">
        <v>213</v>
      </c>
      <c r="D50" s="686">
        <v>2315</v>
      </c>
      <c r="E50" s="713">
        <v>0.30349099099099108</v>
      </c>
      <c r="F50" s="111" t="s">
        <v>185</v>
      </c>
      <c r="G50" s="686">
        <v>2208</v>
      </c>
      <c r="H50" s="713">
        <v>7.7598828696925359E-2</v>
      </c>
      <c r="I50" s="111" t="s">
        <v>185</v>
      </c>
      <c r="J50" s="686">
        <v>2049</v>
      </c>
      <c r="K50" s="713">
        <v>0.10696920583468406</v>
      </c>
      <c r="L50" s="109" t="s">
        <v>186</v>
      </c>
      <c r="M50" s="686">
        <v>1793</v>
      </c>
      <c r="N50" s="741">
        <v>0.21230561189993247</v>
      </c>
      <c r="O50" s="113" t="s">
        <v>47</v>
      </c>
      <c r="P50" s="686">
        <v>1725</v>
      </c>
      <c r="Q50" s="738">
        <v>6.9400000000000003E-2</v>
      </c>
      <c r="S50" s="4014"/>
      <c r="T50" s="113" t="s">
        <v>47</v>
      </c>
      <c r="U50" s="686">
        <v>1613</v>
      </c>
      <c r="V50" s="738">
        <v>8.6199999999999999E-2</v>
      </c>
      <c r="W50" s="111" t="s">
        <v>188</v>
      </c>
      <c r="X50" s="3850">
        <v>1501</v>
      </c>
    </row>
    <row r="51" spans="2:24" s="667" customFormat="1" ht="27.75" customHeight="1" x14ac:dyDescent="0.15">
      <c r="B51" s="117">
        <v>36</v>
      </c>
      <c r="C51" s="111" t="s">
        <v>149</v>
      </c>
      <c r="D51" s="686">
        <v>2182</v>
      </c>
      <c r="E51" s="713">
        <v>0.12764857881136948</v>
      </c>
      <c r="F51" s="111" t="s">
        <v>149</v>
      </c>
      <c r="G51" s="686">
        <v>1935</v>
      </c>
      <c r="H51" s="713">
        <v>9.5076400679117157E-2</v>
      </c>
      <c r="I51" s="111" t="s">
        <v>149</v>
      </c>
      <c r="J51" s="686">
        <v>1767</v>
      </c>
      <c r="K51" s="713">
        <v>-1.340033500837523E-2</v>
      </c>
      <c r="L51" s="109" t="s">
        <v>149</v>
      </c>
      <c r="M51" s="686">
        <v>1791</v>
      </c>
      <c r="N51" s="741">
        <v>3.7058482918355562E-2</v>
      </c>
      <c r="O51" s="113" t="s">
        <v>188</v>
      </c>
      <c r="P51" s="686">
        <v>1613</v>
      </c>
      <c r="Q51" s="738">
        <v>5.91E-2</v>
      </c>
      <c r="S51" s="4014"/>
      <c r="T51" s="113" t="s">
        <v>188</v>
      </c>
      <c r="U51" s="686">
        <v>1523</v>
      </c>
      <c r="V51" s="738">
        <v>1.47E-2</v>
      </c>
      <c r="W51" s="111" t="s">
        <v>47</v>
      </c>
      <c r="X51" s="3850">
        <v>1485</v>
      </c>
    </row>
    <row r="52" spans="2:24" s="667" customFormat="1" ht="27.75" customHeight="1" x14ac:dyDescent="0.15">
      <c r="B52" s="117">
        <v>37</v>
      </c>
      <c r="C52" s="111" t="s">
        <v>185</v>
      </c>
      <c r="D52" s="686">
        <v>2011</v>
      </c>
      <c r="E52" s="713">
        <v>-8.9221014492753659E-2</v>
      </c>
      <c r="F52" s="111" t="s">
        <v>191</v>
      </c>
      <c r="G52" s="686">
        <v>1798</v>
      </c>
      <c r="H52" s="713">
        <v>2.2171688459351913E-2</v>
      </c>
      <c r="I52" s="111" t="s">
        <v>191</v>
      </c>
      <c r="J52" s="686">
        <v>1759</v>
      </c>
      <c r="K52" s="713">
        <v>5.0149253731343268E-2</v>
      </c>
      <c r="L52" s="109" t="s">
        <v>189</v>
      </c>
      <c r="M52" s="686">
        <v>1708</v>
      </c>
      <c r="N52" s="741">
        <v>5.8896466212027265E-2</v>
      </c>
      <c r="O52" s="113" t="s">
        <v>190</v>
      </c>
      <c r="P52" s="686">
        <v>1605</v>
      </c>
      <c r="Q52" s="738">
        <v>0.11609999999999999</v>
      </c>
      <c r="S52" s="4014"/>
      <c r="T52" s="113" t="s">
        <v>192</v>
      </c>
      <c r="U52" s="686">
        <v>1446</v>
      </c>
      <c r="V52" s="738">
        <v>4.3999999999999997E-2</v>
      </c>
      <c r="W52" s="111" t="s">
        <v>198</v>
      </c>
      <c r="X52" s="3850">
        <v>1407</v>
      </c>
    </row>
    <row r="53" spans="2:24" s="667" customFormat="1" ht="27.75" customHeight="1" x14ac:dyDescent="0.15">
      <c r="B53" s="117">
        <v>38</v>
      </c>
      <c r="C53" s="111" t="s">
        <v>191</v>
      </c>
      <c r="D53" s="686">
        <v>1974</v>
      </c>
      <c r="E53" s="713">
        <v>9.7886540600667482E-2</v>
      </c>
      <c r="F53" s="111" t="s">
        <v>189</v>
      </c>
      <c r="G53" s="686">
        <v>1791</v>
      </c>
      <c r="H53" s="713">
        <v>2.3428571428571354E-2</v>
      </c>
      <c r="I53" s="111" t="s">
        <v>189</v>
      </c>
      <c r="J53" s="686">
        <v>1750</v>
      </c>
      <c r="K53" s="713">
        <v>2.4590163934426146E-2</v>
      </c>
      <c r="L53" s="109" t="s">
        <v>191</v>
      </c>
      <c r="M53" s="686">
        <v>1675</v>
      </c>
      <c r="N53" s="741">
        <v>4.3613707165109039E-2</v>
      </c>
      <c r="O53" s="113" t="s">
        <v>192</v>
      </c>
      <c r="P53" s="686">
        <v>1514</v>
      </c>
      <c r="Q53" s="738">
        <v>4.7E-2</v>
      </c>
      <c r="S53" s="4014"/>
      <c r="T53" s="113" t="s">
        <v>190</v>
      </c>
      <c r="U53" s="686">
        <v>1438</v>
      </c>
      <c r="V53" s="738">
        <v>8.4500000000000006E-2</v>
      </c>
      <c r="W53" s="111" t="s">
        <v>192</v>
      </c>
      <c r="X53" s="3850">
        <v>1385</v>
      </c>
    </row>
    <row r="54" spans="2:24" s="667" customFormat="1" ht="27.75" customHeight="1" x14ac:dyDescent="0.15">
      <c r="B54" s="117">
        <v>39</v>
      </c>
      <c r="C54" s="111" t="s">
        <v>189</v>
      </c>
      <c r="D54" s="686">
        <v>1960</v>
      </c>
      <c r="E54" s="713">
        <v>9.436069235064215E-2</v>
      </c>
      <c r="F54" s="111" t="s">
        <v>213</v>
      </c>
      <c r="G54" s="686">
        <v>1776</v>
      </c>
      <c r="H54" s="713">
        <v>0.33533834586466171</v>
      </c>
      <c r="I54" s="111" t="s">
        <v>194</v>
      </c>
      <c r="J54" s="686">
        <v>1580</v>
      </c>
      <c r="K54" s="713">
        <v>9.1914305459571466E-2</v>
      </c>
      <c r="L54" s="109" t="s">
        <v>193</v>
      </c>
      <c r="M54" s="686">
        <v>1474</v>
      </c>
      <c r="N54" s="741">
        <v>-2.6420079260237816E-2</v>
      </c>
      <c r="O54" s="113" t="s">
        <v>187</v>
      </c>
      <c r="P54" s="686">
        <v>1479</v>
      </c>
      <c r="Q54" s="738">
        <v>0.23150000000000001</v>
      </c>
      <c r="S54" s="4014"/>
      <c r="T54" s="113" t="s">
        <v>196</v>
      </c>
      <c r="U54" s="686">
        <v>1304</v>
      </c>
      <c r="V54" s="738">
        <v>-3.8300000000000001E-2</v>
      </c>
      <c r="W54" s="111" t="s">
        <v>196</v>
      </c>
      <c r="X54" s="3850">
        <v>1356</v>
      </c>
    </row>
    <row r="55" spans="2:24" s="667" customFormat="1" ht="27.75" customHeight="1" x14ac:dyDescent="0.15">
      <c r="B55" s="117">
        <v>40</v>
      </c>
      <c r="C55" s="111" t="s">
        <v>194</v>
      </c>
      <c r="D55" s="686">
        <v>1660</v>
      </c>
      <c r="E55" s="713">
        <v>2.3427866831072786E-2</v>
      </c>
      <c r="F55" s="111" t="s">
        <v>194</v>
      </c>
      <c r="G55" s="686">
        <v>1622</v>
      </c>
      <c r="H55" s="713">
        <v>2.6582278481012578E-2</v>
      </c>
      <c r="I55" s="111" t="s">
        <v>197</v>
      </c>
      <c r="J55" s="686">
        <v>1509</v>
      </c>
      <c r="K55" s="713">
        <v>8.6393088552915831E-2</v>
      </c>
      <c r="L55" s="109" t="s">
        <v>194</v>
      </c>
      <c r="M55" s="686">
        <v>1447</v>
      </c>
      <c r="N55" s="741">
        <v>7.3442136498516275E-2</v>
      </c>
      <c r="O55" s="113" t="s">
        <v>196</v>
      </c>
      <c r="P55" s="686">
        <v>1392</v>
      </c>
      <c r="Q55" s="738">
        <v>6.7500000000000004E-2</v>
      </c>
      <c r="S55" s="4014"/>
      <c r="T55" s="113" t="s">
        <v>151</v>
      </c>
      <c r="U55" s="686">
        <v>1294</v>
      </c>
      <c r="V55" s="738">
        <v>9.5699999999999993E-2</v>
      </c>
      <c r="W55" s="111" t="s">
        <v>190</v>
      </c>
      <c r="X55" s="3850">
        <v>1326</v>
      </c>
    </row>
    <row r="56" spans="2:24" s="667" customFormat="1" ht="27.75" customHeight="1" x14ac:dyDescent="0.15">
      <c r="B56" s="117">
        <v>41</v>
      </c>
      <c r="C56" s="111" t="s">
        <v>197</v>
      </c>
      <c r="D56" s="686">
        <v>1614</v>
      </c>
      <c r="E56" s="713">
        <v>2.4844720496894901E-3</v>
      </c>
      <c r="F56" s="111" t="s">
        <v>197</v>
      </c>
      <c r="G56" s="686">
        <v>1610</v>
      </c>
      <c r="H56" s="713">
        <v>6.6931742876076949E-2</v>
      </c>
      <c r="I56" s="111" t="s">
        <v>193</v>
      </c>
      <c r="J56" s="686">
        <v>1377</v>
      </c>
      <c r="K56" s="713">
        <v>-6.580732700135683E-2</v>
      </c>
      <c r="L56" s="109" t="s">
        <v>197</v>
      </c>
      <c r="M56" s="686">
        <v>1389</v>
      </c>
      <c r="N56" s="741">
        <v>-2.1551724137931494E-3</v>
      </c>
      <c r="O56" s="113" t="s">
        <v>195</v>
      </c>
      <c r="P56" s="686">
        <v>1348</v>
      </c>
      <c r="Q56" s="738">
        <v>0.1104</v>
      </c>
      <c r="S56" s="4014"/>
      <c r="T56" s="113" t="s">
        <v>202</v>
      </c>
      <c r="U56" s="686">
        <v>1238</v>
      </c>
      <c r="V56" s="738">
        <v>1.5599999999999999E-2</v>
      </c>
      <c r="W56" s="111" t="s">
        <v>202</v>
      </c>
      <c r="X56" s="3850">
        <v>1219</v>
      </c>
    </row>
    <row r="57" spans="2:24" s="667" customFormat="1" ht="27.75" customHeight="1" x14ac:dyDescent="0.15">
      <c r="B57" s="117">
        <v>42</v>
      </c>
      <c r="C57" s="111" t="s">
        <v>151</v>
      </c>
      <c r="D57" s="686">
        <v>1533</v>
      </c>
      <c r="E57" s="713">
        <v>0.18837209302325575</v>
      </c>
      <c r="F57" s="111" t="s">
        <v>193</v>
      </c>
      <c r="G57" s="686">
        <v>1471</v>
      </c>
      <c r="H57" s="713">
        <v>6.8264342774146725E-2</v>
      </c>
      <c r="I57" s="111" t="s">
        <v>199</v>
      </c>
      <c r="J57" s="686">
        <v>1355</v>
      </c>
      <c r="K57" s="713">
        <v>1.726726726726735E-2</v>
      </c>
      <c r="L57" s="109" t="s">
        <v>199</v>
      </c>
      <c r="M57" s="686">
        <v>1332</v>
      </c>
      <c r="N57" s="741">
        <v>3.1758326878388754E-2</v>
      </c>
      <c r="O57" s="113" t="s">
        <v>24</v>
      </c>
      <c r="P57" s="686">
        <v>1347</v>
      </c>
      <c r="Q57" s="738">
        <v>4.1000000000000002E-2</v>
      </c>
      <c r="S57" s="4014"/>
      <c r="T57" s="113" t="s">
        <v>198</v>
      </c>
      <c r="U57" s="686">
        <v>1230</v>
      </c>
      <c r="V57" s="738">
        <v>-0.1258</v>
      </c>
      <c r="W57" s="111" t="s">
        <v>151</v>
      </c>
      <c r="X57" s="3850">
        <v>1181</v>
      </c>
    </row>
    <row r="58" spans="2:24" s="667" customFormat="1" ht="27.75" customHeight="1" x14ac:dyDescent="0.15">
      <c r="B58" s="117">
        <v>43</v>
      </c>
      <c r="C58" s="111" t="s">
        <v>200</v>
      </c>
      <c r="D58" s="686">
        <v>1493</v>
      </c>
      <c r="E58" s="713">
        <v>0.17006269592476486</v>
      </c>
      <c r="F58" s="111" t="s">
        <v>199</v>
      </c>
      <c r="G58" s="686">
        <v>1336</v>
      </c>
      <c r="H58" s="713">
        <v>-1.4022140221402246E-2</v>
      </c>
      <c r="I58" s="111" t="s">
        <v>213</v>
      </c>
      <c r="J58" s="686">
        <v>1330</v>
      </c>
      <c r="K58" s="713">
        <v>0.49270482603815946</v>
      </c>
      <c r="L58" s="109" t="s">
        <v>200</v>
      </c>
      <c r="M58" s="686">
        <v>1273</v>
      </c>
      <c r="N58" s="741">
        <v>7.1548821548821584E-2</v>
      </c>
      <c r="O58" s="113" t="s">
        <v>198</v>
      </c>
      <c r="P58" s="686">
        <v>1291</v>
      </c>
      <c r="Q58" s="738">
        <v>4.9599999999999998E-2</v>
      </c>
      <c r="S58" s="4014"/>
      <c r="T58" s="113" t="s">
        <v>195</v>
      </c>
      <c r="U58" s="686">
        <v>1214</v>
      </c>
      <c r="V58" s="738">
        <v>5.1999999999999998E-2</v>
      </c>
      <c r="W58" s="111" t="s">
        <v>195</v>
      </c>
      <c r="X58" s="3850">
        <v>1154</v>
      </c>
    </row>
    <row r="59" spans="2:24" s="667" customFormat="1" ht="27.75" customHeight="1" x14ac:dyDescent="0.15">
      <c r="B59" s="117">
        <v>44</v>
      </c>
      <c r="C59" s="111" t="s">
        <v>193</v>
      </c>
      <c r="D59" s="686">
        <v>1469</v>
      </c>
      <c r="E59" s="713">
        <v>-1.3596193065941176E-3</v>
      </c>
      <c r="F59" s="111" t="s">
        <v>151</v>
      </c>
      <c r="G59" s="686">
        <v>1290</v>
      </c>
      <c r="H59" s="713">
        <v>2.3310023310023631E-3</v>
      </c>
      <c r="I59" s="111" t="s">
        <v>151</v>
      </c>
      <c r="J59" s="686">
        <v>1287</v>
      </c>
      <c r="K59" s="713">
        <v>3.7903225806451557E-2</v>
      </c>
      <c r="L59" s="109" t="s">
        <v>151</v>
      </c>
      <c r="M59" s="686">
        <v>1240</v>
      </c>
      <c r="N59" s="741">
        <v>-7.9435783221974754E-2</v>
      </c>
      <c r="O59" s="113" t="s">
        <v>201</v>
      </c>
      <c r="P59" s="686">
        <v>1188</v>
      </c>
      <c r="Q59" s="738">
        <v>5.04E-2</v>
      </c>
      <c r="S59" s="4014"/>
      <c r="T59" s="113" t="s">
        <v>187</v>
      </c>
      <c r="U59" s="686">
        <v>1201</v>
      </c>
      <c r="V59" s="738">
        <v>0.16719999999999999</v>
      </c>
      <c r="W59" s="111" t="s">
        <v>201</v>
      </c>
      <c r="X59" s="3850">
        <v>1138</v>
      </c>
    </row>
    <row r="60" spans="2:24" s="667" customFormat="1" ht="27.75" customHeight="1" x14ac:dyDescent="0.15">
      <c r="B60" s="117">
        <v>45</v>
      </c>
      <c r="C60" s="111" t="s">
        <v>217</v>
      </c>
      <c r="D60" s="686">
        <v>1322</v>
      </c>
      <c r="E60" s="713">
        <v>0.27606177606177607</v>
      </c>
      <c r="F60" s="111" t="s">
        <v>200</v>
      </c>
      <c r="G60" s="686">
        <v>1276</v>
      </c>
      <c r="H60" s="713">
        <v>1.6733067729083562E-2</v>
      </c>
      <c r="I60" s="111" t="s">
        <v>200</v>
      </c>
      <c r="J60" s="686">
        <v>1255</v>
      </c>
      <c r="K60" s="713">
        <v>-1.4139827179890041E-2</v>
      </c>
      <c r="L60" s="109" t="s">
        <v>203</v>
      </c>
      <c r="M60" s="686">
        <v>1045</v>
      </c>
      <c r="N60" s="741">
        <v>-7.4402125775022143E-2</v>
      </c>
      <c r="O60" s="113" t="s">
        <v>202</v>
      </c>
      <c r="P60" s="686">
        <v>1129</v>
      </c>
      <c r="Q60" s="738">
        <v>-8.7999999999999995E-2</v>
      </c>
      <c r="S60" s="4014"/>
      <c r="T60" s="113" t="s">
        <v>201</v>
      </c>
      <c r="U60" s="686">
        <v>1131</v>
      </c>
      <c r="V60" s="738">
        <v>-6.1999999999999998E-3</v>
      </c>
      <c r="W60" s="111" t="s">
        <v>206</v>
      </c>
      <c r="X60" s="3850">
        <v>1079</v>
      </c>
    </row>
    <row r="61" spans="2:24" s="667" customFormat="1" ht="27.75" customHeight="1" x14ac:dyDescent="0.15">
      <c r="B61" s="117">
        <v>46</v>
      </c>
      <c r="C61" s="111" t="s">
        <v>199</v>
      </c>
      <c r="D61" s="686">
        <v>1238</v>
      </c>
      <c r="E61" s="713">
        <v>-7.3353293413173648E-2</v>
      </c>
      <c r="F61" s="111" t="s">
        <v>204</v>
      </c>
      <c r="G61" s="686">
        <v>1088</v>
      </c>
      <c r="H61" s="713">
        <v>-6.3926940639269514E-3</v>
      </c>
      <c r="I61" s="111" t="s">
        <v>204</v>
      </c>
      <c r="J61" s="686">
        <v>1095</v>
      </c>
      <c r="K61" s="713">
        <v>8.308605341246289E-2</v>
      </c>
      <c r="L61" s="109" t="s">
        <v>204</v>
      </c>
      <c r="M61" s="686">
        <v>1011</v>
      </c>
      <c r="N61" s="741">
        <v>0.11221122112211224</v>
      </c>
      <c r="O61" s="113" t="s">
        <v>206</v>
      </c>
      <c r="P61" s="686">
        <v>1113</v>
      </c>
      <c r="Q61" s="738">
        <v>0.06</v>
      </c>
      <c r="S61" s="4014"/>
      <c r="T61" s="113" t="s">
        <v>206</v>
      </c>
      <c r="U61" s="686">
        <v>1050</v>
      </c>
      <c r="V61" s="738">
        <v>-2.69E-2</v>
      </c>
      <c r="W61" s="111" t="s">
        <v>187</v>
      </c>
      <c r="X61" s="3850">
        <v>1029</v>
      </c>
    </row>
    <row r="62" spans="2:24" s="667" customFormat="1" ht="27.75" customHeight="1" x14ac:dyDescent="0.15">
      <c r="B62" s="117">
        <v>47</v>
      </c>
      <c r="C62" s="721" t="s">
        <v>208</v>
      </c>
      <c r="D62" s="686">
        <v>1123</v>
      </c>
      <c r="E62" s="713">
        <v>8.6073500967118077E-2</v>
      </c>
      <c r="F62" s="721" t="s">
        <v>361</v>
      </c>
      <c r="G62" s="686">
        <v>1083</v>
      </c>
      <c r="H62" s="713">
        <v>8.6258776328987041E-2</v>
      </c>
      <c r="I62" s="111" t="s">
        <v>208</v>
      </c>
      <c r="J62" s="686">
        <v>1065</v>
      </c>
      <c r="K62" s="713">
        <v>0.11635220125786172</v>
      </c>
      <c r="L62" s="109" t="s">
        <v>205</v>
      </c>
      <c r="M62" s="686">
        <v>1002</v>
      </c>
      <c r="N62" s="741">
        <v>5.031446540880502E-2</v>
      </c>
      <c r="O62" s="673" t="s">
        <v>361</v>
      </c>
      <c r="P62" s="686">
        <v>997</v>
      </c>
      <c r="Q62" s="738">
        <v>6.8599999999999994E-2</v>
      </c>
      <c r="S62" s="4014"/>
      <c r="T62" s="673" t="s">
        <v>950</v>
      </c>
      <c r="U62" s="686">
        <v>1004</v>
      </c>
      <c r="V62" s="738">
        <v>-4.0000000000000001E-3</v>
      </c>
      <c r="W62" s="721" t="s">
        <v>950</v>
      </c>
      <c r="X62" s="3850">
        <v>1008</v>
      </c>
    </row>
    <row r="63" spans="2:24" s="667" customFormat="1" ht="27.75" customHeight="1" x14ac:dyDescent="0.15">
      <c r="B63" s="117">
        <v>48</v>
      </c>
      <c r="C63" s="721" t="s">
        <v>361</v>
      </c>
      <c r="D63" s="686">
        <v>1109</v>
      </c>
      <c r="E63" s="713">
        <v>2.4007386888273308E-2</v>
      </c>
      <c r="F63" s="111" t="s">
        <v>217</v>
      </c>
      <c r="G63" s="686">
        <v>1036</v>
      </c>
      <c r="H63" s="713">
        <v>0.12000000000000011</v>
      </c>
      <c r="I63" s="111" t="s">
        <v>207</v>
      </c>
      <c r="J63" s="686">
        <v>1019</v>
      </c>
      <c r="K63" s="713">
        <v>3.3468559837728229E-2</v>
      </c>
      <c r="L63" s="109" t="s">
        <v>207</v>
      </c>
      <c r="M63" s="686">
        <v>986</v>
      </c>
      <c r="N63" s="741">
        <v>-0.11410601976639712</v>
      </c>
      <c r="O63" s="673" t="s">
        <v>209</v>
      </c>
      <c r="P63" s="686">
        <v>986</v>
      </c>
      <c r="Q63" s="738">
        <v>8.5900000000000004E-2</v>
      </c>
      <c r="S63" s="4014"/>
      <c r="T63" s="673" t="s">
        <v>361</v>
      </c>
      <c r="U63" s="686">
        <v>933</v>
      </c>
      <c r="V63" s="738">
        <v>2.0799999999999999E-2</v>
      </c>
      <c r="W63" s="111" t="s">
        <v>361</v>
      </c>
      <c r="X63" s="3850">
        <v>914</v>
      </c>
    </row>
    <row r="64" spans="2:24" s="667" customFormat="1" ht="27.75" customHeight="1" x14ac:dyDescent="0.15">
      <c r="B64" s="117">
        <v>49</v>
      </c>
      <c r="C64" s="111" t="s">
        <v>204</v>
      </c>
      <c r="D64" s="686">
        <v>1107</v>
      </c>
      <c r="E64" s="713">
        <v>1.7463235294117752E-2</v>
      </c>
      <c r="F64" s="111" t="s">
        <v>208</v>
      </c>
      <c r="G64" s="686">
        <v>1034</v>
      </c>
      <c r="H64" s="713">
        <v>-2.9107981220657275E-2</v>
      </c>
      <c r="I64" s="111" t="s">
        <v>205</v>
      </c>
      <c r="J64" s="686">
        <v>1013</v>
      </c>
      <c r="K64" s="713">
        <v>1.0978043912175606E-2</v>
      </c>
      <c r="L64" s="109" t="s">
        <v>208</v>
      </c>
      <c r="M64" s="686">
        <v>954</v>
      </c>
      <c r="N64" s="741">
        <v>3.3586132177681582E-2</v>
      </c>
      <c r="O64" s="113" t="s">
        <v>31</v>
      </c>
      <c r="P64" s="686">
        <v>954</v>
      </c>
      <c r="Q64" s="738">
        <v>8.1600000000000006E-2</v>
      </c>
      <c r="S64" s="4014"/>
      <c r="T64" s="113" t="s">
        <v>209</v>
      </c>
      <c r="U64" s="686">
        <v>908</v>
      </c>
      <c r="V64" s="738">
        <v>5.4600000000000003E-2</v>
      </c>
      <c r="W64" s="111" t="s">
        <v>31</v>
      </c>
      <c r="X64" s="3850">
        <v>886</v>
      </c>
    </row>
    <row r="65" spans="2:24" s="667" customFormat="1" ht="27.75" customHeight="1" thickBot="1" x14ac:dyDescent="0.2">
      <c r="B65" s="118">
        <v>50</v>
      </c>
      <c r="C65" s="669" t="s">
        <v>209</v>
      </c>
      <c r="D65" s="687">
        <v>1071</v>
      </c>
      <c r="E65" s="714">
        <v>0.10640495867768585</v>
      </c>
      <c r="F65" s="669" t="s">
        <v>205</v>
      </c>
      <c r="G65" s="687">
        <v>1015</v>
      </c>
      <c r="H65" s="714">
        <v>1.9743336623889718E-3</v>
      </c>
      <c r="I65" s="670" t="s">
        <v>361</v>
      </c>
      <c r="J65" s="687">
        <v>997</v>
      </c>
      <c r="K65" s="714">
        <v>4.9473684210526336E-2</v>
      </c>
      <c r="L65" s="672" t="s">
        <v>361</v>
      </c>
      <c r="M65" s="687">
        <v>950</v>
      </c>
      <c r="N65" s="742">
        <v>-4.7141424272818422E-2</v>
      </c>
      <c r="O65" s="3824" t="s">
        <v>950</v>
      </c>
      <c r="P65" s="687">
        <v>944</v>
      </c>
      <c r="Q65" s="739">
        <v>-5.9799999999999999E-2</v>
      </c>
      <c r="S65" s="4014"/>
      <c r="T65" s="115" t="s">
        <v>31</v>
      </c>
      <c r="U65" s="687">
        <v>882</v>
      </c>
      <c r="V65" s="739">
        <v>-4.4999999999999997E-3</v>
      </c>
      <c r="W65" s="669" t="s">
        <v>209</v>
      </c>
      <c r="X65" s="3851">
        <v>861</v>
      </c>
    </row>
  </sheetData>
  <mergeCells count="3">
    <mergeCell ref="B5:B6"/>
    <mergeCell ref="B39:B40"/>
    <mergeCell ref="F37:P37"/>
  </mergeCells>
  <phoneticPr fontId="39"/>
  <pageMargins left="0" right="0" top="0"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65"/>
  <sheetViews>
    <sheetView view="pageBreakPreview" topLeftCell="B1" zoomScaleNormal="100" zoomScaleSheetLayoutView="100" workbookViewId="0">
      <selection activeCell="C59" sqref="C59"/>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724" customWidth="1"/>
    <col min="6" max="6" width="7.5" style="104" customWidth="1"/>
    <col min="7" max="7" width="5.625" style="92" customWidth="1"/>
    <col min="8" max="8" width="6.25" style="724" customWidth="1"/>
    <col min="9" max="9" width="7.5" style="108" customWidth="1"/>
    <col min="10" max="10" width="5.625" style="92" customWidth="1"/>
    <col min="11" max="11" width="6.25" style="726" customWidth="1"/>
    <col min="12" max="12" width="7.5" style="108" customWidth="1"/>
    <col min="13" max="13" width="5.625" style="92" customWidth="1"/>
    <col min="14" max="14" width="6.25" style="726" customWidth="1"/>
    <col min="15" max="15" width="7.5" style="108" customWidth="1"/>
    <col min="16" max="16" width="5.625" style="92" customWidth="1"/>
    <col min="17" max="17" width="6.375" style="726" customWidth="1"/>
    <col min="18" max="18" width="1.125" customWidth="1"/>
    <col min="20" max="20" width="7.5" customWidth="1"/>
    <col min="21" max="21" width="5.625" style="731" customWidth="1"/>
    <col min="22" max="22" width="6.25" customWidth="1"/>
    <col min="23" max="23" width="7.375" customWidth="1"/>
    <col min="24" max="24" width="5.625" customWidth="1"/>
  </cols>
  <sheetData>
    <row r="1" spans="1:24" ht="2.1" customHeight="1" x14ac:dyDescent="0.15"/>
    <row r="2" spans="1:24" ht="39" customHeight="1" x14ac:dyDescent="0.15"/>
    <row r="3" spans="1:24" ht="17.25" customHeight="1" x14ac:dyDescent="0.15">
      <c r="A3" s="3654"/>
      <c r="B3" s="3655" t="s">
        <v>222</v>
      </c>
      <c r="C3" s="3656"/>
      <c r="D3" s="3656"/>
      <c r="E3" s="3659"/>
      <c r="F3" s="3656"/>
      <c r="G3" s="3656"/>
      <c r="H3" s="3659"/>
      <c r="I3" s="3656"/>
      <c r="J3" s="3658"/>
      <c r="K3" s="725"/>
      <c r="L3" s="488"/>
      <c r="M3" s="168"/>
      <c r="N3" s="725"/>
      <c r="O3" s="488"/>
      <c r="Q3" s="729" t="s">
        <v>936</v>
      </c>
    </row>
    <row r="4" spans="1:24" ht="13.35" customHeight="1" thickBot="1" x14ac:dyDescent="0.2">
      <c r="Q4" s="1789" t="s">
        <v>2033</v>
      </c>
    </row>
    <row r="5" spans="1:24" s="667" customFormat="1" ht="30.75" customHeight="1" x14ac:dyDescent="0.15">
      <c r="B5" s="4340" t="s">
        <v>176</v>
      </c>
      <c r="C5" s="3816" t="s">
        <v>2062</v>
      </c>
      <c r="D5" s="3817"/>
      <c r="E5" s="3818"/>
      <c r="F5" s="3816" t="s">
        <v>1493</v>
      </c>
      <c r="G5" s="3817"/>
      <c r="H5" s="3818"/>
      <c r="I5" s="3816" t="s">
        <v>944</v>
      </c>
      <c r="J5" s="3817"/>
      <c r="K5" s="3818"/>
      <c r="L5" s="3819" t="s">
        <v>937</v>
      </c>
      <c r="M5" s="3820"/>
      <c r="N5" s="3821"/>
      <c r="O5" s="3819" t="s">
        <v>939</v>
      </c>
      <c r="P5" s="3820"/>
      <c r="Q5" s="3821"/>
      <c r="T5" s="3819" t="s">
        <v>942</v>
      </c>
      <c r="U5" s="3820"/>
      <c r="V5" s="3821"/>
      <c r="W5" s="3831" t="s">
        <v>2064</v>
      </c>
      <c r="X5" s="3832"/>
    </row>
    <row r="6" spans="1:24" s="667" customFormat="1" ht="30.75" customHeight="1" thickBot="1" x14ac:dyDescent="0.2">
      <c r="B6" s="4341"/>
      <c r="C6" s="133" t="s">
        <v>810</v>
      </c>
      <c r="D6" s="121" t="s">
        <v>615</v>
      </c>
      <c r="E6" s="676" t="s">
        <v>13</v>
      </c>
      <c r="F6" s="133" t="s">
        <v>810</v>
      </c>
      <c r="G6" s="121" t="s">
        <v>615</v>
      </c>
      <c r="H6" s="676" t="s">
        <v>13</v>
      </c>
      <c r="I6" s="133" t="s">
        <v>810</v>
      </c>
      <c r="J6" s="121" t="s">
        <v>615</v>
      </c>
      <c r="K6" s="676" t="s">
        <v>13</v>
      </c>
      <c r="L6" s="228" t="s">
        <v>810</v>
      </c>
      <c r="M6" s="121" t="s">
        <v>615</v>
      </c>
      <c r="N6" s="679" t="s">
        <v>13</v>
      </c>
      <c r="O6" s="229" t="s">
        <v>810</v>
      </c>
      <c r="P6" s="121" t="s">
        <v>615</v>
      </c>
      <c r="Q6" s="681" t="s">
        <v>13</v>
      </c>
      <c r="T6" s="229" t="s">
        <v>810</v>
      </c>
      <c r="U6" s="121" t="s">
        <v>615</v>
      </c>
      <c r="V6" s="681" t="s">
        <v>13</v>
      </c>
      <c r="W6" s="3825" t="s">
        <v>810</v>
      </c>
      <c r="X6" s="3826" t="s">
        <v>615</v>
      </c>
    </row>
    <row r="7" spans="1:24" s="668" customFormat="1" ht="27.75" customHeight="1" x14ac:dyDescent="0.15">
      <c r="B7" s="93">
        <v>1</v>
      </c>
      <c r="C7" s="105" t="s">
        <v>2066</v>
      </c>
      <c r="D7" s="94">
        <v>187919</v>
      </c>
      <c r="E7" s="700">
        <v>2.5389324806565305E-2</v>
      </c>
      <c r="F7" s="105" t="s">
        <v>1489</v>
      </c>
      <c r="G7" s="94">
        <v>183266</v>
      </c>
      <c r="H7" s="700">
        <v>5.4671224520332018E-2</v>
      </c>
      <c r="I7" s="105" t="s">
        <v>1053</v>
      </c>
      <c r="J7" s="94">
        <v>173766</v>
      </c>
      <c r="K7" s="700">
        <v>5.3497593093329687E-2</v>
      </c>
      <c r="L7" s="95" t="s">
        <v>152</v>
      </c>
      <c r="M7" s="119">
        <v>164942</v>
      </c>
      <c r="N7" s="727">
        <v>2.2642445284890567E-2</v>
      </c>
      <c r="O7" s="96" t="s">
        <v>152</v>
      </c>
      <c r="P7" s="119">
        <v>161290</v>
      </c>
      <c r="Q7" s="3049">
        <v>3.37313413704039E-2</v>
      </c>
      <c r="T7" s="96" t="s">
        <v>152</v>
      </c>
      <c r="U7" s="119">
        <v>156027</v>
      </c>
      <c r="V7" s="3784">
        <v>5.3154867973432607E-2</v>
      </c>
      <c r="W7" s="3842" t="s">
        <v>152</v>
      </c>
      <c r="X7" s="3840">
        <v>148152</v>
      </c>
    </row>
    <row r="8" spans="1:24" s="668" customFormat="1" ht="27.75" customHeight="1" x14ac:dyDescent="0.15">
      <c r="B8" s="97">
        <v>2</v>
      </c>
      <c r="C8" s="106" t="s">
        <v>156</v>
      </c>
      <c r="D8" s="696">
        <v>52978</v>
      </c>
      <c r="E8" s="701">
        <v>2.5691661342471583E-2</v>
      </c>
      <c r="F8" s="106" t="s">
        <v>156</v>
      </c>
      <c r="G8" s="696">
        <v>51651</v>
      </c>
      <c r="H8" s="701">
        <v>6.3018378645372408E-2</v>
      </c>
      <c r="I8" s="106" t="s">
        <v>7</v>
      </c>
      <c r="J8" s="696">
        <v>50689</v>
      </c>
      <c r="K8" s="701">
        <v>-3.7794229309035643E-2</v>
      </c>
      <c r="L8" s="99" t="s">
        <v>7</v>
      </c>
      <c r="M8" s="693">
        <v>52680</v>
      </c>
      <c r="N8" s="706">
        <v>-6.2814781280063903E-3</v>
      </c>
      <c r="O8" s="100" t="s">
        <v>7</v>
      </c>
      <c r="P8" s="693">
        <v>53013</v>
      </c>
      <c r="Q8" s="709">
        <v>-2.8674557514016596E-2</v>
      </c>
      <c r="T8" s="100" t="s">
        <v>7</v>
      </c>
      <c r="U8" s="693">
        <v>54578</v>
      </c>
      <c r="V8" s="709">
        <v>-2.4713639856328462E-2</v>
      </c>
      <c r="W8" s="106" t="s">
        <v>7</v>
      </c>
      <c r="X8" s="3841">
        <v>55961</v>
      </c>
    </row>
    <row r="9" spans="1:24" s="668" customFormat="1" ht="27.75" customHeight="1" x14ac:dyDescent="0.15">
      <c r="B9" s="97">
        <v>3</v>
      </c>
      <c r="C9" s="106" t="s">
        <v>7</v>
      </c>
      <c r="D9" s="696">
        <v>49505</v>
      </c>
      <c r="E9" s="701">
        <v>-2.1117987859134324E-2</v>
      </c>
      <c r="F9" s="106" t="s">
        <v>7</v>
      </c>
      <c r="G9" s="696">
        <v>50573</v>
      </c>
      <c r="H9" s="701">
        <v>-2.2884649529483214E-3</v>
      </c>
      <c r="I9" s="106" t="s">
        <v>156</v>
      </c>
      <c r="J9" s="696">
        <v>48589</v>
      </c>
      <c r="K9" s="701">
        <v>5.9322403418505365E-2</v>
      </c>
      <c r="L9" s="99" t="s">
        <v>156</v>
      </c>
      <c r="M9" s="693">
        <v>45868</v>
      </c>
      <c r="N9" s="706">
        <v>3.4670997721684582E-2</v>
      </c>
      <c r="O9" s="100" t="s">
        <v>156</v>
      </c>
      <c r="P9" s="693">
        <v>44331</v>
      </c>
      <c r="Q9" s="709">
        <v>5.2218081697562369E-2</v>
      </c>
      <c r="T9" s="100" t="s">
        <v>156</v>
      </c>
      <c r="U9" s="693">
        <v>42131</v>
      </c>
      <c r="V9" s="709">
        <v>6.5420797086789495E-2</v>
      </c>
      <c r="W9" s="106" t="s">
        <v>156</v>
      </c>
      <c r="X9" s="3841">
        <v>39544</v>
      </c>
    </row>
    <row r="10" spans="1:24" s="668" customFormat="1" ht="27.75" customHeight="1" x14ac:dyDescent="0.15">
      <c r="B10" s="97">
        <v>4</v>
      </c>
      <c r="C10" s="106" t="s">
        <v>71</v>
      </c>
      <c r="D10" s="696">
        <v>42587</v>
      </c>
      <c r="E10" s="701">
        <v>2.8398251672260955E-2</v>
      </c>
      <c r="F10" s="106" t="s">
        <v>71</v>
      </c>
      <c r="G10" s="696">
        <v>41411</v>
      </c>
      <c r="H10" s="701">
        <v>3.7817653250463712E-2</v>
      </c>
      <c r="I10" s="106" t="s">
        <v>71</v>
      </c>
      <c r="J10" s="696">
        <v>39902</v>
      </c>
      <c r="K10" s="701">
        <v>5.863313169903428E-2</v>
      </c>
      <c r="L10" s="99" t="s">
        <v>71</v>
      </c>
      <c r="M10" s="693">
        <v>37692</v>
      </c>
      <c r="N10" s="706">
        <v>2.8374986358179699E-2</v>
      </c>
      <c r="O10" s="100" t="s">
        <v>71</v>
      </c>
      <c r="P10" s="693">
        <v>36652</v>
      </c>
      <c r="Q10" s="709">
        <v>4.0599625234228665E-2</v>
      </c>
      <c r="T10" s="100" t="s">
        <v>71</v>
      </c>
      <c r="U10" s="693">
        <v>35222</v>
      </c>
      <c r="V10" s="709">
        <v>6.8272117921809983E-2</v>
      </c>
      <c r="W10" s="106" t="s">
        <v>71</v>
      </c>
      <c r="X10" s="3841">
        <v>32971</v>
      </c>
    </row>
    <row r="11" spans="1:24" s="668" customFormat="1" ht="27.75" customHeight="1" x14ac:dyDescent="0.15">
      <c r="B11" s="97">
        <v>5</v>
      </c>
      <c r="C11" s="106" t="s">
        <v>211</v>
      </c>
      <c r="D11" s="696">
        <v>19785</v>
      </c>
      <c r="E11" s="701">
        <v>4.5111193280862105E-2</v>
      </c>
      <c r="F11" s="106" t="s">
        <v>211</v>
      </c>
      <c r="G11" s="696">
        <v>18931</v>
      </c>
      <c r="H11" s="701">
        <v>7.7155049786628682E-2</v>
      </c>
      <c r="I11" s="106" t="s">
        <v>211</v>
      </c>
      <c r="J11" s="696">
        <v>17575</v>
      </c>
      <c r="K11" s="701">
        <v>2.5858043427504196E-2</v>
      </c>
      <c r="L11" s="99" t="s">
        <v>211</v>
      </c>
      <c r="M11" s="693">
        <v>17132</v>
      </c>
      <c r="N11" s="706">
        <v>4.661249923636146E-2</v>
      </c>
      <c r="O11" s="100" t="s">
        <v>211</v>
      </c>
      <c r="P11" s="693">
        <v>16369</v>
      </c>
      <c r="Q11" s="709">
        <v>6.8123980424143582E-2</v>
      </c>
      <c r="T11" s="100" t="s">
        <v>211</v>
      </c>
      <c r="U11" s="693">
        <v>15325</v>
      </c>
      <c r="V11" s="709">
        <v>4.2304291641161562E-2</v>
      </c>
      <c r="W11" s="106" t="s">
        <v>211</v>
      </c>
      <c r="X11" s="3841">
        <v>14703</v>
      </c>
    </row>
    <row r="12" spans="1:24" s="668" customFormat="1" ht="27.75" customHeight="1" x14ac:dyDescent="0.15">
      <c r="B12" s="97">
        <v>6</v>
      </c>
      <c r="C12" s="106" t="s">
        <v>158</v>
      </c>
      <c r="D12" s="696">
        <v>11234</v>
      </c>
      <c r="E12" s="701">
        <v>5.2858481724461059E-2</v>
      </c>
      <c r="F12" s="106" t="s">
        <v>168</v>
      </c>
      <c r="G12" s="696">
        <v>11238</v>
      </c>
      <c r="H12" s="701">
        <v>-7.1136404054772395E-4</v>
      </c>
      <c r="I12" s="106" t="s">
        <v>168</v>
      </c>
      <c r="J12" s="696">
        <v>11246</v>
      </c>
      <c r="K12" s="701">
        <v>-1.7902366605536679E-2</v>
      </c>
      <c r="L12" s="99" t="s">
        <v>168</v>
      </c>
      <c r="M12" s="693">
        <v>11451</v>
      </c>
      <c r="N12" s="706">
        <v>2.3964946794241326E-2</v>
      </c>
      <c r="O12" s="100" t="s">
        <v>168</v>
      </c>
      <c r="P12" s="693">
        <v>11183</v>
      </c>
      <c r="Q12" s="709">
        <v>8.0544120279224529E-4</v>
      </c>
      <c r="T12" s="100" t="s">
        <v>168</v>
      </c>
      <c r="U12" s="693">
        <v>11174</v>
      </c>
      <c r="V12" s="709">
        <v>-1.115044247787611E-2</v>
      </c>
      <c r="W12" s="106" t="s">
        <v>168</v>
      </c>
      <c r="X12" s="3841">
        <v>11300</v>
      </c>
    </row>
    <row r="13" spans="1:24" s="668" customFormat="1" ht="27.75" customHeight="1" x14ac:dyDescent="0.15">
      <c r="B13" s="97">
        <v>7</v>
      </c>
      <c r="C13" s="106" t="s">
        <v>168</v>
      </c>
      <c r="D13" s="696">
        <v>11056</v>
      </c>
      <c r="E13" s="701">
        <v>-1.6195052500444951E-2</v>
      </c>
      <c r="F13" s="106" t="s">
        <v>158</v>
      </c>
      <c r="G13" s="696">
        <v>10670</v>
      </c>
      <c r="H13" s="701">
        <v>6.3914647522185675E-2</v>
      </c>
      <c r="I13" s="106" t="s">
        <v>158</v>
      </c>
      <c r="J13" s="696">
        <v>10029</v>
      </c>
      <c r="K13" s="701">
        <v>9.9188952213941306E-2</v>
      </c>
      <c r="L13" s="99" t="s">
        <v>158</v>
      </c>
      <c r="M13" s="691">
        <v>9124</v>
      </c>
      <c r="N13" s="706">
        <v>-4.3821209465377819E-4</v>
      </c>
      <c r="O13" s="100" t="s">
        <v>158</v>
      </c>
      <c r="P13" s="691">
        <v>9128</v>
      </c>
      <c r="Q13" s="709">
        <v>6.7352666043030807E-2</v>
      </c>
      <c r="T13" s="100" t="s">
        <v>158</v>
      </c>
      <c r="U13" s="691">
        <v>8552</v>
      </c>
      <c r="V13" s="709">
        <v>3.3599226492627476E-2</v>
      </c>
      <c r="W13" s="106" t="s">
        <v>158</v>
      </c>
      <c r="X13" s="3828">
        <v>8274</v>
      </c>
    </row>
    <row r="14" spans="1:24" s="668" customFormat="1" ht="27.75" customHeight="1" x14ac:dyDescent="0.15">
      <c r="B14" s="97">
        <v>8</v>
      </c>
      <c r="C14" s="106" t="s">
        <v>159</v>
      </c>
      <c r="D14" s="696">
        <v>10261</v>
      </c>
      <c r="E14" s="701">
        <v>0.14866226351729539</v>
      </c>
      <c r="F14" s="106" t="s">
        <v>145</v>
      </c>
      <c r="G14" s="689">
        <v>9652</v>
      </c>
      <c r="H14" s="701">
        <v>9.9191436055118931E-2</v>
      </c>
      <c r="I14" s="106" t="s">
        <v>145</v>
      </c>
      <c r="J14" s="689">
        <v>8781</v>
      </c>
      <c r="K14" s="701">
        <v>3.9909995262908504E-2</v>
      </c>
      <c r="L14" s="99" t="s">
        <v>145</v>
      </c>
      <c r="M14" s="691">
        <v>8444</v>
      </c>
      <c r="N14" s="706">
        <v>4.9074419182507212E-2</v>
      </c>
      <c r="O14" s="100" t="s">
        <v>159</v>
      </c>
      <c r="P14" s="691">
        <v>8420</v>
      </c>
      <c r="Q14" s="709">
        <v>4.9482737130749133E-2</v>
      </c>
      <c r="T14" s="100" t="s">
        <v>159</v>
      </c>
      <c r="U14" s="691">
        <v>8023</v>
      </c>
      <c r="V14" s="709">
        <v>6.7030190184865113E-2</v>
      </c>
      <c r="W14" s="106" t="s">
        <v>159</v>
      </c>
      <c r="X14" s="3828">
        <v>7519</v>
      </c>
    </row>
    <row r="15" spans="1:24" s="668" customFormat="1" ht="27.75" customHeight="1" x14ac:dyDescent="0.15">
      <c r="B15" s="97">
        <v>9</v>
      </c>
      <c r="C15" s="106" t="s">
        <v>145</v>
      </c>
      <c r="D15" s="689">
        <v>9963</v>
      </c>
      <c r="E15" s="701">
        <v>3.2221301284707904E-2</v>
      </c>
      <c r="F15" s="106" t="s">
        <v>159</v>
      </c>
      <c r="G15" s="689">
        <v>8933</v>
      </c>
      <c r="H15" s="701">
        <v>9.6073619631901863E-2</v>
      </c>
      <c r="I15" s="106" t="s">
        <v>159</v>
      </c>
      <c r="J15" s="689">
        <v>8150</v>
      </c>
      <c r="K15" s="701">
        <v>0.19606692104490753</v>
      </c>
      <c r="L15" s="99" t="s">
        <v>161</v>
      </c>
      <c r="M15" s="691">
        <v>6835</v>
      </c>
      <c r="N15" s="706">
        <v>-2.7738264580369876E-2</v>
      </c>
      <c r="O15" s="100" t="s">
        <v>145</v>
      </c>
      <c r="P15" s="691">
        <v>8049</v>
      </c>
      <c r="Q15" s="709">
        <v>6.4400952129066491E-2</v>
      </c>
      <c r="T15" s="100" t="s">
        <v>145</v>
      </c>
      <c r="U15" s="691">
        <v>7562</v>
      </c>
      <c r="V15" s="709">
        <v>5.4084192918873786E-2</v>
      </c>
      <c r="W15" s="106" t="s">
        <v>145</v>
      </c>
      <c r="X15" s="3828">
        <v>7174</v>
      </c>
    </row>
    <row r="16" spans="1:24" s="668" customFormat="1" ht="27.75" customHeight="1" x14ac:dyDescent="0.15">
      <c r="B16" s="97">
        <v>10</v>
      </c>
      <c r="C16" s="106" t="s">
        <v>161</v>
      </c>
      <c r="D16" s="689">
        <v>8062</v>
      </c>
      <c r="E16" s="701">
        <v>2.2058823529411686E-2</v>
      </c>
      <c r="F16" s="106" t="s">
        <v>161</v>
      </c>
      <c r="G16" s="689">
        <v>7888</v>
      </c>
      <c r="H16" s="701">
        <v>5.1593120917211133E-2</v>
      </c>
      <c r="I16" s="106" t="s">
        <v>161</v>
      </c>
      <c r="J16" s="689">
        <v>7501</v>
      </c>
      <c r="K16" s="701">
        <v>9.7439648866130213E-2</v>
      </c>
      <c r="L16" s="99" t="s">
        <v>159</v>
      </c>
      <c r="M16" s="691">
        <v>6814</v>
      </c>
      <c r="N16" s="706">
        <v>-0.19073634204275536</v>
      </c>
      <c r="O16" s="100" t="s">
        <v>161</v>
      </c>
      <c r="P16" s="691">
        <v>7030</v>
      </c>
      <c r="Q16" s="709">
        <v>8.7393658159319321E-2</v>
      </c>
      <c r="T16" s="100" t="s">
        <v>161</v>
      </c>
      <c r="U16" s="691">
        <v>6465</v>
      </c>
      <c r="V16" s="709">
        <v>3.8053949903660955E-2</v>
      </c>
      <c r="W16" s="106" t="s">
        <v>161</v>
      </c>
      <c r="X16" s="3828">
        <v>6228</v>
      </c>
    </row>
    <row r="17" spans="2:24" s="668" customFormat="1" ht="27.75" customHeight="1" x14ac:dyDescent="0.15">
      <c r="B17" s="97">
        <v>11</v>
      </c>
      <c r="C17" s="106" t="s">
        <v>169</v>
      </c>
      <c r="D17" s="689">
        <v>5345</v>
      </c>
      <c r="E17" s="701">
        <v>1.9454510776273137E-2</v>
      </c>
      <c r="F17" s="106" t="s">
        <v>163</v>
      </c>
      <c r="G17" s="689">
        <v>5252</v>
      </c>
      <c r="H17" s="701">
        <v>3.0207924676343589E-2</v>
      </c>
      <c r="I17" s="106" t="s">
        <v>163</v>
      </c>
      <c r="J17" s="689">
        <v>5098</v>
      </c>
      <c r="K17" s="701">
        <v>4.8108552631578982E-2</v>
      </c>
      <c r="L17" s="99" t="s">
        <v>163</v>
      </c>
      <c r="M17" s="691">
        <v>4864</v>
      </c>
      <c r="N17" s="706">
        <v>3.9094210638752402E-2</v>
      </c>
      <c r="O17" s="100" t="s">
        <v>163</v>
      </c>
      <c r="P17" s="691">
        <v>4681</v>
      </c>
      <c r="Q17" s="709">
        <v>-6.7158230370665595E-2</v>
      </c>
      <c r="T17" s="100" t="s">
        <v>163</v>
      </c>
      <c r="U17" s="691">
        <v>5018</v>
      </c>
      <c r="V17" s="709">
        <v>0.1210902591599643</v>
      </c>
      <c r="W17" s="106" t="s">
        <v>163</v>
      </c>
      <c r="X17" s="3828">
        <v>4476</v>
      </c>
    </row>
    <row r="18" spans="2:24" s="668" customFormat="1" ht="27.75" customHeight="1" x14ac:dyDescent="0.15">
      <c r="B18" s="97">
        <v>12</v>
      </c>
      <c r="C18" s="106" t="s">
        <v>163</v>
      </c>
      <c r="D18" s="689">
        <v>5207</v>
      </c>
      <c r="E18" s="701">
        <v>-8.5681645087585245E-3</v>
      </c>
      <c r="F18" s="106" t="s">
        <v>169</v>
      </c>
      <c r="G18" s="689">
        <v>5243</v>
      </c>
      <c r="H18" s="701">
        <v>4.6924920127795477E-2</v>
      </c>
      <c r="I18" s="106" t="s">
        <v>169</v>
      </c>
      <c r="J18" s="689">
        <v>5008</v>
      </c>
      <c r="K18" s="701">
        <v>6.1241788514515783E-2</v>
      </c>
      <c r="L18" s="99" t="s">
        <v>169</v>
      </c>
      <c r="M18" s="691">
        <v>4719</v>
      </c>
      <c r="N18" s="706">
        <v>3.7142857142857144E-2</v>
      </c>
      <c r="O18" s="100" t="s">
        <v>169</v>
      </c>
      <c r="P18" s="691">
        <v>4550</v>
      </c>
      <c r="Q18" s="709">
        <v>3.7391700866393096E-2</v>
      </c>
      <c r="T18" s="100" t="s">
        <v>169</v>
      </c>
      <c r="U18" s="691">
        <v>4386</v>
      </c>
      <c r="V18" s="709">
        <v>5.4073540014419663E-2</v>
      </c>
      <c r="W18" s="106" t="s">
        <v>169</v>
      </c>
      <c r="X18" s="3828">
        <v>4161</v>
      </c>
    </row>
    <row r="19" spans="2:24" s="668" customFormat="1" ht="27.75" customHeight="1" x14ac:dyDescent="0.15">
      <c r="B19" s="97">
        <v>13</v>
      </c>
      <c r="C19" s="106" t="s">
        <v>165</v>
      </c>
      <c r="D19" s="689">
        <v>4651</v>
      </c>
      <c r="E19" s="701">
        <v>3.3785285619026384E-2</v>
      </c>
      <c r="F19" s="106" t="s">
        <v>165</v>
      </c>
      <c r="G19" s="689">
        <v>4499</v>
      </c>
      <c r="H19" s="701">
        <v>2.133938706015881E-2</v>
      </c>
      <c r="I19" s="106" t="s">
        <v>165</v>
      </c>
      <c r="J19" s="689">
        <v>4405</v>
      </c>
      <c r="K19" s="701">
        <v>3.0891645214135233E-2</v>
      </c>
      <c r="L19" s="99" t="s">
        <v>165</v>
      </c>
      <c r="M19" s="691">
        <v>4273</v>
      </c>
      <c r="N19" s="706">
        <v>4.2303172737956363E-3</v>
      </c>
      <c r="O19" s="100" t="s">
        <v>165</v>
      </c>
      <c r="P19" s="691">
        <v>4255</v>
      </c>
      <c r="Q19" s="709">
        <v>2.4067388688327362E-2</v>
      </c>
      <c r="T19" s="100" t="s">
        <v>165</v>
      </c>
      <c r="U19" s="691">
        <v>4155</v>
      </c>
      <c r="V19" s="709">
        <v>3.3325043521511999E-2</v>
      </c>
      <c r="W19" s="106" t="s">
        <v>165</v>
      </c>
      <c r="X19" s="3828">
        <v>4021</v>
      </c>
    </row>
    <row r="20" spans="2:24" s="668" customFormat="1" ht="27.75" customHeight="1" x14ac:dyDescent="0.15">
      <c r="B20" s="97">
        <v>14</v>
      </c>
      <c r="C20" s="106" t="s">
        <v>179</v>
      </c>
      <c r="D20" s="689">
        <v>3682</v>
      </c>
      <c r="E20" s="701">
        <v>0.17410714285714279</v>
      </c>
      <c r="F20" s="106" t="s">
        <v>154</v>
      </c>
      <c r="G20" s="689">
        <v>3509</v>
      </c>
      <c r="H20" s="701">
        <v>9.1446345256609662E-2</v>
      </c>
      <c r="I20" s="106" t="s">
        <v>179</v>
      </c>
      <c r="J20" s="689">
        <v>3219</v>
      </c>
      <c r="K20" s="701">
        <v>-5.8221181977764824E-2</v>
      </c>
      <c r="L20" s="99" t="s">
        <v>179</v>
      </c>
      <c r="M20" s="691">
        <v>3418</v>
      </c>
      <c r="N20" s="706">
        <v>-2.1751574127074957E-2</v>
      </c>
      <c r="O20" s="90" t="s">
        <v>179</v>
      </c>
      <c r="P20" s="691">
        <v>3494</v>
      </c>
      <c r="Q20" s="709">
        <v>-4.0109890109890078E-2</v>
      </c>
      <c r="T20" s="90" t="s">
        <v>179</v>
      </c>
      <c r="U20" s="691">
        <v>3640</v>
      </c>
      <c r="V20" s="709">
        <v>3.2917139614074831E-2</v>
      </c>
      <c r="W20" s="106" t="s">
        <v>179</v>
      </c>
      <c r="X20" s="3828">
        <v>3524</v>
      </c>
    </row>
    <row r="21" spans="2:24" s="668" customFormat="1" ht="27.75" customHeight="1" x14ac:dyDescent="0.15">
      <c r="B21" s="97">
        <v>15</v>
      </c>
      <c r="C21" s="106" t="s">
        <v>154</v>
      </c>
      <c r="D21" s="689">
        <v>3022</v>
      </c>
      <c r="E21" s="701">
        <v>-0.13878597891137079</v>
      </c>
      <c r="F21" s="106" t="s">
        <v>179</v>
      </c>
      <c r="G21" s="689">
        <v>3136</v>
      </c>
      <c r="H21" s="701">
        <v>-2.5784405094749885E-2</v>
      </c>
      <c r="I21" s="106" t="s">
        <v>154</v>
      </c>
      <c r="J21" s="689">
        <v>3215</v>
      </c>
      <c r="K21" s="701">
        <v>0.13403880070546736</v>
      </c>
      <c r="L21" s="99" t="s">
        <v>154</v>
      </c>
      <c r="M21" s="691">
        <v>2835</v>
      </c>
      <c r="N21" s="706">
        <v>0.11790220820189279</v>
      </c>
      <c r="O21" s="100" t="s">
        <v>147</v>
      </c>
      <c r="P21" s="691">
        <v>2721</v>
      </c>
      <c r="Q21" s="709">
        <v>1.1148272017837302E-2</v>
      </c>
      <c r="T21" s="100" t="s">
        <v>147</v>
      </c>
      <c r="U21" s="691">
        <v>2691</v>
      </c>
      <c r="V21" s="709">
        <v>2.2805017103762815E-2</v>
      </c>
      <c r="W21" s="106" t="s">
        <v>147</v>
      </c>
      <c r="X21" s="3828">
        <v>2631</v>
      </c>
    </row>
    <row r="22" spans="2:24" s="668" customFormat="1" ht="27.75" customHeight="1" x14ac:dyDescent="0.15">
      <c r="B22" s="97">
        <v>16</v>
      </c>
      <c r="C22" s="1767" t="s">
        <v>147</v>
      </c>
      <c r="D22" s="689">
        <v>2942</v>
      </c>
      <c r="E22" s="701">
        <v>4.7720797720797625E-2</v>
      </c>
      <c r="F22" s="1767" t="s">
        <v>177</v>
      </c>
      <c r="G22" s="689">
        <v>2830</v>
      </c>
      <c r="H22" s="701">
        <v>2.0555355210962967E-2</v>
      </c>
      <c r="I22" s="1767" t="s">
        <v>177</v>
      </c>
      <c r="J22" s="689">
        <v>2773</v>
      </c>
      <c r="K22" s="701">
        <v>1.986024273630016E-2</v>
      </c>
      <c r="L22" s="1770" t="s">
        <v>177</v>
      </c>
      <c r="M22" s="691">
        <v>2719</v>
      </c>
      <c r="N22" s="706">
        <v>9.2798812175203249E-3</v>
      </c>
      <c r="O22" s="1769" t="s">
        <v>177</v>
      </c>
      <c r="P22" s="691">
        <v>2694</v>
      </c>
      <c r="Q22" s="709">
        <v>2.9029793735676046E-2</v>
      </c>
      <c r="T22" s="1769" t="s">
        <v>177</v>
      </c>
      <c r="U22" s="691">
        <v>2618</v>
      </c>
      <c r="V22" s="709">
        <v>2.6666666666666616E-2</v>
      </c>
      <c r="W22" s="106" t="s">
        <v>177</v>
      </c>
      <c r="X22" s="3828">
        <v>2550</v>
      </c>
    </row>
    <row r="23" spans="2:24" s="668" customFormat="1" ht="27.75" customHeight="1" x14ac:dyDescent="0.15">
      <c r="B23" s="97">
        <v>17</v>
      </c>
      <c r="C23" s="1767" t="s">
        <v>177</v>
      </c>
      <c r="D23" s="689">
        <v>2838</v>
      </c>
      <c r="E23" s="701">
        <v>2.8268551236749762E-3</v>
      </c>
      <c r="F23" s="106" t="s">
        <v>147</v>
      </c>
      <c r="G23" s="689">
        <v>2808</v>
      </c>
      <c r="H23" s="701">
        <v>1.9607843137254832E-2</v>
      </c>
      <c r="I23" s="106" t="s">
        <v>147</v>
      </c>
      <c r="J23" s="689">
        <v>2754</v>
      </c>
      <c r="K23" s="701">
        <v>1.4738393515106862E-2</v>
      </c>
      <c r="L23" s="99" t="s">
        <v>147</v>
      </c>
      <c r="M23" s="691">
        <v>2714</v>
      </c>
      <c r="N23" s="706">
        <v>-2.5725836089672827E-3</v>
      </c>
      <c r="O23" s="100" t="s">
        <v>183</v>
      </c>
      <c r="P23" s="691">
        <v>2685</v>
      </c>
      <c r="Q23" s="709">
        <v>3.8684719535783341E-2</v>
      </c>
      <c r="T23" s="100" t="s">
        <v>183</v>
      </c>
      <c r="U23" s="691">
        <v>2585</v>
      </c>
      <c r="V23" s="709">
        <v>1.6915814319433453E-2</v>
      </c>
      <c r="W23" s="106" t="s">
        <v>183</v>
      </c>
      <c r="X23" s="3828">
        <v>2542</v>
      </c>
    </row>
    <row r="24" spans="2:24" s="668" customFormat="1" ht="27.75" customHeight="1" x14ac:dyDescent="0.15">
      <c r="B24" s="97">
        <v>18</v>
      </c>
      <c r="C24" s="106" t="s">
        <v>183</v>
      </c>
      <c r="D24" s="689">
        <v>2812</v>
      </c>
      <c r="E24" s="701">
        <v>2.6652062796641118E-2</v>
      </c>
      <c r="F24" s="106" t="s">
        <v>183</v>
      </c>
      <c r="G24" s="689">
        <v>2739</v>
      </c>
      <c r="H24" s="701">
        <v>2.2396416573348343E-2</v>
      </c>
      <c r="I24" s="106" t="s">
        <v>178</v>
      </c>
      <c r="J24" s="689">
        <v>2679</v>
      </c>
      <c r="K24" s="701">
        <v>1.9406392694063967E-2</v>
      </c>
      <c r="L24" s="99" t="s">
        <v>178</v>
      </c>
      <c r="M24" s="691">
        <v>2628</v>
      </c>
      <c r="N24" s="706">
        <v>6.1818181818181772E-2</v>
      </c>
      <c r="O24" s="100" t="s">
        <v>154</v>
      </c>
      <c r="P24" s="691">
        <v>2536</v>
      </c>
      <c r="Q24" s="709">
        <v>0.20647002854424357</v>
      </c>
      <c r="T24" s="100" t="s">
        <v>178</v>
      </c>
      <c r="U24" s="691">
        <v>2240</v>
      </c>
      <c r="V24" s="709">
        <v>-8.7947882736156391E-2</v>
      </c>
      <c r="W24" s="106" t="s">
        <v>178</v>
      </c>
      <c r="X24" s="3828">
        <v>2456</v>
      </c>
    </row>
    <row r="25" spans="2:24" s="668" customFormat="1" ht="27.75" customHeight="1" x14ac:dyDescent="0.15">
      <c r="B25" s="97">
        <v>19</v>
      </c>
      <c r="C25" s="106" t="s">
        <v>181</v>
      </c>
      <c r="D25" s="689">
        <v>2772</v>
      </c>
      <c r="E25" s="701">
        <v>7.7341624562767164E-2</v>
      </c>
      <c r="F25" s="106" t="s">
        <v>181</v>
      </c>
      <c r="G25" s="689">
        <v>2573</v>
      </c>
      <c r="H25" s="701">
        <v>3.6663980660757378E-2</v>
      </c>
      <c r="I25" s="106" t="s">
        <v>183</v>
      </c>
      <c r="J25" s="689">
        <v>2679</v>
      </c>
      <c r="K25" s="701">
        <v>2.4474187380497225E-2</v>
      </c>
      <c r="L25" s="99" t="s">
        <v>183</v>
      </c>
      <c r="M25" s="691">
        <v>2615</v>
      </c>
      <c r="N25" s="706">
        <v>-2.6070763500931071E-2</v>
      </c>
      <c r="O25" s="100" t="s">
        <v>178</v>
      </c>
      <c r="P25" s="691">
        <v>2475</v>
      </c>
      <c r="Q25" s="709">
        <v>0.10491071428571419</v>
      </c>
      <c r="T25" s="100" t="s">
        <v>181</v>
      </c>
      <c r="U25" s="691">
        <v>2183</v>
      </c>
      <c r="V25" s="709">
        <v>-2.1515015688032268E-2</v>
      </c>
      <c r="W25" s="106" t="s">
        <v>181</v>
      </c>
      <c r="X25" s="3828">
        <v>2231</v>
      </c>
    </row>
    <row r="26" spans="2:24" s="668" customFormat="1" ht="27.75" customHeight="1" x14ac:dyDescent="0.15">
      <c r="B26" s="97">
        <v>20</v>
      </c>
      <c r="C26" s="106" t="s">
        <v>178</v>
      </c>
      <c r="D26" s="689">
        <v>2613</v>
      </c>
      <c r="E26" s="701">
        <v>2.8740157480314998E-2</v>
      </c>
      <c r="F26" s="106" t="s">
        <v>178</v>
      </c>
      <c r="G26" s="689">
        <v>2540</v>
      </c>
      <c r="H26" s="701">
        <v>-5.1885031728256759E-2</v>
      </c>
      <c r="I26" s="106" t="s">
        <v>181</v>
      </c>
      <c r="J26" s="689">
        <v>2482</v>
      </c>
      <c r="K26" s="701">
        <v>5.706984667802395E-2</v>
      </c>
      <c r="L26" s="99" t="s">
        <v>181</v>
      </c>
      <c r="M26" s="691">
        <v>2348</v>
      </c>
      <c r="N26" s="706">
        <v>5.1971326164874654E-2</v>
      </c>
      <c r="O26" s="100" t="s">
        <v>170</v>
      </c>
      <c r="P26" s="691">
        <v>2256</v>
      </c>
      <c r="Q26" s="709">
        <v>3.5337310692978408E-2</v>
      </c>
      <c r="T26" s="100" t="s">
        <v>170</v>
      </c>
      <c r="U26" s="691">
        <v>2179</v>
      </c>
      <c r="V26" s="709">
        <v>2.7345591702027328E-2</v>
      </c>
      <c r="W26" s="106" t="s">
        <v>170</v>
      </c>
      <c r="X26" s="3828">
        <v>2121</v>
      </c>
    </row>
    <row r="27" spans="2:24" s="668" customFormat="1" ht="27.75" customHeight="1" x14ac:dyDescent="0.15">
      <c r="B27" s="97">
        <v>21</v>
      </c>
      <c r="C27" s="106" t="s">
        <v>170</v>
      </c>
      <c r="D27" s="689">
        <v>2544</v>
      </c>
      <c r="E27" s="832">
        <v>2.2919179734619988E-2</v>
      </c>
      <c r="F27" s="106" t="s">
        <v>170</v>
      </c>
      <c r="G27" s="689">
        <v>2487</v>
      </c>
      <c r="H27" s="701">
        <v>5.7847724372607434E-2</v>
      </c>
      <c r="I27" s="106" t="s">
        <v>170</v>
      </c>
      <c r="J27" s="689">
        <v>2351</v>
      </c>
      <c r="K27" s="701">
        <v>2.1729682746632006E-2</v>
      </c>
      <c r="L27" s="99" t="s">
        <v>170</v>
      </c>
      <c r="M27" s="691">
        <v>2301</v>
      </c>
      <c r="N27" s="706">
        <v>1.9946808510638236E-2</v>
      </c>
      <c r="O27" s="100" t="s">
        <v>181</v>
      </c>
      <c r="P27" s="691">
        <v>2232</v>
      </c>
      <c r="Q27" s="709">
        <v>2.244617498854784E-2</v>
      </c>
      <c r="T27" s="100" t="s">
        <v>154</v>
      </c>
      <c r="U27" s="691">
        <v>2102</v>
      </c>
      <c r="V27" s="709">
        <v>0.21573163678426832</v>
      </c>
      <c r="W27" s="106" t="s">
        <v>154</v>
      </c>
      <c r="X27" s="3828">
        <v>1729</v>
      </c>
    </row>
    <row r="28" spans="2:24" s="668" customFormat="1" ht="27.75" customHeight="1" x14ac:dyDescent="0.15">
      <c r="B28" s="97">
        <v>22</v>
      </c>
      <c r="C28" s="106" t="s">
        <v>162</v>
      </c>
      <c r="D28" s="689">
        <v>2527</v>
      </c>
      <c r="E28" s="701">
        <v>4.7244094488188892E-2</v>
      </c>
      <c r="F28" s="106" t="s">
        <v>162</v>
      </c>
      <c r="G28" s="689">
        <v>2413</v>
      </c>
      <c r="H28" s="701">
        <v>7.2444444444444533E-2</v>
      </c>
      <c r="I28" s="106" t="s">
        <v>162</v>
      </c>
      <c r="J28" s="689">
        <v>2250</v>
      </c>
      <c r="K28" s="701">
        <v>0.21490280777537807</v>
      </c>
      <c r="L28" s="99" t="s">
        <v>162</v>
      </c>
      <c r="M28" s="691">
        <v>1852</v>
      </c>
      <c r="N28" s="706">
        <v>9.456264775413703E-2</v>
      </c>
      <c r="O28" s="100" t="s">
        <v>162</v>
      </c>
      <c r="P28" s="691">
        <v>1692</v>
      </c>
      <c r="Q28" s="709">
        <v>7.2243346007604625E-2</v>
      </c>
      <c r="T28" s="100" t="s">
        <v>144</v>
      </c>
      <c r="U28" s="691">
        <v>1823</v>
      </c>
      <c r="V28" s="709">
        <v>0.13842046585984946</v>
      </c>
      <c r="W28" s="106" t="s">
        <v>144</v>
      </c>
      <c r="X28" s="3828">
        <v>1657</v>
      </c>
    </row>
    <row r="29" spans="2:24" s="668" customFormat="1" ht="27.75" customHeight="1" x14ac:dyDescent="0.15">
      <c r="B29" s="97">
        <v>23</v>
      </c>
      <c r="C29" s="106" t="s">
        <v>144</v>
      </c>
      <c r="D29" s="689">
        <v>2431</v>
      </c>
      <c r="E29" s="701">
        <v>0.13651238896680695</v>
      </c>
      <c r="F29" s="106" t="s">
        <v>144</v>
      </c>
      <c r="G29" s="689">
        <v>2139</v>
      </c>
      <c r="H29" s="701">
        <v>0.13294491525423724</v>
      </c>
      <c r="I29" s="106" t="s">
        <v>144</v>
      </c>
      <c r="J29" s="689">
        <v>1888</v>
      </c>
      <c r="K29" s="701">
        <v>8.3189902467010857E-2</v>
      </c>
      <c r="L29" s="99" t="s">
        <v>144</v>
      </c>
      <c r="M29" s="691">
        <v>1743</v>
      </c>
      <c r="N29" s="706">
        <v>3.5650623885917998E-2</v>
      </c>
      <c r="O29" s="100" t="s">
        <v>144</v>
      </c>
      <c r="P29" s="691">
        <v>1683</v>
      </c>
      <c r="Q29" s="709">
        <v>-7.6796489303346149E-2</v>
      </c>
      <c r="T29" s="100" t="s">
        <v>173</v>
      </c>
      <c r="U29" s="691">
        <v>1694</v>
      </c>
      <c r="V29" s="709">
        <v>0.11889035667106995</v>
      </c>
      <c r="W29" s="106" t="s">
        <v>173</v>
      </c>
      <c r="X29" s="3828">
        <v>1514</v>
      </c>
    </row>
    <row r="30" spans="2:24" s="668" customFormat="1" ht="27.75" customHeight="1" x14ac:dyDescent="0.15">
      <c r="B30" s="97">
        <v>24</v>
      </c>
      <c r="C30" s="106" t="s">
        <v>173</v>
      </c>
      <c r="D30" s="689">
        <v>1714</v>
      </c>
      <c r="E30" s="701">
        <v>7.1250000000000036E-2</v>
      </c>
      <c r="F30" s="106" t="s">
        <v>173</v>
      </c>
      <c r="G30" s="689">
        <v>1600</v>
      </c>
      <c r="H30" s="701">
        <v>6.3829787234042534E-2</v>
      </c>
      <c r="I30" s="106" t="s">
        <v>173</v>
      </c>
      <c r="J30" s="689">
        <v>1504</v>
      </c>
      <c r="K30" s="701">
        <v>2.3825731790333649E-2</v>
      </c>
      <c r="L30" s="99" t="s">
        <v>143</v>
      </c>
      <c r="M30" s="691">
        <v>1672</v>
      </c>
      <c r="N30" s="706">
        <v>4.8933500627352577E-2</v>
      </c>
      <c r="O30" s="100" t="s">
        <v>173</v>
      </c>
      <c r="P30" s="691">
        <v>1609</v>
      </c>
      <c r="Q30" s="709">
        <v>-5.0177095631641078E-2</v>
      </c>
      <c r="T30" s="100" t="s">
        <v>162</v>
      </c>
      <c r="U30" s="691">
        <v>1578</v>
      </c>
      <c r="V30" s="709">
        <v>4.7113470471134677E-2</v>
      </c>
      <c r="W30" s="106" t="s">
        <v>162</v>
      </c>
      <c r="X30" s="3828">
        <v>1507</v>
      </c>
    </row>
    <row r="31" spans="2:24" s="668" customFormat="1" ht="27.75" customHeight="1" thickBot="1" x14ac:dyDescent="0.2">
      <c r="B31" s="101">
        <v>25</v>
      </c>
      <c r="C31" s="107" t="s">
        <v>143</v>
      </c>
      <c r="D31" s="690">
        <v>1584</v>
      </c>
      <c r="E31" s="702">
        <v>6.5948855989232946E-2</v>
      </c>
      <c r="F31" s="107" t="s">
        <v>143</v>
      </c>
      <c r="G31" s="690">
        <v>1486</v>
      </c>
      <c r="H31" s="702">
        <v>4.6478873239436558E-2</v>
      </c>
      <c r="I31" s="107" t="s">
        <v>143</v>
      </c>
      <c r="J31" s="690">
        <v>1420</v>
      </c>
      <c r="K31" s="702">
        <v>-0.15071770334928225</v>
      </c>
      <c r="L31" s="102" t="s">
        <v>173</v>
      </c>
      <c r="M31" s="692">
        <v>1469</v>
      </c>
      <c r="N31" s="728">
        <v>-8.7010565568676146E-2</v>
      </c>
      <c r="O31" s="103" t="s">
        <v>143</v>
      </c>
      <c r="P31" s="692">
        <v>1594</v>
      </c>
      <c r="Q31" s="711">
        <v>0.2492163009404389</v>
      </c>
      <c r="T31" s="103" t="s">
        <v>143</v>
      </c>
      <c r="U31" s="692">
        <v>1276</v>
      </c>
      <c r="V31" s="711">
        <v>1.2698412698412653E-2</v>
      </c>
      <c r="W31" s="107" t="s">
        <v>143</v>
      </c>
      <c r="X31" s="3829">
        <v>1260</v>
      </c>
    </row>
    <row r="32" spans="2:24" s="667" customFormat="1" ht="15" customHeight="1" x14ac:dyDescent="0.15">
      <c r="B32" s="89"/>
      <c r="C32" s="104"/>
      <c r="D32" s="92"/>
      <c r="E32" s="724"/>
      <c r="F32" s="104"/>
      <c r="G32" s="92"/>
      <c r="H32" s="724"/>
      <c r="I32" s="108"/>
      <c r="J32" s="92"/>
      <c r="K32" s="726"/>
      <c r="L32" s="108"/>
      <c r="M32" s="92"/>
      <c r="N32" s="726"/>
      <c r="O32" s="108"/>
      <c r="P32" s="92"/>
      <c r="Q32" s="726"/>
      <c r="U32" s="731"/>
    </row>
    <row r="33" spans="2:24" s="667" customFormat="1" ht="15" customHeight="1" x14ac:dyDescent="0.15">
      <c r="B33" s="170" t="s">
        <v>949</v>
      </c>
      <c r="C33" s="104"/>
      <c r="D33" s="92"/>
      <c r="E33" s="724"/>
      <c r="F33" s="104"/>
      <c r="G33" s="92"/>
      <c r="H33" s="724"/>
      <c r="I33" s="108"/>
      <c r="J33" s="92"/>
      <c r="K33" s="726"/>
      <c r="L33" s="108"/>
      <c r="M33" s="92"/>
      <c r="N33" s="726"/>
      <c r="O33" s="108"/>
      <c r="P33" s="92"/>
      <c r="Q33" s="726"/>
      <c r="U33" s="731"/>
    </row>
    <row r="34" spans="2:24" s="667" customFormat="1" ht="15" customHeight="1" x14ac:dyDescent="0.15">
      <c r="B34" s="89"/>
      <c r="C34" s="104"/>
      <c r="D34" s="92"/>
      <c r="E34" s="724"/>
      <c r="F34" s="104"/>
      <c r="G34" s="92"/>
      <c r="H34" s="724"/>
      <c r="I34" s="108"/>
      <c r="J34" s="92"/>
      <c r="K34" s="726"/>
      <c r="L34" s="108"/>
      <c r="M34" s="92"/>
      <c r="N34" s="726"/>
      <c r="O34" s="108"/>
      <c r="P34" s="92"/>
      <c r="Q34" s="726"/>
      <c r="U34" s="731"/>
    </row>
    <row r="35" spans="2:24" s="667" customFormat="1" ht="15" customHeight="1" x14ac:dyDescent="0.15">
      <c r="B35" s="89"/>
      <c r="C35" s="104"/>
      <c r="D35" s="92"/>
      <c r="E35" s="724"/>
      <c r="F35" s="104"/>
      <c r="G35" s="92"/>
      <c r="H35" s="724"/>
      <c r="I35" s="108"/>
      <c r="J35" s="92"/>
      <c r="K35" s="726"/>
      <c r="L35" s="108"/>
      <c r="M35" s="92"/>
      <c r="N35" s="726"/>
      <c r="O35" s="108"/>
      <c r="P35" s="92"/>
      <c r="Q35" s="726"/>
      <c r="U35" s="731"/>
    </row>
    <row r="36" spans="2:24" s="667" customFormat="1" ht="16.5" customHeight="1" x14ac:dyDescent="0.15">
      <c r="B36" s="89"/>
      <c r="C36" s="104"/>
      <c r="D36" s="92"/>
      <c r="E36" s="724"/>
      <c r="F36" s="104"/>
      <c r="G36" s="92"/>
      <c r="H36" s="724"/>
      <c r="I36" s="108"/>
      <c r="J36" s="92"/>
      <c r="K36" s="726"/>
      <c r="L36" s="108"/>
      <c r="M36" s="92"/>
      <c r="N36" s="726"/>
      <c r="O36" s="108"/>
      <c r="P36" s="92"/>
      <c r="Q36" s="726"/>
      <c r="U36" s="731"/>
    </row>
    <row r="37" spans="2:24" s="667" customFormat="1" ht="38.25" customHeight="1" x14ac:dyDescent="0.15">
      <c r="B37" s="89"/>
      <c r="C37" s="89"/>
      <c r="D37" s="89"/>
      <c r="E37" s="730"/>
      <c r="F37" s="4343"/>
      <c r="G37" s="4343"/>
      <c r="H37" s="4343"/>
      <c r="I37" s="4343"/>
      <c r="J37" s="4343"/>
      <c r="K37" s="4343"/>
      <c r="L37" s="4343"/>
      <c r="M37" s="4343"/>
      <c r="N37" s="4343"/>
      <c r="O37" s="4343"/>
      <c r="P37" s="4343"/>
      <c r="Q37" s="726"/>
      <c r="U37" s="731"/>
    </row>
    <row r="38" spans="2:24" s="667" customFormat="1" ht="13.35" customHeight="1" thickBot="1" x14ac:dyDescent="0.2">
      <c r="B38" s="89"/>
      <c r="C38" s="104"/>
      <c r="D38" s="92"/>
      <c r="E38" s="724"/>
      <c r="F38" s="104"/>
      <c r="G38" s="92"/>
      <c r="H38" s="724"/>
      <c r="I38" s="108"/>
      <c r="J38" s="92"/>
      <c r="K38" s="726"/>
      <c r="L38" s="108"/>
      <c r="M38" s="92"/>
      <c r="N38" s="726"/>
      <c r="O38" s="108"/>
      <c r="P38" s="92"/>
      <c r="Q38" s="726"/>
      <c r="U38" s="731"/>
    </row>
    <row r="39" spans="2:24" s="667" customFormat="1" ht="30.75" customHeight="1" x14ac:dyDescent="0.15">
      <c r="B39" s="4340" t="s">
        <v>176</v>
      </c>
      <c r="C39" s="3816" t="s">
        <v>2062</v>
      </c>
      <c r="D39" s="3817"/>
      <c r="E39" s="3818"/>
      <c r="F39" s="3816" t="s">
        <v>1493</v>
      </c>
      <c r="G39" s="3817"/>
      <c r="H39" s="3818"/>
      <c r="I39" s="3816" t="s">
        <v>944</v>
      </c>
      <c r="J39" s="3817"/>
      <c r="K39" s="3818"/>
      <c r="L39" s="3819" t="s">
        <v>937</v>
      </c>
      <c r="M39" s="3820"/>
      <c r="N39" s="3821"/>
      <c r="O39" s="3819" t="s">
        <v>939</v>
      </c>
      <c r="P39" s="3820"/>
      <c r="Q39" s="3821"/>
      <c r="T39" s="3819" t="s">
        <v>941</v>
      </c>
      <c r="U39" s="3820"/>
      <c r="V39" s="3821"/>
      <c r="W39" s="3831" t="s">
        <v>2064</v>
      </c>
      <c r="X39" s="3832"/>
    </row>
    <row r="40" spans="2:24" s="667" customFormat="1" ht="30.75" customHeight="1" thickBot="1" x14ac:dyDescent="0.2">
      <c r="B40" s="4342"/>
      <c r="C40" s="230" t="s">
        <v>810</v>
      </c>
      <c r="D40" s="122" t="s">
        <v>946</v>
      </c>
      <c r="E40" s="677" t="s">
        <v>13</v>
      </c>
      <c r="F40" s="230" t="s">
        <v>810</v>
      </c>
      <c r="G40" s="122" t="s">
        <v>615</v>
      </c>
      <c r="H40" s="677" t="s">
        <v>13</v>
      </c>
      <c r="I40" s="230" t="s">
        <v>810</v>
      </c>
      <c r="J40" s="122" t="s">
        <v>615</v>
      </c>
      <c r="K40" s="677" t="s">
        <v>13</v>
      </c>
      <c r="L40" s="231" t="s">
        <v>810</v>
      </c>
      <c r="M40" s="122" t="s">
        <v>615</v>
      </c>
      <c r="N40" s="680" t="s">
        <v>13</v>
      </c>
      <c r="O40" s="232" t="s">
        <v>810</v>
      </c>
      <c r="P40" s="122" t="s">
        <v>615</v>
      </c>
      <c r="Q40" s="682" t="s">
        <v>13</v>
      </c>
      <c r="T40" s="232" t="s">
        <v>810</v>
      </c>
      <c r="U40" s="122" t="s">
        <v>615</v>
      </c>
      <c r="V40" s="682" t="s">
        <v>13</v>
      </c>
      <c r="W40" s="3825" t="s">
        <v>810</v>
      </c>
      <c r="X40" s="3826" t="s">
        <v>615</v>
      </c>
    </row>
    <row r="41" spans="2:24" s="667" customFormat="1" ht="27.75" customHeight="1" x14ac:dyDescent="0.15">
      <c r="B41" s="116">
        <v>26</v>
      </c>
      <c r="C41" s="123" t="s">
        <v>157</v>
      </c>
      <c r="D41" s="688">
        <v>1429</v>
      </c>
      <c r="E41" s="712">
        <v>6.9610778443113697E-2</v>
      </c>
      <c r="F41" s="123" t="s">
        <v>157</v>
      </c>
      <c r="G41" s="688">
        <v>1336</v>
      </c>
      <c r="H41" s="712">
        <v>9.1503267973856106E-2</v>
      </c>
      <c r="I41" s="123" t="s">
        <v>157</v>
      </c>
      <c r="J41" s="688">
        <v>1224</v>
      </c>
      <c r="K41" s="712">
        <v>8.606921029281267E-2</v>
      </c>
      <c r="L41" s="123" t="s">
        <v>157</v>
      </c>
      <c r="M41" s="688">
        <v>1127</v>
      </c>
      <c r="N41" s="715">
        <v>7.640878701050613E-2</v>
      </c>
      <c r="O41" s="112" t="s">
        <v>157</v>
      </c>
      <c r="P41" s="688">
        <v>1047</v>
      </c>
      <c r="Q41" s="718">
        <v>3.3563672260612076E-2</v>
      </c>
      <c r="T41" s="112" t="s">
        <v>157</v>
      </c>
      <c r="U41" s="688">
        <v>1013</v>
      </c>
      <c r="V41" s="718">
        <v>-5.8881256133463955E-3</v>
      </c>
      <c r="W41" s="3842" t="s">
        <v>157</v>
      </c>
      <c r="X41" s="3827">
        <v>1019</v>
      </c>
    </row>
    <row r="42" spans="2:24" s="667" customFormat="1" ht="27.75" customHeight="1" x14ac:dyDescent="0.15">
      <c r="B42" s="117">
        <v>27</v>
      </c>
      <c r="C42" s="111" t="s">
        <v>175</v>
      </c>
      <c r="D42" s="686">
        <v>1205</v>
      </c>
      <c r="E42" s="713">
        <v>0.1303939962476548</v>
      </c>
      <c r="F42" s="111" t="s">
        <v>182</v>
      </c>
      <c r="G42" s="686">
        <v>1109</v>
      </c>
      <c r="H42" s="713">
        <v>4.7214353163361755E-2</v>
      </c>
      <c r="I42" s="111" t="s">
        <v>182</v>
      </c>
      <c r="J42" s="686">
        <v>1059</v>
      </c>
      <c r="K42" s="713">
        <v>6.6465256797582972E-2</v>
      </c>
      <c r="L42" s="109" t="s">
        <v>182</v>
      </c>
      <c r="M42" s="686">
        <v>993</v>
      </c>
      <c r="N42" s="716">
        <v>3.4375000000000044E-2</v>
      </c>
      <c r="O42" s="113" t="s">
        <v>182</v>
      </c>
      <c r="P42" s="686">
        <v>960</v>
      </c>
      <c r="Q42" s="719">
        <v>0.15523465703971118</v>
      </c>
      <c r="T42" s="113" t="s">
        <v>197</v>
      </c>
      <c r="U42" s="686">
        <v>881</v>
      </c>
      <c r="V42" s="719">
        <v>3.2825322391559109E-2</v>
      </c>
      <c r="W42" s="106" t="s">
        <v>199</v>
      </c>
      <c r="X42" s="3828">
        <v>923</v>
      </c>
    </row>
    <row r="43" spans="2:24" s="667" customFormat="1" ht="27.75" customHeight="1" x14ac:dyDescent="0.15">
      <c r="B43" s="117">
        <v>28</v>
      </c>
      <c r="C43" s="111" t="s">
        <v>182</v>
      </c>
      <c r="D43" s="686">
        <v>1166</v>
      </c>
      <c r="E43" s="713">
        <v>5.1397655545536436E-2</v>
      </c>
      <c r="F43" s="111" t="s">
        <v>164</v>
      </c>
      <c r="G43" s="686">
        <v>1106</v>
      </c>
      <c r="H43" s="713">
        <v>7.9024390243902509E-2</v>
      </c>
      <c r="I43" s="111" t="s">
        <v>164</v>
      </c>
      <c r="J43" s="686">
        <v>1025</v>
      </c>
      <c r="K43" s="713">
        <v>7.2175732217573119E-2</v>
      </c>
      <c r="L43" s="109" t="s">
        <v>164</v>
      </c>
      <c r="M43" s="686">
        <v>956</v>
      </c>
      <c r="N43" s="716">
        <v>3.0172413793103425E-2</v>
      </c>
      <c r="O43" s="113" t="s">
        <v>164</v>
      </c>
      <c r="P43" s="686">
        <v>928</v>
      </c>
      <c r="Q43" s="719">
        <v>5.5745164960182114E-2</v>
      </c>
      <c r="T43" s="113" t="s">
        <v>164</v>
      </c>
      <c r="U43" s="686">
        <v>879</v>
      </c>
      <c r="V43" s="719">
        <v>4.0236686390532572E-2</v>
      </c>
      <c r="W43" s="106" t="s">
        <v>197</v>
      </c>
      <c r="X43" s="3828">
        <v>853</v>
      </c>
    </row>
    <row r="44" spans="2:24" s="667" customFormat="1" ht="27.75" customHeight="1" x14ac:dyDescent="0.15">
      <c r="B44" s="117">
        <v>29</v>
      </c>
      <c r="C44" s="111" t="s">
        <v>164</v>
      </c>
      <c r="D44" s="686">
        <v>1145</v>
      </c>
      <c r="E44" s="713">
        <v>3.5262206148282127E-2</v>
      </c>
      <c r="F44" s="111" t="s">
        <v>175</v>
      </c>
      <c r="G44" s="686">
        <v>1066</v>
      </c>
      <c r="H44" s="713">
        <v>0.31930693069306937</v>
      </c>
      <c r="I44" s="111" t="s">
        <v>197</v>
      </c>
      <c r="J44" s="686">
        <v>949</v>
      </c>
      <c r="K44" s="713">
        <v>2.4838012958963374E-2</v>
      </c>
      <c r="L44" s="109" t="s">
        <v>197</v>
      </c>
      <c r="M44" s="686">
        <v>926</v>
      </c>
      <c r="N44" s="716">
        <v>3.5794183445190253E-2</v>
      </c>
      <c r="O44" s="113" t="s">
        <v>197</v>
      </c>
      <c r="P44" s="686">
        <v>894</v>
      </c>
      <c r="Q44" s="719">
        <v>1.4755959137343844E-2</v>
      </c>
      <c r="T44" s="113" t="s">
        <v>182</v>
      </c>
      <c r="U44" s="686">
        <v>831</v>
      </c>
      <c r="V44" s="719">
        <v>7.3643410852713087E-2</v>
      </c>
      <c r="W44" s="106" t="s">
        <v>164</v>
      </c>
      <c r="X44" s="3828">
        <v>845</v>
      </c>
    </row>
    <row r="45" spans="2:24" s="667" customFormat="1" ht="27.75" customHeight="1" x14ac:dyDescent="0.15">
      <c r="B45" s="117">
        <v>30</v>
      </c>
      <c r="C45" s="111" t="s">
        <v>197</v>
      </c>
      <c r="D45" s="686">
        <v>1001</v>
      </c>
      <c r="E45" s="713">
        <v>-4.3021032504780066E-2</v>
      </c>
      <c r="F45" s="111" t="s">
        <v>197</v>
      </c>
      <c r="G45" s="686">
        <v>1046</v>
      </c>
      <c r="H45" s="713">
        <v>0.10221285563751326</v>
      </c>
      <c r="I45" s="111" t="s">
        <v>191</v>
      </c>
      <c r="J45" s="686">
        <v>832</v>
      </c>
      <c r="K45" s="713">
        <v>2.8430160692212603E-2</v>
      </c>
      <c r="L45" s="109" t="s">
        <v>191</v>
      </c>
      <c r="M45" s="686">
        <v>809</v>
      </c>
      <c r="N45" s="716">
        <v>1.8891687657430767E-2</v>
      </c>
      <c r="O45" s="113" t="s">
        <v>191</v>
      </c>
      <c r="P45" s="686">
        <v>794</v>
      </c>
      <c r="Q45" s="719">
        <v>8.3219645293315159E-2</v>
      </c>
      <c r="T45" s="113" t="s">
        <v>191</v>
      </c>
      <c r="U45" s="686">
        <v>733</v>
      </c>
      <c r="V45" s="719">
        <v>7.794117647058818E-2</v>
      </c>
      <c r="W45" s="106" t="s">
        <v>182</v>
      </c>
      <c r="X45" s="3828">
        <v>774</v>
      </c>
    </row>
    <row r="46" spans="2:24" s="667" customFormat="1" ht="27.75" customHeight="1" x14ac:dyDescent="0.15">
      <c r="B46" s="117">
        <v>31</v>
      </c>
      <c r="C46" s="111" t="s">
        <v>191</v>
      </c>
      <c r="D46" s="686">
        <v>960</v>
      </c>
      <c r="E46" s="713">
        <v>0.11627906976744184</v>
      </c>
      <c r="F46" s="111" t="s">
        <v>191</v>
      </c>
      <c r="G46" s="686">
        <v>860</v>
      </c>
      <c r="H46" s="713">
        <v>3.3653846153846256E-2</v>
      </c>
      <c r="I46" s="111" t="s">
        <v>175</v>
      </c>
      <c r="J46" s="686">
        <v>808</v>
      </c>
      <c r="K46" s="713">
        <v>0.6489795918367347</v>
      </c>
      <c r="L46" s="109" t="s">
        <v>199</v>
      </c>
      <c r="M46" s="686">
        <v>730</v>
      </c>
      <c r="N46" s="716">
        <v>2.528089887640439E-2</v>
      </c>
      <c r="O46" s="113" t="s">
        <v>199</v>
      </c>
      <c r="P46" s="686">
        <v>712</v>
      </c>
      <c r="Q46" s="719">
        <v>5.6497175141243527E-3</v>
      </c>
      <c r="T46" s="113" t="s">
        <v>199</v>
      </c>
      <c r="U46" s="686">
        <v>708</v>
      </c>
      <c r="V46" s="719">
        <v>-0.23293607800650051</v>
      </c>
      <c r="W46" s="106" t="s">
        <v>191</v>
      </c>
      <c r="X46" s="3828">
        <v>680</v>
      </c>
    </row>
    <row r="47" spans="2:24" s="667" customFormat="1" ht="27.75" customHeight="1" x14ac:dyDescent="0.15">
      <c r="B47" s="117">
        <v>32</v>
      </c>
      <c r="C47" s="111" t="s">
        <v>149</v>
      </c>
      <c r="D47" s="686">
        <v>663</v>
      </c>
      <c r="E47" s="713">
        <v>4.5741324921135584E-2</v>
      </c>
      <c r="F47" s="111" t="s">
        <v>199</v>
      </c>
      <c r="G47" s="686">
        <v>711</v>
      </c>
      <c r="H47" s="713">
        <v>-5.5944055944056048E-3</v>
      </c>
      <c r="I47" s="111" t="s">
        <v>199</v>
      </c>
      <c r="J47" s="686">
        <v>715</v>
      </c>
      <c r="K47" s="713">
        <v>-2.0547945205479423E-2</v>
      </c>
      <c r="L47" s="109" t="s">
        <v>149</v>
      </c>
      <c r="M47" s="686">
        <v>585</v>
      </c>
      <c r="N47" s="716">
        <v>6.8846815834766595E-3</v>
      </c>
      <c r="O47" s="113" t="s">
        <v>149</v>
      </c>
      <c r="P47" s="686">
        <v>581</v>
      </c>
      <c r="Q47" s="719">
        <v>5.2536231884057871E-2</v>
      </c>
      <c r="T47" s="113" t="s">
        <v>223</v>
      </c>
      <c r="U47" s="686">
        <v>562</v>
      </c>
      <c r="V47" s="719">
        <v>3.8817005545286554E-2</v>
      </c>
      <c r="W47" s="106" t="s">
        <v>223</v>
      </c>
      <c r="X47" s="3828">
        <v>541</v>
      </c>
    </row>
    <row r="48" spans="2:24" s="667" customFormat="1" ht="27.75" customHeight="1" x14ac:dyDescent="0.15">
      <c r="B48" s="117">
        <v>33</v>
      </c>
      <c r="C48" s="111" t="s">
        <v>199</v>
      </c>
      <c r="D48" s="686">
        <v>646</v>
      </c>
      <c r="E48" s="713">
        <v>-9.1420534458509173E-2</v>
      </c>
      <c r="F48" s="111" t="s">
        <v>149</v>
      </c>
      <c r="G48" s="686">
        <v>634</v>
      </c>
      <c r="H48" s="713">
        <v>5.4908485856905109E-2</v>
      </c>
      <c r="I48" s="111" t="s">
        <v>149</v>
      </c>
      <c r="J48" s="686">
        <v>601</v>
      </c>
      <c r="K48" s="713">
        <v>2.7350427350427253E-2</v>
      </c>
      <c r="L48" s="109" t="s">
        <v>223</v>
      </c>
      <c r="M48" s="686">
        <v>574</v>
      </c>
      <c r="N48" s="716">
        <v>7.0175438596491446E-3</v>
      </c>
      <c r="O48" s="113" t="s">
        <v>223</v>
      </c>
      <c r="P48" s="686">
        <v>570</v>
      </c>
      <c r="Q48" s="719">
        <v>1.4234875444839812E-2</v>
      </c>
      <c r="T48" s="113" t="s">
        <v>149</v>
      </c>
      <c r="U48" s="686">
        <v>552</v>
      </c>
      <c r="V48" s="719">
        <v>4.3478260869565188E-2</v>
      </c>
      <c r="W48" s="106" t="s">
        <v>149</v>
      </c>
      <c r="X48" s="3828">
        <v>529</v>
      </c>
    </row>
    <row r="49" spans="2:24" s="667" customFormat="1" ht="27.75" customHeight="1" x14ac:dyDescent="0.15">
      <c r="B49" s="117">
        <v>34</v>
      </c>
      <c r="C49" s="721" t="s">
        <v>361</v>
      </c>
      <c r="D49" s="686">
        <v>633</v>
      </c>
      <c r="E49" s="713">
        <v>1.1182108626198062E-2</v>
      </c>
      <c r="F49" s="721" t="s">
        <v>361</v>
      </c>
      <c r="G49" s="686">
        <v>626</v>
      </c>
      <c r="H49" s="713">
        <v>4.6822742474916357E-2</v>
      </c>
      <c r="I49" s="721" t="s">
        <v>361</v>
      </c>
      <c r="J49" s="686">
        <v>598</v>
      </c>
      <c r="K49" s="713">
        <v>5.467372134038806E-2</v>
      </c>
      <c r="L49" s="109" t="s">
        <v>361</v>
      </c>
      <c r="M49" s="686">
        <v>567</v>
      </c>
      <c r="N49" s="716">
        <v>3.0909090909090997E-2</v>
      </c>
      <c r="O49" s="113" t="s">
        <v>209</v>
      </c>
      <c r="P49" s="686">
        <v>553</v>
      </c>
      <c r="Q49" s="719">
        <v>1.0968921389396646E-2</v>
      </c>
      <c r="T49" s="113" t="s">
        <v>209</v>
      </c>
      <c r="U49" s="686">
        <v>547</v>
      </c>
      <c r="V49" s="719">
        <v>6.2135922330097015E-2</v>
      </c>
      <c r="W49" s="106" t="s">
        <v>209</v>
      </c>
      <c r="X49" s="3828">
        <v>515</v>
      </c>
    </row>
    <row r="50" spans="2:24" s="667" customFormat="1" ht="27.75" customHeight="1" x14ac:dyDescent="0.15">
      <c r="B50" s="117">
        <v>35</v>
      </c>
      <c r="C50" s="111" t="s">
        <v>209</v>
      </c>
      <c r="D50" s="686">
        <v>622</v>
      </c>
      <c r="E50" s="713">
        <v>8.1739130434782536E-2</v>
      </c>
      <c r="F50" s="111" t="s">
        <v>185</v>
      </c>
      <c r="G50" s="686">
        <v>579</v>
      </c>
      <c r="H50" s="713">
        <v>4.5126353790613694E-2</v>
      </c>
      <c r="I50" s="111" t="s">
        <v>783</v>
      </c>
      <c r="J50" s="686">
        <v>565</v>
      </c>
      <c r="K50" s="713">
        <v>-1.5679442508710784E-2</v>
      </c>
      <c r="L50" s="671" t="s">
        <v>194</v>
      </c>
      <c r="M50" s="686">
        <v>540</v>
      </c>
      <c r="N50" s="716">
        <v>4.0462427745664664E-2</v>
      </c>
      <c r="O50" s="673" t="s">
        <v>361</v>
      </c>
      <c r="P50" s="686">
        <v>550</v>
      </c>
      <c r="Q50" s="719">
        <v>7.2124756335282703E-2</v>
      </c>
      <c r="T50" s="673" t="s">
        <v>361</v>
      </c>
      <c r="U50" s="686">
        <v>513</v>
      </c>
      <c r="V50" s="719">
        <v>7.322175732217584E-2</v>
      </c>
      <c r="W50" s="106" t="s">
        <v>194</v>
      </c>
      <c r="X50" s="3828">
        <v>508</v>
      </c>
    </row>
    <row r="51" spans="2:24" s="667" customFormat="1" ht="27.75" customHeight="1" x14ac:dyDescent="0.15">
      <c r="B51" s="117">
        <v>36</v>
      </c>
      <c r="C51" s="111" t="s">
        <v>194</v>
      </c>
      <c r="D51" s="686">
        <v>596</v>
      </c>
      <c r="E51" s="713">
        <v>4.0139616055846483E-2</v>
      </c>
      <c r="F51" s="111" t="s">
        <v>783</v>
      </c>
      <c r="G51" s="686">
        <v>576</v>
      </c>
      <c r="H51" s="713">
        <v>1.9469026548672552E-2</v>
      </c>
      <c r="I51" s="111" t="s">
        <v>194</v>
      </c>
      <c r="J51" s="686">
        <v>562</v>
      </c>
      <c r="K51" s="713">
        <v>4.0740740740740744E-2</v>
      </c>
      <c r="L51" s="109" t="s">
        <v>209</v>
      </c>
      <c r="M51" s="686">
        <v>530</v>
      </c>
      <c r="N51" s="716">
        <v>-4.1591320072332683E-2</v>
      </c>
      <c r="O51" s="113" t="s">
        <v>194</v>
      </c>
      <c r="P51" s="686">
        <v>519</v>
      </c>
      <c r="Q51" s="719">
        <v>2.9761904761904656E-2</v>
      </c>
      <c r="T51" s="113" t="s">
        <v>194</v>
      </c>
      <c r="U51" s="686">
        <v>504</v>
      </c>
      <c r="V51" s="719">
        <v>-7.8740157480314821E-3</v>
      </c>
      <c r="W51" s="106" t="s">
        <v>224</v>
      </c>
      <c r="X51" s="3828">
        <v>505</v>
      </c>
    </row>
    <row r="52" spans="2:24" s="667" customFormat="1" ht="27.75" customHeight="1" x14ac:dyDescent="0.15">
      <c r="B52" s="117">
        <v>37</v>
      </c>
      <c r="C52" s="111" t="s">
        <v>185</v>
      </c>
      <c r="D52" s="686">
        <v>595</v>
      </c>
      <c r="E52" s="713">
        <v>2.7633851468048309E-2</v>
      </c>
      <c r="F52" s="111" t="s">
        <v>209</v>
      </c>
      <c r="G52" s="686">
        <v>575</v>
      </c>
      <c r="H52" s="713">
        <v>4.735883424408005E-2</v>
      </c>
      <c r="I52" s="111" t="s">
        <v>185</v>
      </c>
      <c r="J52" s="686">
        <v>554</v>
      </c>
      <c r="K52" s="713">
        <v>6.5384615384615374E-2</v>
      </c>
      <c r="L52" s="109" t="s">
        <v>185</v>
      </c>
      <c r="M52" s="686">
        <v>520</v>
      </c>
      <c r="N52" s="716">
        <v>7.7519379844961378E-3</v>
      </c>
      <c r="O52" s="113" t="s">
        <v>185</v>
      </c>
      <c r="P52" s="686">
        <v>516</v>
      </c>
      <c r="Q52" s="719">
        <v>9.3220338983050821E-2</v>
      </c>
      <c r="T52" s="113" t="s">
        <v>224</v>
      </c>
      <c r="U52" s="686">
        <v>504</v>
      </c>
      <c r="V52" s="719">
        <v>-1.980198019801982E-3</v>
      </c>
      <c r="W52" s="106" t="s">
        <v>225</v>
      </c>
      <c r="X52" s="3828">
        <v>481</v>
      </c>
    </row>
    <row r="53" spans="2:24" s="667" customFormat="1" ht="27.75" customHeight="1" x14ac:dyDescent="0.15">
      <c r="B53" s="117">
        <v>38</v>
      </c>
      <c r="C53" s="111" t="s">
        <v>783</v>
      </c>
      <c r="D53" s="686">
        <v>575</v>
      </c>
      <c r="E53" s="713">
        <v>-1.7361111111111605E-3</v>
      </c>
      <c r="F53" s="111" t="s">
        <v>194</v>
      </c>
      <c r="G53" s="686">
        <v>573</v>
      </c>
      <c r="H53" s="713">
        <v>1.9572953736654908E-2</v>
      </c>
      <c r="I53" s="111" t="s">
        <v>209</v>
      </c>
      <c r="J53" s="686">
        <v>549</v>
      </c>
      <c r="K53" s="713">
        <v>3.5849056603773688E-2</v>
      </c>
      <c r="L53" s="109" t="s">
        <v>224</v>
      </c>
      <c r="M53" s="686">
        <v>504</v>
      </c>
      <c r="N53" s="716">
        <v>-1.3698630136986356E-2</v>
      </c>
      <c r="O53" s="113" t="s">
        <v>224</v>
      </c>
      <c r="P53" s="686">
        <v>511</v>
      </c>
      <c r="Q53" s="719">
        <v>1.388888888888884E-2</v>
      </c>
      <c r="T53" s="113" t="s">
        <v>225</v>
      </c>
      <c r="U53" s="686">
        <v>497</v>
      </c>
      <c r="V53" s="719">
        <v>3.3264033264033266E-2</v>
      </c>
      <c r="W53" s="3830" t="s">
        <v>361</v>
      </c>
      <c r="X53" s="3828">
        <v>478</v>
      </c>
    </row>
    <row r="54" spans="2:24" s="667" customFormat="1" ht="27.75" customHeight="1" x14ac:dyDescent="0.15">
      <c r="B54" s="117">
        <v>39</v>
      </c>
      <c r="C54" s="111" t="s">
        <v>224</v>
      </c>
      <c r="D54" s="686">
        <v>520</v>
      </c>
      <c r="E54" s="713">
        <v>0</v>
      </c>
      <c r="F54" s="111" t="s">
        <v>224</v>
      </c>
      <c r="G54" s="686">
        <v>520</v>
      </c>
      <c r="H54" s="713">
        <v>7.7519379844961378E-3</v>
      </c>
      <c r="I54" s="111" t="s">
        <v>224</v>
      </c>
      <c r="J54" s="686">
        <v>516</v>
      </c>
      <c r="K54" s="713">
        <v>2.3809523809523725E-2</v>
      </c>
      <c r="L54" s="109" t="s">
        <v>175</v>
      </c>
      <c r="M54" s="686">
        <v>490</v>
      </c>
      <c r="N54" s="716">
        <v>0.16113744075829395</v>
      </c>
      <c r="O54" s="113" t="s">
        <v>225</v>
      </c>
      <c r="P54" s="686">
        <v>478</v>
      </c>
      <c r="Q54" s="719">
        <v>-3.82293762575453E-2</v>
      </c>
      <c r="T54" s="113" t="s">
        <v>185</v>
      </c>
      <c r="U54" s="686">
        <v>472</v>
      </c>
      <c r="V54" s="719">
        <v>0.14563106796116498</v>
      </c>
      <c r="W54" s="106" t="s">
        <v>175</v>
      </c>
      <c r="X54" s="3828">
        <v>417</v>
      </c>
    </row>
    <row r="55" spans="2:24" s="667" customFormat="1" ht="27.75" customHeight="1" x14ac:dyDescent="0.15">
      <c r="B55" s="117">
        <v>40</v>
      </c>
      <c r="C55" s="111" t="s">
        <v>208</v>
      </c>
      <c r="D55" s="686">
        <v>466</v>
      </c>
      <c r="E55" s="713">
        <v>2.8697571743929284E-2</v>
      </c>
      <c r="F55" s="111" t="s">
        <v>208</v>
      </c>
      <c r="G55" s="686">
        <v>453</v>
      </c>
      <c r="H55" s="713">
        <v>5.5944055944056048E-2</v>
      </c>
      <c r="I55" s="111" t="s">
        <v>225</v>
      </c>
      <c r="J55" s="686">
        <v>441</v>
      </c>
      <c r="K55" s="713">
        <v>-5.7692307692307709E-2</v>
      </c>
      <c r="L55" s="109" t="s">
        <v>225</v>
      </c>
      <c r="M55" s="686">
        <v>468</v>
      </c>
      <c r="N55" s="716">
        <v>-2.0920502092050208E-2</v>
      </c>
      <c r="O55" s="113" t="s">
        <v>175</v>
      </c>
      <c r="P55" s="686">
        <v>422</v>
      </c>
      <c r="Q55" s="719">
        <v>9.5693779904306719E-3</v>
      </c>
      <c r="T55" s="113" t="s">
        <v>175</v>
      </c>
      <c r="U55" s="686">
        <v>418</v>
      </c>
      <c r="V55" s="719">
        <v>2.3980815347721673E-3</v>
      </c>
      <c r="W55" s="106" t="s">
        <v>185</v>
      </c>
      <c r="X55" s="3828">
        <v>412</v>
      </c>
    </row>
    <row r="56" spans="2:24" s="667" customFormat="1" ht="27.75" customHeight="1" x14ac:dyDescent="0.15">
      <c r="B56" s="117">
        <v>41</v>
      </c>
      <c r="C56" s="111" t="s">
        <v>225</v>
      </c>
      <c r="D56" s="686">
        <v>439</v>
      </c>
      <c r="E56" s="713">
        <v>1.3856812933025431E-2</v>
      </c>
      <c r="F56" s="111" t="s">
        <v>225</v>
      </c>
      <c r="G56" s="686">
        <v>433</v>
      </c>
      <c r="H56" s="713">
        <v>-1.8140589569160981E-2</v>
      </c>
      <c r="I56" s="111" t="s">
        <v>208</v>
      </c>
      <c r="J56" s="686">
        <v>429</v>
      </c>
      <c r="K56" s="713">
        <v>3.125E-2</v>
      </c>
      <c r="L56" s="109" t="s">
        <v>208</v>
      </c>
      <c r="M56" s="686">
        <v>416</v>
      </c>
      <c r="N56" s="716">
        <v>1.4634146341463428E-2</v>
      </c>
      <c r="O56" s="113" t="s">
        <v>208</v>
      </c>
      <c r="P56" s="686">
        <v>410</v>
      </c>
      <c r="Q56" s="719">
        <v>8.4656084656084651E-2</v>
      </c>
      <c r="T56" s="113" t="s">
        <v>208</v>
      </c>
      <c r="U56" s="686">
        <v>378</v>
      </c>
      <c r="V56" s="719">
        <v>2.7173913043478271E-2</v>
      </c>
      <c r="W56" s="106" t="s">
        <v>208</v>
      </c>
      <c r="X56" s="3828">
        <v>368</v>
      </c>
    </row>
    <row r="57" spans="2:24" s="667" customFormat="1" ht="27.75" customHeight="1" x14ac:dyDescent="0.15">
      <c r="B57" s="117">
        <v>42</v>
      </c>
      <c r="C57" s="111" t="s">
        <v>151</v>
      </c>
      <c r="D57" s="686">
        <v>356</v>
      </c>
      <c r="E57" s="713">
        <v>0.13375796178343946</v>
      </c>
      <c r="F57" s="111" t="s">
        <v>227</v>
      </c>
      <c r="G57" s="686">
        <v>320</v>
      </c>
      <c r="H57" s="713">
        <v>-2.1406727828746197E-2</v>
      </c>
      <c r="I57" s="721" t="s">
        <v>227</v>
      </c>
      <c r="J57" s="686">
        <v>327</v>
      </c>
      <c r="K57" s="713">
        <v>3.4810126582278444E-2</v>
      </c>
      <c r="L57" s="721" t="s">
        <v>226</v>
      </c>
      <c r="M57" s="686">
        <v>327</v>
      </c>
      <c r="N57" s="716">
        <v>-3.2544378698224907E-2</v>
      </c>
      <c r="O57" s="721" t="s">
        <v>226</v>
      </c>
      <c r="P57" s="686">
        <v>338</v>
      </c>
      <c r="Q57" s="719">
        <v>-6.3711911357340667E-2</v>
      </c>
      <c r="T57" s="721" t="s">
        <v>226</v>
      </c>
      <c r="U57" s="686">
        <v>361</v>
      </c>
      <c r="V57" s="719">
        <v>6.8047337278106523E-2</v>
      </c>
      <c r="W57" s="3830" t="s">
        <v>226</v>
      </c>
      <c r="X57" s="3828">
        <v>338</v>
      </c>
    </row>
    <row r="58" spans="2:24" s="667" customFormat="1" ht="27.75" customHeight="1" x14ac:dyDescent="0.15">
      <c r="B58" s="117">
        <v>43</v>
      </c>
      <c r="C58" s="111" t="s">
        <v>229</v>
      </c>
      <c r="D58" s="686">
        <v>321</v>
      </c>
      <c r="E58" s="713">
        <v>0.18888888888888888</v>
      </c>
      <c r="F58" s="721" t="s">
        <v>151</v>
      </c>
      <c r="G58" s="686">
        <v>314</v>
      </c>
      <c r="H58" s="713">
        <v>0.1984732824427482</v>
      </c>
      <c r="I58" s="721" t="s">
        <v>226</v>
      </c>
      <c r="J58" s="686">
        <v>307</v>
      </c>
      <c r="K58" s="713">
        <v>-6.1162079510703404E-2</v>
      </c>
      <c r="L58" s="109" t="s">
        <v>227</v>
      </c>
      <c r="M58" s="686">
        <v>316</v>
      </c>
      <c r="N58" s="716">
        <v>0</v>
      </c>
      <c r="O58" s="113" t="s">
        <v>227</v>
      </c>
      <c r="P58" s="686">
        <v>316</v>
      </c>
      <c r="Q58" s="719">
        <v>-6.7846607669616477E-2</v>
      </c>
      <c r="T58" s="113" t="s">
        <v>227</v>
      </c>
      <c r="U58" s="686">
        <v>339</v>
      </c>
      <c r="V58" s="719">
        <v>7.2784810126582222E-2</v>
      </c>
      <c r="W58" s="106" t="s">
        <v>227</v>
      </c>
      <c r="X58" s="3828">
        <v>316</v>
      </c>
    </row>
    <row r="59" spans="2:24" s="667" customFormat="1" ht="27.75" customHeight="1" x14ac:dyDescent="0.15">
      <c r="B59" s="117">
        <v>44</v>
      </c>
      <c r="C59" s="111" t="s">
        <v>189</v>
      </c>
      <c r="D59" s="686">
        <v>321</v>
      </c>
      <c r="E59" s="713">
        <v>0.17153284671532854</v>
      </c>
      <c r="F59" s="721" t="s">
        <v>226</v>
      </c>
      <c r="G59" s="686">
        <v>314</v>
      </c>
      <c r="H59" s="713">
        <v>2.2801302931596101E-2</v>
      </c>
      <c r="I59" s="111" t="s">
        <v>200</v>
      </c>
      <c r="J59" s="686">
        <v>299</v>
      </c>
      <c r="K59" s="713">
        <v>3.819444444444442E-2</v>
      </c>
      <c r="L59" s="109" t="s">
        <v>200</v>
      </c>
      <c r="M59" s="686">
        <v>288</v>
      </c>
      <c r="N59" s="716">
        <v>3.5971223021582732E-2</v>
      </c>
      <c r="O59" s="113" t="s">
        <v>200</v>
      </c>
      <c r="P59" s="686">
        <v>278</v>
      </c>
      <c r="Q59" s="719">
        <v>0.19313304721030033</v>
      </c>
      <c r="T59" s="113" t="s">
        <v>229</v>
      </c>
      <c r="U59" s="686">
        <v>298</v>
      </c>
      <c r="V59" s="719">
        <v>-2.2950819672131195E-2</v>
      </c>
      <c r="W59" s="106" t="s">
        <v>229</v>
      </c>
      <c r="X59" s="3828">
        <v>305</v>
      </c>
    </row>
    <row r="60" spans="2:24" s="667" customFormat="1" ht="27.75" customHeight="1" x14ac:dyDescent="0.15">
      <c r="B60" s="117">
        <v>45</v>
      </c>
      <c r="C60" s="111" t="s">
        <v>227</v>
      </c>
      <c r="D60" s="686">
        <v>307</v>
      </c>
      <c r="E60" s="713">
        <v>-4.0625000000000022E-2</v>
      </c>
      <c r="F60" s="111" t="s">
        <v>200</v>
      </c>
      <c r="G60" s="686">
        <v>278</v>
      </c>
      <c r="H60" s="713">
        <v>-7.0234113712374535E-2</v>
      </c>
      <c r="I60" s="111" t="s">
        <v>151</v>
      </c>
      <c r="J60" s="686">
        <v>262</v>
      </c>
      <c r="K60" s="713">
        <v>1.9455252918287869E-2</v>
      </c>
      <c r="L60" s="109" t="s">
        <v>228</v>
      </c>
      <c r="M60" s="686">
        <v>267</v>
      </c>
      <c r="N60" s="716">
        <v>7.547169811320753E-3</v>
      </c>
      <c r="O60" s="113" t="s">
        <v>228</v>
      </c>
      <c r="P60" s="686">
        <v>265</v>
      </c>
      <c r="Q60" s="719">
        <v>1.1450381679389388E-2</v>
      </c>
      <c r="T60" s="113" t="s">
        <v>228</v>
      </c>
      <c r="U60" s="686">
        <v>262</v>
      </c>
      <c r="V60" s="719">
        <v>1.5503875968992276E-2</v>
      </c>
      <c r="W60" s="106" t="s">
        <v>228</v>
      </c>
      <c r="X60" s="3828">
        <v>258</v>
      </c>
    </row>
    <row r="61" spans="2:24" s="667" customFormat="1" ht="27.75" customHeight="1" x14ac:dyDescent="0.15">
      <c r="B61" s="117">
        <v>46</v>
      </c>
      <c r="C61" s="111" t="s">
        <v>200</v>
      </c>
      <c r="D61" s="686">
        <v>304</v>
      </c>
      <c r="E61" s="713">
        <v>9.3525179856115193E-2</v>
      </c>
      <c r="F61" s="111" t="s">
        <v>189</v>
      </c>
      <c r="G61" s="686">
        <v>274</v>
      </c>
      <c r="H61" s="713">
        <v>8.7301587301587213E-2</v>
      </c>
      <c r="I61" s="111" t="s">
        <v>146</v>
      </c>
      <c r="J61" s="686">
        <v>252</v>
      </c>
      <c r="K61" s="713">
        <v>9.565217391304337E-2</v>
      </c>
      <c r="L61" s="109" t="s">
        <v>151</v>
      </c>
      <c r="M61" s="686">
        <v>257</v>
      </c>
      <c r="N61" s="716">
        <v>0</v>
      </c>
      <c r="O61" s="113" t="s">
        <v>151</v>
      </c>
      <c r="P61" s="686">
        <v>257</v>
      </c>
      <c r="Q61" s="719">
        <v>1.1811023622047223E-2</v>
      </c>
      <c r="T61" s="113" t="s">
        <v>151</v>
      </c>
      <c r="U61" s="686">
        <v>254</v>
      </c>
      <c r="V61" s="719">
        <v>6.7226890756302504E-2</v>
      </c>
      <c r="W61" s="106" t="s">
        <v>151</v>
      </c>
      <c r="X61" s="3828">
        <v>238</v>
      </c>
    </row>
    <row r="62" spans="2:24" s="667" customFormat="1" ht="27.75" customHeight="1" x14ac:dyDescent="0.15">
      <c r="B62" s="117">
        <v>47</v>
      </c>
      <c r="C62" s="721" t="s">
        <v>226</v>
      </c>
      <c r="D62" s="686">
        <v>298</v>
      </c>
      <c r="E62" s="713">
        <v>-5.0955414012738842E-2</v>
      </c>
      <c r="F62" s="111" t="s">
        <v>229</v>
      </c>
      <c r="G62" s="686">
        <v>270</v>
      </c>
      <c r="H62" s="713">
        <v>0.10655737704918034</v>
      </c>
      <c r="I62" s="111" t="s">
        <v>189</v>
      </c>
      <c r="J62" s="686">
        <v>252</v>
      </c>
      <c r="K62" s="713">
        <v>4.1322314049586861E-2</v>
      </c>
      <c r="L62" s="109" t="s">
        <v>229</v>
      </c>
      <c r="M62" s="686">
        <v>253</v>
      </c>
      <c r="N62" s="716">
        <v>2.0161290322580738E-2</v>
      </c>
      <c r="O62" s="113" t="s">
        <v>229</v>
      </c>
      <c r="P62" s="686">
        <v>248</v>
      </c>
      <c r="Q62" s="719">
        <v>-0.16778523489932884</v>
      </c>
      <c r="T62" s="113" t="s">
        <v>193</v>
      </c>
      <c r="U62" s="686">
        <v>245</v>
      </c>
      <c r="V62" s="719">
        <v>2.9411764705882248E-2</v>
      </c>
      <c r="W62" s="106" t="s">
        <v>193</v>
      </c>
      <c r="X62" s="3828">
        <v>238</v>
      </c>
    </row>
    <row r="63" spans="2:24" s="667" customFormat="1" ht="27.75" customHeight="1" x14ac:dyDescent="0.15">
      <c r="B63" s="117">
        <v>48</v>
      </c>
      <c r="C63" s="111" t="s">
        <v>193</v>
      </c>
      <c r="D63" s="686">
        <v>260</v>
      </c>
      <c r="E63" s="713">
        <v>-2.2556390977443663E-2</v>
      </c>
      <c r="F63" s="111" t="s">
        <v>193</v>
      </c>
      <c r="G63" s="686">
        <v>266</v>
      </c>
      <c r="H63" s="713">
        <v>6.4000000000000057E-2</v>
      </c>
      <c r="I63" s="111" t="s">
        <v>193</v>
      </c>
      <c r="J63" s="686">
        <v>250</v>
      </c>
      <c r="K63" s="713">
        <v>-3.9840637450199168E-3</v>
      </c>
      <c r="L63" s="109" t="s">
        <v>193</v>
      </c>
      <c r="M63" s="686">
        <v>251</v>
      </c>
      <c r="N63" s="716">
        <v>3.7190082644628086E-2</v>
      </c>
      <c r="O63" s="113" t="s">
        <v>207</v>
      </c>
      <c r="P63" s="686">
        <v>244</v>
      </c>
      <c r="Q63" s="719">
        <v>4.7210300429184615E-2</v>
      </c>
      <c r="T63" s="113" t="s">
        <v>200</v>
      </c>
      <c r="U63" s="686">
        <v>233</v>
      </c>
      <c r="V63" s="719">
        <v>4.9549549549549488E-2</v>
      </c>
      <c r="W63" s="106" t="s">
        <v>207</v>
      </c>
      <c r="X63" s="3828">
        <v>226</v>
      </c>
    </row>
    <row r="64" spans="2:24" s="667" customFormat="1" ht="27.75" customHeight="1" x14ac:dyDescent="0.15">
      <c r="B64" s="117">
        <v>49</v>
      </c>
      <c r="C64" s="111" t="s">
        <v>228</v>
      </c>
      <c r="D64" s="686">
        <v>256</v>
      </c>
      <c r="E64" s="713">
        <v>2.8112449799196693E-2</v>
      </c>
      <c r="F64" s="111" t="s">
        <v>146</v>
      </c>
      <c r="G64" s="686">
        <v>257</v>
      </c>
      <c r="H64" s="713">
        <v>1.9841269841269771E-2</v>
      </c>
      <c r="I64" s="111" t="s">
        <v>228</v>
      </c>
      <c r="J64" s="686">
        <v>249</v>
      </c>
      <c r="K64" s="713">
        <v>-6.7415730337078705E-2</v>
      </c>
      <c r="L64" s="109" t="s">
        <v>189</v>
      </c>
      <c r="M64" s="686">
        <v>242</v>
      </c>
      <c r="N64" s="716">
        <v>2.9787234042553123E-2</v>
      </c>
      <c r="O64" s="113" t="s">
        <v>193</v>
      </c>
      <c r="P64" s="686">
        <v>242</v>
      </c>
      <c r="Q64" s="719">
        <v>-1.2244897959183709E-2</v>
      </c>
      <c r="T64" s="113" t="s">
        <v>207</v>
      </c>
      <c r="U64" s="686">
        <v>233</v>
      </c>
      <c r="V64" s="719">
        <v>3.0973451327433565E-2</v>
      </c>
      <c r="W64" s="106" t="s">
        <v>200</v>
      </c>
      <c r="X64" s="3828">
        <v>222</v>
      </c>
    </row>
    <row r="65" spans="2:24" s="667" customFormat="1" ht="27.75" customHeight="1" thickBot="1" x14ac:dyDescent="0.2">
      <c r="B65" s="118">
        <v>50</v>
      </c>
      <c r="C65" s="669" t="s">
        <v>146</v>
      </c>
      <c r="D65" s="687">
        <v>248</v>
      </c>
      <c r="E65" s="714">
        <v>-3.5019455252918275E-2</v>
      </c>
      <c r="F65" s="669" t="s">
        <v>228</v>
      </c>
      <c r="G65" s="687">
        <v>249</v>
      </c>
      <c r="H65" s="714">
        <v>0</v>
      </c>
      <c r="I65" s="669" t="s">
        <v>229</v>
      </c>
      <c r="J65" s="687">
        <v>244</v>
      </c>
      <c r="K65" s="714">
        <v>-3.5573122529644285E-2</v>
      </c>
      <c r="L65" s="124" t="s">
        <v>146</v>
      </c>
      <c r="M65" s="687">
        <v>230</v>
      </c>
      <c r="N65" s="717">
        <v>6.4814814814814881E-2</v>
      </c>
      <c r="O65" s="115" t="s">
        <v>189</v>
      </c>
      <c r="P65" s="687">
        <v>235</v>
      </c>
      <c r="Q65" s="720">
        <v>7.3059360730593603E-2</v>
      </c>
      <c r="T65" s="115" t="s">
        <v>189</v>
      </c>
      <c r="U65" s="687">
        <v>219</v>
      </c>
      <c r="V65" s="720">
        <v>7.8817733990147687E-2</v>
      </c>
      <c r="W65" s="107" t="s">
        <v>189</v>
      </c>
      <c r="X65" s="3829">
        <v>203</v>
      </c>
    </row>
  </sheetData>
  <mergeCells count="3">
    <mergeCell ref="F37:P37"/>
    <mergeCell ref="B39:B40"/>
    <mergeCell ref="B5:B6"/>
  </mergeCells>
  <phoneticPr fontId="39"/>
  <pageMargins left="0" right="0" top="0" bottom="0"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65"/>
  <sheetViews>
    <sheetView view="pageBreakPreview" zoomScale="115" zoomScaleNormal="100" zoomScaleSheetLayoutView="115" workbookViewId="0">
      <selection activeCell="O63" sqref="O63"/>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74" customWidth="1"/>
    <col min="6" max="6" width="7.5" style="104" customWidth="1"/>
    <col min="7" max="7" width="5.625" style="92" customWidth="1"/>
    <col min="8" max="8" width="6.25" style="674" customWidth="1"/>
    <col min="9" max="9" width="7.5" style="108" customWidth="1"/>
    <col min="10" max="10" width="5.625" style="92" customWidth="1"/>
    <col min="11" max="11" width="6.25" style="678" customWidth="1"/>
    <col min="12" max="12" width="7.5" style="108" customWidth="1"/>
    <col min="13" max="13" width="5.625" style="92" customWidth="1"/>
    <col min="14" max="14" width="6.25" style="678" customWidth="1"/>
    <col min="15" max="15" width="7.5" style="108" customWidth="1"/>
    <col min="16" max="16" width="5.625" style="92" customWidth="1"/>
    <col min="17" max="17" width="6.375" style="678" customWidth="1"/>
    <col min="18" max="18" width="1.125" customWidth="1"/>
    <col min="20" max="20" width="7.5" customWidth="1"/>
    <col min="21" max="21" width="5.625" style="26" customWidth="1"/>
    <col min="22" max="22" width="6.25" customWidth="1"/>
    <col min="23" max="23" width="7.5" customWidth="1"/>
    <col min="24" max="24" width="5.625" customWidth="1"/>
  </cols>
  <sheetData>
    <row r="1" spans="1:24" ht="2.1" customHeight="1" x14ac:dyDescent="0.15"/>
    <row r="2" spans="1:24" ht="39" customHeight="1" x14ac:dyDescent="0.15"/>
    <row r="3" spans="1:24" ht="17.25" customHeight="1" x14ac:dyDescent="0.15">
      <c r="A3" s="4211"/>
      <c r="B3" s="4212" t="s">
        <v>2283</v>
      </c>
      <c r="C3" s="4212"/>
      <c r="D3" s="4212"/>
      <c r="E3" s="4212"/>
      <c r="F3" s="4212"/>
      <c r="G3" s="4212"/>
      <c r="H3" s="4212"/>
      <c r="I3" s="4212"/>
      <c r="J3" s="4212"/>
      <c r="K3" s="3634"/>
      <c r="L3" s="488"/>
      <c r="M3" s="168"/>
      <c r="N3" s="675"/>
      <c r="O3" s="488"/>
      <c r="Q3" s="683" t="s">
        <v>936</v>
      </c>
    </row>
    <row r="4" spans="1:24" ht="13.35" customHeight="1" thickBot="1" x14ac:dyDescent="0.2">
      <c r="Q4" s="1789" t="s">
        <v>2033</v>
      </c>
    </row>
    <row r="5" spans="1:24" s="667" customFormat="1" ht="30.75" customHeight="1" x14ac:dyDescent="0.15">
      <c r="B5" s="4340" t="s">
        <v>176</v>
      </c>
      <c r="C5" s="3816" t="s">
        <v>2062</v>
      </c>
      <c r="D5" s="3817"/>
      <c r="E5" s="3818"/>
      <c r="F5" s="3816" t="s">
        <v>1493</v>
      </c>
      <c r="G5" s="3817"/>
      <c r="H5" s="3818"/>
      <c r="I5" s="3816" t="s">
        <v>944</v>
      </c>
      <c r="J5" s="3817"/>
      <c r="K5" s="3818"/>
      <c r="L5" s="3819" t="s">
        <v>937</v>
      </c>
      <c r="M5" s="3820"/>
      <c r="N5" s="3821"/>
      <c r="O5" s="3819" t="s">
        <v>939</v>
      </c>
      <c r="P5" s="3820"/>
      <c r="Q5" s="3821"/>
      <c r="T5" s="3819" t="s">
        <v>942</v>
      </c>
      <c r="U5" s="3820"/>
      <c r="V5" s="3821"/>
      <c r="W5" s="3831" t="s">
        <v>943</v>
      </c>
      <c r="X5" s="3832"/>
    </row>
    <row r="6" spans="1:24" s="667" customFormat="1" ht="30.75" customHeight="1" thickBot="1" x14ac:dyDescent="0.2">
      <c r="B6" s="4341"/>
      <c r="C6" s="133" t="s">
        <v>810</v>
      </c>
      <c r="D6" s="121" t="s">
        <v>210</v>
      </c>
      <c r="E6" s="676" t="s">
        <v>13</v>
      </c>
      <c r="F6" s="133" t="s">
        <v>810</v>
      </c>
      <c r="G6" s="121" t="s">
        <v>210</v>
      </c>
      <c r="H6" s="676" t="s">
        <v>13</v>
      </c>
      <c r="I6" s="133" t="s">
        <v>810</v>
      </c>
      <c r="J6" s="121" t="s">
        <v>210</v>
      </c>
      <c r="K6" s="676" t="s">
        <v>13</v>
      </c>
      <c r="L6" s="228" t="s">
        <v>810</v>
      </c>
      <c r="M6" s="121" t="s">
        <v>210</v>
      </c>
      <c r="N6" s="679" t="s">
        <v>13</v>
      </c>
      <c r="O6" s="229" t="s">
        <v>810</v>
      </c>
      <c r="P6" s="121" t="s">
        <v>210</v>
      </c>
      <c r="Q6" s="681" t="s">
        <v>13</v>
      </c>
      <c r="T6" s="229" t="s">
        <v>810</v>
      </c>
      <c r="U6" s="121" t="s">
        <v>210</v>
      </c>
      <c r="V6" s="681" t="s">
        <v>13</v>
      </c>
      <c r="W6" s="3833" t="s">
        <v>810</v>
      </c>
      <c r="X6" s="3839" t="s">
        <v>210</v>
      </c>
    </row>
    <row r="7" spans="1:24" s="668" customFormat="1" ht="27.75" customHeight="1" x14ac:dyDescent="0.15">
      <c r="B7" s="93">
        <v>1</v>
      </c>
      <c r="C7" s="105" t="s">
        <v>2066</v>
      </c>
      <c r="D7" s="94">
        <v>233746</v>
      </c>
      <c r="E7" s="700">
        <v>-1.0992451680601145E-2</v>
      </c>
      <c r="F7" s="105" t="s">
        <v>1489</v>
      </c>
      <c r="G7" s="94">
        <v>236344</v>
      </c>
      <c r="H7" s="700">
        <v>-1.7203022276188085E-2</v>
      </c>
      <c r="I7" s="105" t="s">
        <v>1053</v>
      </c>
      <c r="J7" s="697">
        <v>240481</v>
      </c>
      <c r="K7" s="700">
        <v>-2.91323673681958E-2</v>
      </c>
      <c r="L7" s="95" t="s">
        <v>152</v>
      </c>
      <c r="M7" s="119">
        <v>247697</v>
      </c>
      <c r="N7" s="704">
        <v>-7.9540857807700593E-3</v>
      </c>
      <c r="O7" s="96" t="s">
        <v>153</v>
      </c>
      <c r="P7" s="119">
        <v>249683</v>
      </c>
      <c r="Q7" s="3048">
        <v>3.2099999999999997E-2</v>
      </c>
      <c r="T7" s="96" t="s">
        <v>153</v>
      </c>
      <c r="U7" s="119">
        <v>241910</v>
      </c>
      <c r="V7" s="3785">
        <v>6.7000000000000002E-3</v>
      </c>
      <c r="W7" s="3837" t="s">
        <v>153</v>
      </c>
      <c r="X7" s="3834">
        <v>240305</v>
      </c>
    </row>
    <row r="8" spans="1:24" s="668" customFormat="1" ht="27.75" customHeight="1" x14ac:dyDescent="0.15">
      <c r="B8" s="97">
        <v>2</v>
      </c>
      <c r="C8" s="106" t="s">
        <v>154</v>
      </c>
      <c r="D8" s="98">
        <v>125089</v>
      </c>
      <c r="E8" s="701">
        <v>-2.00780246294614E-2</v>
      </c>
      <c r="F8" s="106" t="s">
        <v>154</v>
      </c>
      <c r="G8" s="98">
        <v>127652</v>
      </c>
      <c r="H8" s="701">
        <v>-2.3223426966721972E-2</v>
      </c>
      <c r="I8" s="106" t="s">
        <v>154</v>
      </c>
      <c r="J8" s="698">
        <v>130687</v>
      </c>
      <c r="K8" s="701">
        <v>-1.1766218249737226E-2</v>
      </c>
      <c r="L8" s="99" t="s">
        <v>154</v>
      </c>
      <c r="M8" s="120">
        <v>132243</v>
      </c>
      <c r="N8" s="705">
        <v>-0.10563832737060652</v>
      </c>
      <c r="O8" s="100" t="s">
        <v>155</v>
      </c>
      <c r="P8" s="120">
        <v>147863</v>
      </c>
      <c r="Q8" s="708">
        <v>6.5100000000000005E-2</v>
      </c>
      <c r="T8" s="100" t="s">
        <v>155</v>
      </c>
      <c r="U8" s="120">
        <v>138829</v>
      </c>
      <c r="V8" s="708">
        <v>6.9500000000000006E-2</v>
      </c>
      <c r="W8" s="3838" t="s">
        <v>155</v>
      </c>
      <c r="X8" s="3814">
        <v>129805</v>
      </c>
    </row>
    <row r="9" spans="1:24" s="668" customFormat="1" ht="27.75" customHeight="1" x14ac:dyDescent="0.15">
      <c r="B9" s="97">
        <v>3</v>
      </c>
      <c r="C9" s="106" t="s">
        <v>157</v>
      </c>
      <c r="D9" s="696">
        <v>68908</v>
      </c>
      <c r="E9" s="701">
        <v>4.2670378888754357E-2</v>
      </c>
      <c r="F9" s="106" t="s">
        <v>157</v>
      </c>
      <c r="G9" s="696">
        <v>66088</v>
      </c>
      <c r="H9" s="701">
        <v>4.8001141751637277E-2</v>
      </c>
      <c r="I9" s="106" t="s">
        <v>157</v>
      </c>
      <c r="J9" s="699">
        <v>63061</v>
      </c>
      <c r="K9" s="701">
        <v>8.4584558760297801E-2</v>
      </c>
      <c r="L9" s="99" t="s">
        <v>157</v>
      </c>
      <c r="M9" s="693">
        <v>58143</v>
      </c>
      <c r="N9" s="705">
        <v>6.5143715536666313E-2</v>
      </c>
      <c r="O9" s="100" t="s">
        <v>32</v>
      </c>
      <c r="P9" s="693">
        <v>54587</v>
      </c>
      <c r="Q9" s="708">
        <v>0.1147</v>
      </c>
      <c r="T9" s="100" t="s">
        <v>32</v>
      </c>
      <c r="U9" s="693">
        <v>48970</v>
      </c>
      <c r="V9" s="708">
        <v>5.9200000000000003E-2</v>
      </c>
      <c r="W9" s="3835" t="s">
        <v>14</v>
      </c>
      <c r="X9" s="3814">
        <v>47423</v>
      </c>
    </row>
    <row r="10" spans="1:24" s="668" customFormat="1" ht="27.75" customHeight="1" x14ac:dyDescent="0.15">
      <c r="B10" s="97">
        <v>4</v>
      </c>
      <c r="C10" s="106" t="s">
        <v>211</v>
      </c>
      <c r="D10" s="696">
        <v>45183</v>
      </c>
      <c r="E10" s="701">
        <v>-7.9138303509558527E-2</v>
      </c>
      <c r="F10" s="106" t="s">
        <v>211</v>
      </c>
      <c r="G10" s="696">
        <v>49066</v>
      </c>
      <c r="H10" s="701">
        <v>-1.2418734778495644E-2</v>
      </c>
      <c r="I10" s="106" t="s">
        <v>211</v>
      </c>
      <c r="J10" s="699">
        <v>49683</v>
      </c>
      <c r="K10" s="701">
        <v>-6.6578694817658324E-3</v>
      </c>
      <c r="L10" s="99" t="s">
        <v>211</v>
      </c>
      <c r="M10" s="693">
        <v>50016</v>
      </c>
      <c r="N10" s="705">
        <v>2.7001498942526903E-2</v>
      </c>
      <c r="O10" s="100" t="s">
        <v>14</v>
      </c>
      <c r="P10" s="693">
        <v>48701</v>
      </c>
      <c r="Q10" s="708">
        <v>2.1299999999999999E-2</v>
      </c>
      <c r="T10" s="100" t="s">
        <v>14</v>
      </c>
      <c r="U10" s="693">
        <v>47686</v>
      </c>
      <c r="V10" s="708">
        <v>5.4999999999999997E-3</v>
      </c>
      <c r="W10" s="3835" t="s">
        <v>32</v>
      </c>
      <c r="X10" s="3814">
        <v>46232</v>
      </c>
    </row>
    <row r="11" spans="1:24" s="668" customFormat="1" ht="27.75" customHeight="1" x14ac:dyDescent="0.15">
      <c r="B11" s="97">
        <v>5</v>
      </c>
      <c r="C11" s="106" t="s">
        <v>156</v>
      </c>
      <c r="D11" s="696">
        <v>39659</v>
      </c>
      <c r="E11" s="701">
        <v>5.8081212315244546E-2</v>
      </c>
      <c r="F11" s="106" t="s">
        <v>156</v>
      </c>
      <c r="G11" s="696">
        <v>37482</v>
      </c>
      <c r="H11" s="701">
        <v>2.7072943497561175E-2</v>
      </c>
      <c r="I11" s="106" t="s">
        <v>156</v>
      </c>
      <c r="J11" s="699">
        <v>36494</v>
      </c>
      <c r="K11" s="701">
        <v>1.0550217373245019E-2</v>
      </c>
      <c r="L11" s="99" t="s">
        <v>156</v>
      </c>
      <c r="M11" s="693">
        <v>36113</v>
      </c>
      <c r="N11" s="705">
        <v>5.184516354527724E-2</v>
      </c>
      <c r="O11" s="100" t="s">
        <v>35</v>
      </c>
      <c r="P11" s="693">
        <v>34333</v>
      </c>
      <c r="Q11" s="708">
        <v>5.4800000000000001E-2</v>
      </c>
      <c r="T11" s="100" t="s">
        <v>35</v>
      </c>
      <c r="U11" s="693">
        <v>32548</v>
      </c>
      <c r="V11" s="708">
        <v>3.95E-2</v>
      </c>
      <c r="W11" s="3835" t="s">
        <v>35</v>
      </c>
      <c r="X11" s="3814">
        <v>31312</v>
      </c>
    </row>
    <row r="12" spans="1:24" s="668" customFormat="1" ht="27.75" customHeight="1" x14ac:dyDescent="0.15">
      <c r="B12" s="97">
        <v>6</v>
      </c>
      <c r="C12" s="106" t="s">
        <v>162</v>
      </c>
      <c r="D12" s="696">
        <v>34977</v>
      </c>
      <c r="E12" s="701">
        <v>1.2358900144717744E-2</v>
      </c>
      <c r="F12" s="106" t="s">
        <v>162</v>
      </c>
      <c r="G12" s="696">
        <v>34550</v>
      </c>
      <c r="H12" s="701">
        <v>2.4249970354559558E-2</v>
      </c>
      <c r="I12" s="106" t="s">
        <v>162</v>
      </c>
      <c r="J12" s="699">
        <v>33732</v>
      </c>
      <c r="K12" s="701">
        <v>0.15575961077228806</v>
      </c>
      <c r="L12" s="99" t="s">
        <v>159</v>
      </c>
      <c r="M12" s="693">
        <v>29905</v>
      </c>
      <c r="N12" s="705">
        <v>0.1761582631951546</v>
      </c>
      <c r="O12" s="100" t="s">
        <v>43</v>
      </c>
      <c r="P12" s="693">
        <v>29612</v>
      </c>
      <c r="Q12" s="708">
        <v>5.3199999999999997E-2</v>
      </c>
      <c r="T12" s="100" t="s">
        <v>43</v>
      </c>
      <c r="U12" s="693">
        <v>28117</v>
      </c>
      <c r="V12" s="708">
        <v>2.4299999999999999E-2</v>
      </c>
      <c r="W12" s="3835" t="s">
        <v>43</v>
      </c>
      <c r="X12" s="3814">
        <v>27451</v>
      </c>
    </row>
    <row r="13" spans="1:24" s="668" customFormat="1" ht="27.75" customHeight="1" x14ac:dyDescent="0.15">
      <c r="B13" s="97">
        <v>7</v>
      </c>
      <c r="C13" s="106" t="s">
        <v>161</v>
      </c>
      <c r="D13" s="696">
        <v>33579</v>
      </c>
      <c r="E13" s="701">
        <v>3.5749537322640412E-2</v>
      </c>
      <c r="F13" s="106" t="s">
        <v>161</v>
      </c>
      <c r="G13" s="696">
        <v>32420</v>
      </c>
      <c r="H13" s="701">
        <v>5.095954356846466E-2</v>
      </c>
      <c r="I13" s="106" t="s">
        <v>161</v>
      </c>
      <c r="J13" s="699">
        <v>30848</v>
      </c>
      <c r="K13" s="701">
        <v>0.19825978868862637</v>
      </c>
      <c r="L13" s="99" t="s">
        <v>162</v>
      </c>
      <c r="M13" s="693">
        <v>29186</v>
      </c>
      <c r="N13" s="705">
        <v>0.12979522316416992</v>
      </c>
      <c r="O13" s="100" t="s">
        <v>44</v>
      </c>
      <c r="P13" s="693">
        <v>27508</v>
      </c>
      <c r="Q13" s="708">
        <v>0.214</v>
      </c>
      <c r="T13" s="100" t="s">
        <v>26</v>
      </c>
      <c r="U13" s="693">
        <v>24454</v>
      </c>
      <c r="V13" s="708">
        <v>6.13E-2</v>
      </c>
      <c r="W13" s="3835" t="s">
        <v>26</v>
      </c>
      <c r="X13" s="3814">
        <v>23041</v>
      </c>
    </row>
    <row r="14" spans="1:24" s="668" customFormat="1" ht="27.75" customHeight="1" x14ac:dyDescent="0.15">
      <c r="B14" s="97">
        <v>8</v>
      </c>
      <c r="C14" s="106" t="s">
        <v>158</v>
      </c>
      <c r="D14" s="696">
        <v>32793</v>
      </c>
      <c r="E14" s="701">
        <v>3.9892183288409599E-2</v>
      </c>
      <c r="F14" s="106" t="s">
        <v>158</v>
      </c>
      <c r="G14" s="696">
        <v>31535</v>
      </c>
      <c r="H14" s="701">
        <v>5.5635523717068924E-2</v>
      </c>
      <c r="I14" s="106" t="s">
        <v>158</v>
      </c>
      <c r="J14" s="699">
        <v>29873</v>
      </c>
      <c r="K14" s="701">
        <v>5.6740599242987022E-2</v>
      </c>
      <c r="L14" s="99" t="s">
        <v>158</v>
      </c>
      <c r="M14" s="693">
        <v>28269</v>
      </c>
      <c r="N14" s="705">
        <v>-4.5353235174929063E-2</v>
      </c>
      <c r="O14" s="100" t="s">
        <v>26</v>
      </c>
      <c r="P14" s="693">
        <v>25833</v>
      </c>
      <c r="Q14" s="708">
        <v>5.6399999999999999E-2</v>
      </c>
      <c r="T14" s="100" t="s">
        <v>44</v>
      </c>
      <c r="U14" s="693">
        <v>22659</v>
      </c>
      <c r="V14" s="708">
        <v>8.9800000000000005E-2</v>
      </c>
      <c r="W14" s="3835" t="s">
        <v>160</v>
      </c>
      <c r="X14" s="3814">
        <v>21545</v>
      </c>
    </row>
    <row r="15" spans="1:24" s="668" customFormat="1" ht="27.75" customHeight="1" x14ac:dyDescent="0.15">
      <c r="B15" s="97">
        <v>9</v>
      </c>
      <c r="C15" s="106" t="s">
        <v>159</v>
      </c>
      <c r="D15" s="696">
        <v>27784</v>
      </c>
      <c r="E15" s="701">
        <v>-4.6108421739279759E-2</v>
      </c>
      <c r="F15" s="106" t="s">
        <v>159</v>
      </c>
      <c r="G15" s="696">
        <v>29127</v>
      </c>
      <c r="H15" s="701">
        <v>1.9924364451292087E-2</v>
      </c>
      <c r="I15" s="106" t="s">
        <v>159</v>
      </c>
      <c r="J15" s="699">
        <v>28558</v>
      </c>
      <c r="K15" s="701">
        <v>-4.5042635010867693E-2</v>
      </c>
      <c r="L15" s="99" t="s">
        <v>161</v>
      </c>
      <c r="M15" s="693">
        <v>25744</v>
      </c>
      <c r="N15" s="705">
        <v>-6.4126799476515894E-2</v>
      </c>
      <c r="O15" s="100" t="s">
        <v>160</v>
      </c>
      <c r="P15" s="693">
        <v>25426</v>
      </c>
      <c r="Q15" s="708">
        <v>0.13719999999999999</v>
      </c>
      <c r="T15" s="100" t="s">
        <v>160</v>
      </c>
      <c r="U15" s="693">
        <v>22359</v>
      </c>
      <c r="V15" s="708">
        <v>3.78E-2</v>
      </c>
      <c r="W15" s="3835" t="s">
        <v>15</v>
      </c>
      <c r="X15" s="3814">
        <v>21465</v>
      </c>
    </row>
    <row r="16" spans="1:24" s="668" customFormat="1" ht="27.75" customHeight="1" x14ac:dyDescent="0.15">
      <c r="B16" s="97">
        <v>10</v>
      </c>
      <c r="C16" s="106" t="s">
        <v>71</v>
      </c>
      <c r="D16" s="696">
        <v>27587</v>
      </c>
      <c r="E16" s="701">
        <v>0.11085608440041872</v>
      </c>
      <c r="F16" s="106" t="s">
        <v>71</v>
      </c>
      <c r="G16" s="696">
        <v>24834</v>
      </c>
      <c r="H16" s="701">
        <v>6.3554603854389713E-2</v>
      </c>
      <c r="I16" s="106" t="s">
        <v>71</v>
      </c>
      <c r="J16" s="699">
        <v>23350</v>
      </c>
      <c r="K16" s="701">
        <v>-5.3007259601735801E-2</v>
      </c>
      <c r="L16" s="99" t="s">
        <v>71</v>
      </c>
      <c r="M16" s="693">
        <v>24657</v>
      </c>
      <c r="N16" s="705">
        <v>-2.1625267835886031E-2</v>
      </c>
      <c r="O16" s="100" t="s">
        <v>15</v>
      </c>
      <c r="P16" s="693">
        <v>25202</v>
      </c>
      <c r="Q16" s="708">
        <v>0.16300000000000001</v>
      </c>
      <c r="T16" s="100" t="s">
        <v>15</v>
      </c>
      <c r="U16" s="693">
        <v>21669</v>
      </c>
      <c r="V16" s="708">
        <v>9.4999999999999998E-3</v>
      </c>
      <c r="W16" s="3835" t="s">
        <v>44</v>
      </c>
      <c r="X16" s="3814">
        <v>20792</v>
      </c>
    </row>
    <row r="17" spans="2:24" s="668" customFormat="1" ht="27.75" customHeight="1" x14ac:dyDescent="0.15">
      <c r="B17" s="97">
        <v>11</v>
      </c>
      <c r="C17" s="106" t="s">
        <v>143</v>
      </c>
      <c r="D17" s="696">
        <v>22109</v>
      </c>
      <c r="E17" s="701">
        <v>3.8566328447951825E-2</v>
      </c>
      <c r="F17" s="106" t="s">
        <v>143</v>
      </c>
      <c r="G17" s="696">
        <v>21288</v>
      </c>
      <c r="H17" s="701">
        <v>3.1595270401240549E-2</v>
      </c>
      <c r="I17" s="106" t="s">
        <v>143</v>
      </c>
      <c r="J17" s="699">
        <v>20636</v>
      </c>
      <c r="K17" s="701">
        <v>4.682189418150462E-2</v>
      </c>
      <c r="L17" s="99" t="s">
        <v>143</v>
      </c>
      <c r="M17" s="693">
        <v>19713</v>
      </c>
      <c r="N17" s="703">
        <v>4.5782493368700328E-2</v>
      </c>
      <c r="O17" s="100" t="s">
        <v>16</v>
      </c>
      <c r="P17" s="693">
        <v>18850</v>
      </c>
      <c r="Q17" s="829">
        <v>1.0658000000000001</v>
      </c>
      <c r="T17" s="100" t="s">
        <v>17</v>
      </c>
      <c r="U17" s="693">
        <v>20573</v>
      </c>
      <c r="V17" s="708">
        <v>3.3700000000000001E-2</v>
      </c>
      <c r="W17" s="3835" t="s">
        <v>17</v>
      </c>
      <c r="X17" s="3814">
        <v>19902</v>
      </c>
    </row>
    <row r="18" spans="2:24" s="668" customFormat="1" ht="27.75" customHeight="1" x14ac:dyDescent="0.15">
      <c r="B18" s="97">
        <v>12</v>
      </c>
      <c r="C18" s="106" t="s">
        <v>144</v>
      </c>
      <c r="D18" s="696">
        <v>19456</v>
      </c>
      <c r="E18" s="701">
        <v>7.9509515618931381E-2</v>
      </c>
      <c r="F18" s="106" t="s">
        <v>144</v>
      </c>
      <c r="G18" s="696">
        <v>18023</v>
      </c>
      <c r="H18" s="701">
        <v>7.8963122605363978E-2</v>
      </c>
      <c r="I18" s="106" t="s">
        <v>164</v>
      </c>
      <c r="J18" s="699">
        <v>16868</v>
      </c>
      <c r="K18" s="701">
        <v>9.9608865710560712E-2</v>
      </c>
      <c r="L18" s="99" t="s">
        <v>164</v>
      </c>
      <c r="M18" s="693">
        <v>15340</v>
      </c>
      <c r="N18" s="706">
        <v>0.11223897911832936</v>
      </c>
      <c r="O18" s="100" t="s">
        <v>17</v>
      </c>
      <c r="P18" s="693">
        <v>14187</v>
      </c>
      <c r="Q18" s="708">
        <v>-0.31040000000000001</v>
      </c>
      <c r="T18" s="100" t="s">
        <v>34</v>
      </c>
      <c r="U18" s="693">
        <v>12684</v>
      </c>
      <c r="V18" s="708">
        <v>-7.5899999999999995E-2</v>
      </c>
      <c r="W18" s="106" t="s">
        <v>34</v>
      </c>
      <c r="X18" s="3814">
        <v>13726</v>
      </c>
    </row>
    <row r="19" spans="2:24" s="668" customFormat="1" ht="27.75" customHeight="1" x14ac:dyDescent="0.15">
      <c r="B19" s="97">
        <v>13</v>
      </c>
      <c r="C19" s="106" t="s">
        <v>164</v>
      </c>
      <c r="D19" s="696">
        <v>18167</v>
      </c>
      <c r="E19" s="701">
        <v>4.6667050757619455E-2</v>
      </c>
      <c r="F19" s="106" t="s">
        <v>164</v>
      </c>
      <c r="G19" s="696">
        <v>17357</v>
      </c>
      <c r="H19" s="701">
        <v>2.8989803177614348E-2</v>
      </c>
      <c r="I19" s="106" t="s">
        <v>144</v>
      </c>
      <c r="J19" s="699">
        <v>16704</v>
      </c>
      <c r="K19" s="701">
        <v>0.10960542048624955</v>
      </c>
      <c r="L19" s="99" t="s">
        <v>144</v>
      </c>
      <c r="M19" s="693">
        <v>15054</v>
      </c>
      <c r="N19" s="705">
        <v>6.1112285895538188E-2</v>
      </c>
      <c r="O19" s="100" t="s">
        <v>30</v>
      </c>
      <c r="P19" s="693">
        <v>13792</v>
      </c>
      <c r="Q19" s="708">
        <v>0.19</v>
      </c>
      <c r="T19" s="100" t="s">
        <v>30</v>
      </c>
      <c r="U19" s="693">
        <v>11590</v>
      </c>
      <c r="V19" s="708">
        <v>6.7599999999999993E-2</v>
      </c>
      <c r="W19" s="106" t="s">
        <v>30</v>
      </c>
      <c r="X19" s="3814">
        <v>10856</v>
      </c>
    </row>
    <row r="20" spans="2:24" s="668" customFormat="1" ht="27.75" customHeight="1" x14ac:dyDescent="0.15">
      <c r="B20" s="97">
        <v>14</v>
      </c>
      <c r="C20" s="106" t="s">
        <v>166</v>
      </c>
      <c r="D20" s="696">
        <v>15906</v>
      </c>
      <c r="E20" s="701">
        <v>9.5907399751963718E-2</v>
      </c>
      <c r="F20" s="106" t="s">
        <v>166</v>
      </c>
      <c r="G20" s="696">
        <v>14514</v>
      </c>
      <c r="H20" s="701">
        <v>8.386229557165259E-2</v>
      </c>
      <c r="I20" s="106" t="s">
        <v>163</v>
      </c>
      <c r="J20" s="699">
        <v>13772</v>
      </c>
      <c r="K20" s="701">
        <v>5.2583307856924444E-2</v>
      </c>
      <c r="L20" s="99" t="s">
        <v>163</v>
      </c>
      <c r="M20" s="693">
        <v>13084</v>
      </c>
      <c r="N20" s="706">
        <v>-4.3375694391598607E-3</v>
      </c>
      <c r="O20" s="90" t="s">
        <v>34</v>
      </c>
      <c r="P20" s="691">
        <v>13141</v>
      </c>
      <c r="Q20" s="708">
        <v>3.5999999999999997E-2</v>
      </c>
      <c r="T20" s="90" t="s">
        <v>33</v>
      </c>
      <c r="U20" s="691">
        <v>9233</v>
      </c>
      <c r="V20" s="708">
        <v>9.11E-2</v>
      </c>
      <c r="W20" s="106" t="s">
        <v>33</v>
      </c>
      <c r="X20" s="3814">
        <v>8462</v>
      </c>
    </row>
    <row r="21" spans="2:24" s="668" customFormat="1" ht="27.75" customHeight="1" x14ac:dyDescent="0.15">
      <c r="B21" s="97">
        <v>15</v>
      </c>
      <c r="C21" s="106" t="s">
        <v>163</v>
      </c>
      <c r="D21" s="696">
        <v>11770</v>
      </c>
      <c r="E21" s="701">
        <v>8.4968986320044237E-5</v>
      </c>
      <c r="F21" s="106" t="s">
        <v>163</v>
      </c>
      <c r="G21" s="696">
        <v>11769</v>
      </c>
      <c r="H21" s="701">
        <v>-0.14544002323555039</v>
      </c>
      <c r="I21" s="106" t="s">
        <v>166</v>
      </c>
      <c r="J21" s="699">
        <v>13391</v>
      </c>
      <c r="K21" s="701">
        <v>0.10432129308922966</v>
      </c>
      <c r="L21" s="99" t="s">
        <v>166</v>
      </c>
      <c r="M21" s="693">
        <v>12126</v>
      </c>
      <c r="N21" s="706">
        <v>9.3614718614718706E-2</v>
      </c>
      <c r="O21" s="100" t="s">
        <v>33</v>
      </c>
      <c r="P21" s="691">
        <v>11088</v>
      </c>
      <c r="Q21" s="708">
        <v>0.2009</v>
      </c>
      <c r="T21" s="100" t="s">
        <v>16</v>
      </c>
      <c r="U21" s="691">
        <v>9125</v>
      </c>
      <c r="V21" s="708">
        <v>8.0500000000000002E-2</v>
      </c>
      <c r="W21" s="106" t="s">
        <v>16</v>
      </c>
      <c r="X21" s="3814">
        <v>8445</v>
      </c>
    </row>
    <row r="22" spans="2:24" s="668" customFormat="1" ht="27.75" customHeight="1" x14ac:dyDescent="0.15">
      <c r="B22" s="97">
        <v>16</v>
      </c>
      <c r="C22" s="106" t="s">
        <v>165</v>
      </c>
      <c r="D22" s="689">
        <v>9157</v>
      </c>
      <c r="E22" s="701">
        <v>4.0568181818181781E-2</v>
      </c>
      <c r="F22" s="106" t="s">
        <v>165</v>
      </c>
      <c r="G22" s="689">
        <v>8800</v>
      </c>
      <c r="H22" s="701">
        <v>-5.1928463693169613E-2</v>
      </c>
      <c r="I22" s="106" t="s">
        <v>165</v>
      </c>
      <c r="J22" s="689">
        <v>9282</v>
      </c>
      <c r="K22" s="701">
        <v>1.6871165644171793E-2</v>
      </c>
      <c r="L22" s="91" t="s">
        <v>165</v>
      </c>
      <c r="M22" s="691">
        <v>9128</v>
      </c>
      <c r="N22" s="705">
        <v>2.0458356623812124E-2</v>
      </c>
      <c r="O22" s="100" t="s">
        <v>40</v>
      </c>
      <c r="P22" s="691">
        <v>8945</v>
      </c>
      <c r="Q22" s="708">
        <v>6.3899999999999998E-2</v>
      </c>
      <c r="T22" s="100" t="s">
        <v>40</v>
      </c>
      <c r="U22" s="691">
        <v>8408</v>
      </c>
      <c r="V22" s="708">
        <v>2.9600000000000001E-2</v>
      </c>
      <c r="W22" s="106" t="s">
        <v>40</v>
      </c>
      <c r="X22" s="3814">
        <v>8166</v>
      </c>
    </row>
    <row r="23" spans="2:24" s="668" customFormat="1" ht="27.75" customHeight="1" x14ac:dyDescent="0.15">
      <c r="B23" s="97">
        <v>17</v>
      </c>
      <c r="C23" s="106" t="s">
        <v>146</v>
      </c>
      <c r="D23" s="689">
        <v>8899</v>
      </c>
      <c r="E23" s="701">
        <v>5.9657061205048878E-2</v>
      </c>
      <c r="F23" s="106" t="s">
        <v>146</v>
      </c>
      <c r="G23" s="689">
        <v>8398</v>
      </c>
      <c r="H23" s="701">
        <v>4.1806227515196692E-2</v>
      </c>
      <c r="I23" s="106" t="s">
        <v>146</v>
      </c>
      <c r="J23" s="689">
        <v>8061</v>
      </c>
      <c r="K23" s="701">
        <v>5.3312426499412036E-2</v>
      </c>
      <c r="L23" s="99" t="s">
        <v>146</v>
      </c>
      <c r="M23" s="691">
        <v>7653</v>
      </c>
      <c r="N23" s="705">
        <v>0.10656448814343555</v>
      </c>
      <c r="O23" s="100" t="s">
        <v>20</v>
      </c>
      <c r="P23" s="691">
        <v>6916</v>
      </c>
      <c r="Q23" s="708">
        <v>0.2908</v>
      </c>
      <c r="T23" s="100" t="s">
        <v>18</v>
      </c>
      <c r="U23" s="691">
        <v>5873</v>
      </c>
      <c r="V23" s="708">
        <v>-8.1600000000000006E-2</v>
      </c>
      <c r="W23" s="106" t="s">
        <v>18</v>
      </c>
      <c r="X23" s="3814">
        <v>6395</v>
      </c>
    </row>
    <row r="24" spans="2:24" s="668" customFormat="1" ht="27.75" customHeight="1" x14ac:dyDescent="0.15">
      <c r="B24" s="97">
        <v>18</v>
      </c>
      <c r="C24" s="106" t="s">
        <v>170</v>
      </c>
      <c r="D24" s="689">
        <v>8846</v>
      </c>
      <c r="E24" s="701">
        <v>0.27280575539568352</v>
      </c>
      <c r="F24" s="106" t="s">
        <v>145</v>
      </c>
      <c r="G24" s="689">
        <v>8339</v>
      </c>
      <c r="H24" s="701">
        <v>5.2372539121655626E-2</v>
      </c>
      <c r="I24" s="106" t="s">
        <v>145</v>
      </c>
      <c r="J24" s="689">
        <v>7924</v>
      </c>
      <c r="K24" s="701">
        <v>7.6191769659106345E-2</v>
      </c>
      <c r="L24" s="99" t="s">
        <v>145</v>
      </c>
      <c r="M24" s="691">
        <v>7363</v>
      </c>
      <c r="N24" s="705">
        <v>0.15770440251572326</v>
      </c>
      <c r="O24" s="100" t="s">
        <v>18</v>
      </c>
      <c r="P24" s="691">
        <v>6360</v>
      </c>
      <c r="Q24" s="708">
        <v>8.2900000000000001E-2</v>
      </c>
      <c r="T24" s="100" t="s">
        <v>20</v>
      </c>
      <c r="U24" s="691">
        <v>5358</v>
      </c>
      <c r="V24" s="708">
        <v>0.23830000000000001</v>
      </c>
      <c r="W24" s="106" t="s">
        <v>174</v>
      </c>
      <c r="X24" s="3814">
        <v>5103</v>
      </c>
    </row>
    <row r="25" spans="2:24" s="668" customFormat="1" ht="27.75" customHeight="1" x14ac:dyDescent="0.15">
      <c r="B25" s="97">
        <v>19</v>
      </c>
      <c r="C25" s="106" t="s">
        <v>145</v>
      </c>
      <c r="D25" s="689">
        <v>8743</v>
      </c>
      <c r="E25" s="701">
        <v>4.8447056001918787E-2</v>
      </c>
      <c r="F25" s="106" t="s">
        <v>170</v>
      </c>
      <c r="G25" s="689">
        <v>6950</v>
      </c>
      <c r="H25" s="701">
        <v>1.6825164594001407E-2</v>
      </c>
      <c r="I25" s="106" t="s">
        <v>170</v>
      </c>
      <c r="J25" s="689">
        <v>6835</v>
      </c>
      <c r="K25" s="701">
        <v>0.12306933946763055</v>
      </c>
      <c r="L25" s="99" t="s">
        <v>170</v>
      </c>
      <c r="M25" s="691">
        <v>6086</v>
      </c>
      <c r="N25" s="706">
        <v>4.2301764000685083E-2</v>
      </c>
      <c r="O25" s="100" t="s">
        <v>171</v>
      </c>
      <c r="P25" s="691">
        <v>5839</v>
      </c>
      <c r="Q25" s="708">
        <v>0.13950000000000001</v>
      </c>
      <c r="T25" s="100" t="s">
        <v>171</v>
      </c>
      <c r="U25" s="691">
        <v>5124</v>
      </c>
      <c r="V25" s="708">
        <v>6.4000000000000001E-2</v>
      </c>
      <c r="W25" s="106" t="s">
        <v>172</v>
      </c>
      <c r="X25" s="3814">
        <v>4968</v>
      </c>
    </row>
    <row r="26" spans="2:24" s="668" customFormat="1" ht="27.75" customHeight="1" x14ac:dyDescent="0.15">
      <c r="B26" s="97">
        <v>20</v>
      </c>
      <c r="C26" s="106" t="s">
        <v>173</v>
      </c>
      <c r="D26" s="689">
        <v>6422</v>
      </c>
      <c r="E26" s="701">
        <v>7.9327731092436959E-2</v>
      </c>
      <c r="F26" s="106" t="s">
        <v>173</v>
      </c>
      <c r="G26" s="689">
        <v>5950</v>
      </c>
      <c r="H26" s="701">
        <v>9.0742438130155811E-2</v>
      </c>
      <c r="I26" s="106" t="s">
        <v>173</v>
      </c>
      <c r="J26" s="689">
        <v>5455</v>
      </c>
      <c r="K26" s="701">
        <v>7.742445190598457E-2</v>
      </c>
      <c r="L26" s="99" t="s">
        <v>175</v>
      </c>
      <c r="M26" s="691">
        <v>5223</v>
      </c>
      <c r="N26" s="705">
        <v>-6.0894386298763203E-3</v>
      </c>
      <c r="O26" s="100" t="s">
        <v>174</v>
      </c>
      <c r="P26" s="691">
        <v>5255</v>
      </c>
      <c r="Q26" s="708">
        <v>6.8699999999999997E-2</v>
      </c>
      <c r="T26" s="100" t="s">
        <v>174</v>
      </c>
      <c r="U26" s="691">
        <v>4917</v>
      </c>
      <c r="V26" s="708">
        <v>-3.6400000000000002E-2</v>
      </c>
      <c r="W26" s="106" t="s">
        <v>171</v>
      </c>
      <c r="X26" s="3814">
        <v>4816</v>
      </c>
    </row>
    <row r="27" spans="2:24" s="668" customFormat="1" ht="27.75" customHeight="1" x14ac:dyDescent="0.15">
      <c r="B27" s="97">
        <v>21</v>
      </c>
      <c r="C27" s="106" t="s">
        <v>169</v>
      </c>
      <c r="D27" s="689">
        <v>5269</v>
      </c>
      <c r="E27" s="701">
        <v>3.9865798302743283E-2</v>
      </c>
      <c r="F27" s="106" t="s">
        <v>175</v>
      </c>
      <c r="G27" s="689">
        <v>5166</v>
      </c>
      <c r="H27" s="701">
        <v>0.12451023073574219</v>
      </c>
      <c r="I27" s="106" t="s">
        <v>147</v>
      </c>
      <c r="J27" s="689">
        <v>5326</v>
      </c>
      <c r="K27" s="701">
        <v>7.2492952074104E-2</v>
      </c>
      <c r="L27" s="99" t="s">
        <v>169</v>
      </c>
      <c r="M27" s="691">
        <v>5151</v>
      </c>
      <c r="N27" s="705">
        <v>1.1785503830288757E-2</v>
      </c>
      <c r="O27" s="100" t="s">
        <v>42</v>
      </c>
      <c r="P27" s="691">
        <v>5091</v>
      </c>
      <c r="Q27" s="708">
        <v>6.93E-2</v>
      </c>
      <c r="T27" s="100" t="s">
        <v>42</v>
      </c>
      <c r="U27" s="691">
        <v>4761</v>
      </c>
      <c r="V27" s="708">
        <v>8.3000000000000004E-2</v>
      </c>
      <c r="W27" s="106" t="s">
        <v>42</v>
      </c>
      <c r="X27" s="3814">
        <v>4396</v>
      </c>
    </row>
    <row r="28" spans="2:24" s="668" customFormat="1" ht="27.75" customHeight="1" x14ac:dyDescent="0.15">
      <c r="B28" s="97">
        <v>22</v>
      </c>
      <c r="C28" s="106" t="s">
        <v>147</v>
      </c>
      <c r="D28" s="689">
        <v>5081</v>
      </c>
      <c r="E28" s="701">
        <v>-1.3014763014763009E-2</v>
      </c>
      <c r="F28" s="106" t="s">
        <v>147</v>
      </c>
      <c r="G28" s="689">
        <v>5148</v>
      </c>
      <c r="H28" s="701">
        <v>-3.3420953811490794E-2</v>
      </c>
      <c r="I28" s="106" t="s">
        <v>169</v>
      </c>
      <c r="J28" s="689">
        <v>5158</v>
      </c>
      <c r="K28" s="701">
        <v>1.3589594253542447E-3</v>
      </c>
      <c r="L28" s="99" t="s">
        <v>173</v>
      </c>
      <c r="M28" s="691">
        <v>5063</v>
      </c>
      <c r="N28" s="705">
        <v>4.5426388602106238E-2</v>
      </c>
      <c r="O28" s="100" t="s">
        <v>172</v>
      </c>
      <c r="P28" s="691">
        <v>4843</v>
      </c>
      <c r="Q28" s="708">
        <v>4.7600000000000003E-2</v>
      </c>
      <c r="T28" s="100" t="s">
        <v>19</v>
      </c>
      <c r="U28" s="691">
        <v>4636</v>
      </c>
      <c r="V28" s="708">
        <v>8.5199999999999998E-2</v>
      </c>
      <c r="W28" s="106" t="s">
        <v>20</v>
      </c>
      <c r="X28" s="3814">
        <v>4327</v>
      </c>
    </row>
    <row r="29" spans="2:24" s="668" customFormat="1" ht="27.75" customHeight="1" x14ac:dyDescent="0.15">
      <c r="B29" s="97">
        <v>23</v>
      </c>
      <c r="C29" s="106" t="s">
        <v>175</v>
      </c>
      <c r="D29" s="689">
        <v>4502</v>
      </c>
      <c r="E29" s="701">
        <v>-0.12853271389856757</v>
      </c>
      <c r="F29" s="106" t="s">
        <v>169</v>
      </c>
      <c r="G29" s="689">
        <v>5067</v>
      </c>
      <c r="H29" s="701">
        <v>-1.7642497091896137E-2</v>
      </c>
      <c r="I29" s="106" t="s">
        <v>175</v>
      </c>
      <c r="J29" s="689">
        <v>4594</v>
      </c>
      <c r="K29" s="701">
        <v>-0.1204288722956155</v>
      </c>
      <c r="L29" s="99" t="s">
        <v>147</v>
      </c>
      <c r="M29" s="691">
        <v>4966</v>
      </c>
      <c r="N29" s="706">
        <v>2.9009531703273916E-2</v>
      </c>
      <c r="O29" s="100" t="s">
        <v>19</v>
      </c>
      <c r="P29" s="691">
        <v>4826</v>
      </c>
      <c r="Q29" s="708">
        <v>4.1000000000000002E-2</v>
      </c>
      <c r="T29" s="100" t="s">
        <v>172</v>
      </c>
      <c r="U29" s="691">
        <v>4623</v>
      </c>
      <c r="V29" s="708">
        <v>-6.9400000000000003E-2</v>
      </c>
      <c r="W29" s="106" t="s">
        <v>19</v>
      </c>
      <c r="X29" s="3814">
        <v>4272</v>
      </c>
    </row>
    <row r="30" spans="2:24" s="668" customFormat="1" ht="27.75" customHeight="1" x14ac:dyDescent="0.15">
      <c r="B30" s="97">
        <v>24</v>
      </c>
      <c r="C30" s="106" t="s">
        <v>7</v>
      </c>
      <c r="D30" s="689">
        <v>3895</v>
      </c>
      <c r="E30" s="701">
        <v>0.13193839000290608</v>
      </c>
      <c r="F30" s="106" t="s">
        <v>148</v>
      </c>
      <c r="G30" s="689">
        <v>3618</v>
      </c>
      <c r="H30" s="701">
        <v>4.475887958417557E-2</v>
      </c>
      <c r="I30" s="106" t="s">
        <v>7</v>
      </c>
      <c r="J30" s="689">
        <v>3688</v>
      </c>
      <c r="K30" s="701">
        <v>4.2691546508340394E-2</v>
      </c>
      <c r="L30" s="99" t="s">
        <v>7</v>
      </c>
      <c r="M30" s="691">
        <v>3537</v>
      </c>
      <c r="N30" s="705">
        <v>0.21379547014413181</v>
      </c>
      <c r="O30" s="100" t="s">
        <v>22</v>
      </c>
      <c r="P30" s="691">
        <v>3202</v>
      </c>
      <c r="Q30" s="709">
        <v>8.3599999999999994E-2</v>
      </c>
      <c r="T30" s="100" t="s">
        <v>22</v>
      </c>
      <c r="U30" s="691">
        <v>2955</v>
      </c>
      <c r="V30" s="709">
        <v>-4.9500000000000002E-2</v>
      </c>
      <c r="W30" s="106" t="s">
        <v>22</v>
      </c>
      <c r="X30" s="3814">
        <v>3109</v>
      </c>
    </row>
    <row r="31" spans="2:24" s="668" customFormat="1" ht="27.75" customHeight="1" thickBot="1" x14ac:dyDescent="0.2">
      <c r="B31" s="101">
        <v>25</v>
      </c>
      <c r="C31" s="107" t="s">
        <v>148</v>
      </c>
      <c r="D31" s="690">
        <v>3745</v>
      </c>
      <c r="E31" s="702">
        <v>3.5102266445550034E-2</v>
      </c>
      <c r="F31" s="107" t="s">
        <v>7</v>
      </c>
      <c r="G31" s="690">
        <v>3441</v>
      </c>
      <c r="H31" s="702">
        <v>-6.6973969631236474E-2</v>
      </c>
      <c r="I31" s="107" t="s">
        <v>148</v>
      </c>
      <c r="J31" s="690">
        <v>3463</v>
      </c>
      <c r="K31" s="702">
        <v>2.2438736344847943E-2</v>
      </c>
      <c r="L31" s="102" t="s">
        <v>148</v>
      </c>
      <c r="M31" s="692">
        <v>3387</v>
      </c>
      <c r="N31" s="707">
        <v>5.7776389756402313E-2</v>
      </c>
      <c r="O31" s="103" t="s">
        <v>37</v>
      </c>
      <c r="P31" s="692">
        <v>2914</v>
      </c>
      <c r="Q31" s="710">
        <v>0.33119999999999999</v>
      </c>
      <c r="T31" s="103" t="s">
        <v>184</v>
      </c>
      <c r="U31" s="692">
        <v>2261</v>
      </c>
      <c r="V31" s="710">
        <v>5.4100000000000002E-2</v>
      </c>
      <c r="W31" s="107" t="s">
        <v>37</v>
      </c>
      <c r="X31" s="3815">
        <v>2413</v>
      </c>
    </row>
    <row r="32" spans="2:24" s="667" customFormat="1" ht="15" customHeight="1" x14ac:dyDescent="0.15">
      <c r="B32" s="170"/>
      <c r="C32" s="104"/>
      <c r="D32" s="92"/>
      <c r="E32" s="674"/>
      <c r="F32" s="104"/>
      <c r="G32" s="92"/>
      <c r="H32" s="674"/>
      <c r="I32" s="108"/>
      <c r="J32" s="92"/>
      <c r="K32" s="678"/>
      <c r="L32" s="108"/>
      <c r="M32" s="92"/>
      <c r="N32" s="678"/>
      <c r="O32" s="108"/>
      <c r="P32" s="92"/>
      <c r="Q32" s="678"/>
      <c r="U32" s="92"/>
      <c r="X32" s="92"/>
    </row>
    <row r="33" spans="2:24" s="667" customFormat="1" ht="15" customHeight="1" x14ac:dyDescent="0.15">
      <c r="B33" s="170" t="s">
        <v>948</v>
      </c>
      <c r="C33" s="104"/>
      <c r="D33" s="92"/>
      <c r="E33" s="674"/>
      <c r="F33" s="104"/>
      <c r="G33" s="92"/>
      <c r="H33" s="674"/>
      <c r="I33" s="108"/>
      <c r="J33" s="92"/>
      <c r="K33" s="678"/>
      <c r="L33" s="108"/>
      <c r="M33" s="92"/>
      <c r="N33" s="678"/>
      <c r="O33" s="108"/>
      <c r="P33" s="92"/>
      <c r="Q33" s="678"/>
      <c r="U33" s="92"/>
      <c r="X33" s="92"/>
    </row>
    <row r="34" spans="2:24" s="667" customFormat="1" ht="15" customHeight="1" x14ac:dyDescent="0.15">
      <c r="B34" s="89"/>
      <c r="C34" s="104"/>
      <c r="D34" s="92"/>
      <c r="E34" s="674"/>
      <c r="F34" s="104"/>
      <c r="G34" s="92"/>
      <c r="H34" s="674"/>
      <c r="I34" s="108"/>
      <c r="J34" s="92"/>
      <c r="K34" s="678"/>
      <c r="L34" s="108"/>
      <c r="M34" s="92"/>
      <c r="N34" s="678"/>
      <c r="O34" s="108"/>
      <c r="P34" s="92"/>
      <c r="Q34" s="678"/>
      <c r="U34" s="92"/>
      <c r="X34" s="92"/>
    </row>
    <row r="35" spans="2:24" s="667" customFormat="1" ht="15" customHeight="1" x14ac:dyDescent="0.15">
      <c r="B35" s="89"/>
      <c r="C35" s="104"/>
      <c r="D35" s="92"/>
      <c r="E35" s="674"/>
      <c r="F35" s="104"/>
      <c r="G35" s="92"/>
      <c r="H35" s="674"/>
      <c r="I35" s="108"/>
      <c r="J35" s="92"/>
      <c r="K35" s="678"/>
      <c r="L35" s="108"/>
      <c r="M35" s="92"/>
      <c r="N35" s="678"/>
      <c r="O35" s="108"/>
      <c r="P35" s="92"/>
      <c r="Q35" s="678"/>
      <c r="U35" s="92"/>
      <c r="X35" s="92"/>
    </row>
    <row r="36" spans="2:24" s="667" customFormat="1" ht="16.5" customHeight="1" x14ac:dyDescent="0.15">
      <c r="B36" s="89"/>
      <c r="C36" s="104"/>
      <c r="D36" s="92"/>
      <c r="E36" s="674"/>
      <c r="F36" s="104"/>
      <c r="G36" s="92"/>
      <c r="H36" s="674"/>
      <c r="I36" s="108"/>
      <c r="J36" s="92"/>
      <c r="K36" s="678"/>
      <c r="L36" s="108"/>
      <c r="M36" s="92"/>
      <c r="N36" s="678"/>
      <c r="O36" s="108"/>
      <c r="P36" s="92"/>
      <c r="Q36" s="678"/>
      <c r="U36" s="92"/>
      <c r="X36" s="92"/>
    </row>
    <row r="37" spans="2:24" s="667" customFormat="1" ht="38.25" customHeight="1" x14ac:dyDescent="0.15">
      <c r="B37" s="89"/>
      <c r="C37" s="89"/>
      <c r="D37" s="89"/>
      <c r="E37" s="684"/>
      <c r="F37" s="4343"/>
      <c r="G37" s="4343"/>
      <c r="H37" s="4343"/>
      <c r="I37" s="4343"/>
      <c r="J37" s="4343"/>
      <c r="K37" s="4343"/>
      <c r="L37" s="4343"/>
      <c r="M37" s="4343"/>
      <c r="N37" s="4343"/>
      <c r="O37" s="4343"/>
      <c r="P37" s="4343"/>
      <c r="Q37" s="678"/>
      <c r="U37" s="92"/>
      <c r="X37" s="92"/>
    </row>
    <row r="38" spans="2:24" s="667" customFormat="1" ht="13.35" customHeight="1" thickBot="1" x14ac:dyDescent="0.2">
      <c r="B38" s="89"/>
      <c r="C38" s="104"/>
      <c r="D38" s="92"/>
      <c r="E38" s="674"/>
      <c r="F38" s="104"/>
      <c r="G38" s="92"/>
      <c r="H38" s="674"/>
      <c r="I38" s="108"/>
      <c r="J38" s="92"/>
      <c r="K38" s="678"/>
      <c r="L38" s="108"/>
      <c r="M38" s="92"/>
      <c r="N38" s="678"/>
      <c r="O38" s="108"/>
      <c r="P38" s="92"/>
      <c r="Q38" s="678"/>
      <c r="U38" s="92"/>
      <c r="X38" s="92"/>
    </row>
    <row r="39" spans="2:24" s="667" customFormat="1" ht="30.75" customHeight="1" x14ac:dyDescent="0.15">
      <c r="B39" s="4340" t="s">
        <v>176</v>
      </c>
      <c r="C39" s="3816" t="s">
        <v>2062</v>
      </c>
      <c r="D39" s="3817"/>
      <c r="E39" s="3818"/>
      <c r="F39" s="3816" t="s">
        <v>1493</v>
      </c>
      <c r="G39" s="3817"/>
      <c r="H39" s="3818"/>
      <c r="I39" s="3816" t="s">
        <v>944</v>
      </c>
      <c r="J39" s="3817"/>
      <c r="K39" s="3818"/>
      <c r="L39" s="3819" t="s">
        <v>937</v>
      </c>
      <c r="M39" s="3820"/>
      <c r="N39" s="3821"/>
      <c r="O39" s="3819" t="s">
        <v>939</v>
      </c>
      <c r="P39" s="3820"/>
      <c r="Q39" s="3821"/>
      <c r="T39" s="3819" t="s">
        <v>941</v>
      </c>
      <c r="U39" s="3820"/>
      <c r="V39" s="3821"/>
      <c r="W39" s="3831" t="s">
        <v>943</v>
      </c>
      <c r="X39" s="3832"/>
    </row>
    <row r="40" spans="2:24" s="667" customFormat="1" ht="30.75" customHeight="1" thickBot="1" x14ac:dyDescent="0.2">
      <c r="B40" s="4342"/>
      <c r="C40" s="230" t="s">
        <v>810</v>
      </c>
      <c r="D40" s="122" t="s">
        <v>947</v>
      </c>
      <c r="E40" s="677" t="s">
        <v>13</v>
      </c>
      <c r="F40" s="230" t="s">
        <v>810</v>
      </c>
      <c r="G40" s="122" t="s">
        <v>210</v>
      </c>
      <c r="H40" s="677" t="s">
        <v>13</v>
      </c>
      <c r="I40" s="230" t="s">
        <v>810</v>
      </c>
      <c r="J40" s="122" t="s">
        <v>210</v>
      </c>
      <c r="K40" s="677" t="s">
        <v>13</v>
      </c>
      <c r="L40" s="231" t="s">
        <v>810</v>
      </c>
      <c r="M40" s="122" t="s">
        <v>210</v>
      </c>
      <c r="N40" s="680" t="s">
        <v>13</v>
      </c>
      <c r="O40" s="232" t="s">
        <v>810</v>
      </c>
      <c r="P40" s="122" t="s">
        <v>210</v>
      </c>
      <c r="Q40" s="682" t="s">
        <v>13</v>
      </c>
      <c r="T40" s="232" t="s">
        <v>810</v>
      </c>
      <c r="U40" s="122" t="s">
        <v>210</v>
      </c>
      <c r="V40" s="682" t="s">
        <v>13</v>
      </c>
      <c r="W40" s="3833" t="s">
        <v>810</v>
      </c>
      <c r="X40" s="3839" t="s">
        <v>210</v>
      </c>
    </row>
    <row r="41" spans="2:24" s="667" customFormat="1" ht="27.75" customHeight="1" x14ac:dyDescent="0.15">
      <c r="B41" s="116">
        <v>26</v>
      </c>
      <c r="C41" s="123" t="s">
        <v>186</v>
      </c>
      <c r="D41" s="688">
        <v>2953</v>
      </c>
      <c r="E41" s="712">
        <v>0.22328086164043093</v>
      </c>
      <c r="F41" s="123" t="s">
        <v>184</v>
      </c>
      <c r="G41" s="688">
        <v>2666</v>
      </c>
      <c r="H41" s="712">
        <v>3.7650602409637912E-3</v>
      </c>
      <c r="I41" s="123" t="s">
        <v>184</v>
      </c>
      <c r="J41" s="688">
        <v>2656</v>
      </c>
      <c r="K41" s="712">
        <v>4.9802371541501911E-2</v>
      </c>
      <c r="L41" s="123" t="s">
        <v>184</v>
      </c>
      <c r="M41" s="688">
        <v>2530</v>
      </c>
      <c r="N41" s="715">
        <v>3.054989816700604E-2</v>
      </c>
      <c r="O41" s="112" t="s">
        <v>184</v>
      </c>
      <c r="P41" s="688">
        <v>2455</v>
      </c>
      <c r="Q41" s="718">
        <v>8.5800000000000001E-2</v>
      </c>
      <c r="T41" s="112" t="s">
        <v>37</v>
      </c>
      <c r="U41" s="688">
        <v>2189</v>
      </c>
      <c r="V41" s="718">
        <v>-9.2799999999999994E-2</v>
      </c>
      <c r="W41" s="3837" t="s">
        <v>184</v>
      </c>
      <c r="X41" s="3834">
        <v>2145</v>
      </c>
    </row>
    <row r="42" spans="2:24" s="667" customFormat="1" ht="27.75" customHeight="1" x14ac:dyDescent="0.15">
      <c r="B42" s="117">
        <v>27</v>
      </c>
      <c r="C42" s="111" t="s">
        <v>184</v>
      </c>
      <c r="D42" s="686">
        <v>2562</v>
      </c>
      <c r="E42" s="713">
        <v>-3.9009752438109557E-2</v>
      </c>
      <c r="F42" s="111" t="s">
        <v>186</v>
      </c>
      <c r="G42" s="686">
        <v>2414</v>
      </c>
      <c r="H42" s="713">
        <v>9.5281306715063518E-2</v>
      </c>
      <c r="I42" s="111" t="s">
        <v>186</v>
      </c>
      <c r="J42" s="686">
        <v>2204</v>
      </c>
      <c r="K42" s="713">
        <v>0.25870930896630506</v>
      </c>
      <c r="L42" s="109" t="s">
        <v>182</v>
      </c>
      <c r="M42" s="686">
        <v>1846</v>
      </c>
      <c r="N42" s="716">
        <v>0</v>
      </c>
      <c r="O42" s="113" t="s">
        <v>41</v>
      </c>
      <c r="P42" s="686">
        <v>1846</v>
      </c>
      <c r="Q42" s="719">
        <v>4.9500000000000002E-2</v>
      </c>
      <c r="T42" s="113" t="s">
        <v>41</v>
      </c>
      <c r="U42" s="686">
        <v>1759</v>
      </c>
      <c r="V42" s="719">
        <v>3.5900000000000001E-2</v>
      </c>
      <c r="W42" s="3838" t="s">
        <v>41</v>
      </c>
      <c r="X42" s="3814">
        <v>1698</v>
      </c>
    </row>
    <row r="43" spans="2:24" s="667" customFormat="1" ht="27.75" customHeight="1" x14ac:dyDescent="0.15">
      <c r="B43" s="117">
        <v>28</v>
      </c>
      <c r="C43" s="111" t="s">
        <v>213</v>
      </c>
      <c r="D43" s="686">
        <v>2307</v>
      </c>
      <c r="E43" s="713">
        <v>0.30265386787125914</v>
      </c>
      <c r="F43" s="111" t="s">
        <v>182</v>
      </c>
      <c r="G43" s="686">
        <v>1969</v>
      </c>
      <c r="H43" s="713">
        <v>5.0813008130079496E-4</v>
      </c>
      <c r="I43" s="111" t="s">
        <v>182</v>
      </c>
      <c r="J43" s="686">
        <v>1968</v>
      </c>
      <c r="K43" s="713">
        <v>6.6088840736728161E-2</v>
      </c>
      <c r="L43" s="110" t="s">
        <v>186</v>
      </c>
      <c r="M43" s="686">
        <v>1751</v>
      </c>
      <c r="N43" s="716">
        <v>0.2151283830673143</v>
      </c>
      <c r="O43" s="114" t="s">
        <v>21</v>
      </c>
      <c r="P43" s="686">
        <v>1586</v>
      </c>
      <c r="Q43" s="719">
        <v>4.2700000000000002E-2</v>
      </c>
      <c r="T43" s="114" t="s">
        <v>21</v>
      </c>
      <c r="U43" s="686">
        <v>1521</v>
      </c>
      <c r="V43" s="719">
        <v>6.9599999999999995E-2</v>
      </c>
      <c r="W43" s="3836" t="s">
        <v>21</v>
      </c>
      <c r="X43" s="3814">
        <v>1422</v>
      </c>
    </row>
    <row r="44" spans="2:24" s="667" customFormat="1" ht="27.75" customHeight="1" x14ac:dyDescent="0.15">
      <c r="B44" s="117">
        <v>29</v>
      </c>
      <c r="C44" s="111" t="s">
        <v>182</v>
      </c>
      <c r="D44" s="686">
        <v>1774</v>
      </c>
      <c r="E44" s="713">
        <v>-9.9035043169121373E-2</v>
      </c>
      <c r="F44" s="722" t="s">
        <v>213</v>
      </c>
      <c r="G44" s="686">
        <v>1771</v>
      </c>
      <c r="H44" s="713">
        <v>0.33559577677224728</v>
      </c>
      <c r="I44" s="114" t="s">
        <v>21</v>
      </c>
      <c r="J44" s="686">
        <v>1711</v>
      </c>
      <c r="K44" s="713">
        <v>5.5521283158544099E-2</v>
      </c>
      <c r="L44" s="114" t="s">
        <v>21</v>
      </c>
      <c r="M44" s="686">
        <v>1621</v>
      </c>
      <c r="N44" s="716">
        <v>2.2068095838587709E-2</v>
      </c>
      <c r="O44" s="113" t="s">
        <v>187</v>
      </c>
      <c r="P44" s="686">
        <v>1441</v>
      </c>
      <c r="Q44" s="719">
        <v>0.22639999999999999</v>
      </c>
      <c r="T44" s="113" t="s">
        <v>188</v>
      </c>
      <c r="U44" s="686">
        <v>1304</v>
      </c>
      <c r="V44" s="719">
        <v>4.5999999999999999E-3</v>
      </c>
      <c r="W44" s="3835" t="s">
        <v>188</v>
      </c>
      <c r="X44" s="3814">
        <v>1298</v>
      </c>
    </row>
    <row r="45" spans="2:24" s="667" customFormat="1" ht="27.75" customHeight="1" x14ac:dyDescent="0.15">
      <c r="B45" s="117">
        <v>30</v>
      </c>
      <c r="C45" s="111" t="s">
        <v>189</v>
      </c>
      <c r="D45" s="686">
        <v>1639</v>
      </c>
      <c r="E45" s="713">
        <v>8.0421885299934104E-2</v>
      </c>
      <c r="F45" s="114" t="s">
        <v>21</v>
      </c>
      <c r="G45" s="686">
        <v>1761</v>
      </c>
      <c r="H45" s="713">
        <v>2.9222676797194591E-2</v>
      </c>
      <c r="I45" s="111" t="s">
        <v>189</v>
      </c>
      <c r="J45" s="686">
        <v>1498</v>
      </c>
      <c r="K45" s="713">
        <v>2.1828103683492417E-2</v>
      </c>
      <c r="L45" s="109" t="s">
        <v>189</v>
      </c>
      <c r="M45" s="686">
        <v>1466</v>
      </c>
      <c r="N45" s="716">
        <v>6.3860667634252577E-2</v>
      </c>
      <c r="O45" s="113" t="s">
        <v>188</v>
      </c>
      <c r="P45" s="686">
        <v>1378</v>
      </c>
      <c r="Q45" s="719">
        <v>5.67E-2</v>
      </c>
      <c r="T45" s="113" t="s">
        <v>202</v>
      </c>
      <c r="U45" s="686">
        <v>1238</v>
      </c>
      <c r="V45" s="719">
        <v>1.5599999999999999E-2</v>
      </c>
      <c r="W45" s="3835" t="s">
        <v>202</v>
      </c>
      <c r="X45" s="3814">
        <v>1219</v>
      </c>
    </row>
    <row r="46" spans="2:24" s="667" customFormat="1" ht="27.75" customHeight="1" x14ac:dyDescent="0.15">
      <c r="B46" s="117">
        <v>31</v>
      </c>
      <c r="C46" s="114" t="s">
        <v>21</v>
      </c>
      <c r="D46" s="686">
        <v>1584</v>
      </c>
      <c r="E46" s="713">
        <v>-0.10051107325383302</v>
      </c>
      <c r="F46" s="111" t="s">
        <v>185</v>
      </c>
      <c r="G46" s="686">
        <v>1629</v>
      </c>
      <c r="H46" s="713">
        <v>8.96321070234114E-2</v>
      </c>
      <c r="I46" s="111" t="s">
        <v>185</v>
      </c>
      <c r="J46" s="686">
        <v>1495</v>
      </c>
      <c r="K46" s="713">
        <v>0.12321562734785885</v>
      </c>
      <c r="L46" s="109" t="s">
        <v>185</v>
      </c>
      <c r="M46" s="686">
        <v>1331</v>
      </c>
      <c r="N46" s="716">
        <v>0.10090984284532678</v>
      </c>
      <c r="O46" s="113" t="s">
        <v>192</v>
      </c>
      <c r="P46" s="686">
        <v>1272</v>
      </c>
      <c r="Q46" s="719">
        <v>5.91E-2</v>
      </c>
      <c r="T46" s="113" t="s">
        <v>192</v>
      </c>
      <c r="U46" s="686">
        <v>1201</v>
      </c>
      <c r="V46" s="719">
        <v>4.7100000000000003E-2</v>
      </c>
      <c r="W46" s="3835" t="s">
        <v>192</v>
      </c>
      <c r="X46" s="3814">
        <v>1147</v>
      </c>
    </row>
    <row r="47" spans="2:24" s="667" customFormat="1" ht="27.75" customHeight="1" x14ac:dyDescent="0.15">
      <c r="B47" s="117">
        <v>32</v>
      </c>
      <c r="C47" s="111" t="s">
        <v>149</v>
      </c>
      <c r="D47" s="686">
        <v>1519</v>
      </c>
      <c r="E47" s="713">
        <v>0.16756341275941589</v>
      </c>
      <c r="F47" s="111" t="s">
        <v>189</v>
      </c>
      <c r="G47" s="686">
        <v>1517</v>
      </c>
      <c r="H47" s="713">
        <v>1.2683578104138782E-2</v>
      </c>
      <c r="I47" s="111" t="s">
        <v>213</v>
      </c>
      <c r="J47" s="686">
        <v>1326</v>
      </c>
      <c r="K47" s="713">
        <v>0.48821548821548832</v>
      </c>
      <c r="L47" s="109" t="s">
        <v>178</v>
      </c>
      <c r="M47" s="686">
        <v>1321</v>
      </c>
      <c r="N47" s="716">
        <v>0.3236472945891784</v>
      </c>
      <c r="O47" s="113" t="s">
        <v>47</v>
      </c>
      <c r="P47" s="686">
        <v>1209</v>
      </c>
      <c r="Q47" s="719">
        <v>5.96E-2</v>
      </c>
      <c r="T47" s="113" t="s">
        <v>187</v>
      </c>
      <c r="U47" s="686">
        <v>1175</v>
      </c>
      <c r="V47" s="719">
        <v>0.1588</v>
      </c>
      <c r="W47" s="3835" t="s">
        <v>23</v>
      </c>
      <c r="X47" s="3814">
        <v>1080</v>
      </c>
    </row>
    <row r="48" spans="2:24" s="667" customFormat="1" ht="27.75" customHeight="1" x14ac:dyDescent="0.15">
      <c r="B48" s="117">
        <v>33</v>
      </c>
      <c r="C48" s="111" t="s">
        <v>185</v>
      </c>
      <c r="D48" s="686">
        <v>1416</v>
      </c>
      <c r="E48" s="713">
        <v>-0.13075506445672191</v>
      </c>
      <c r="F48" s="111" t="s">
        <v>149</v>
      </c>
      <c r="G48" s="686">
        <v>1301</v>
      </c>
      <c r="H48" s="713">
        <v>0.11578044596912518</v>
      </c>
      <c r="I48" s="111" t="s">
        <v>149</v>
      </c>
      <c r="J48" s="686">
        <v>1166</v>
      </c>
      <c r="K48" s="713">
        <v>-3.3167495854062978E-2</v>
      </c>
      <c r="L48" s="109" t="s">
        <v>193</v>
      </c>
      <c r="M48" s="686">
        <v>1223</v>
      </c>
      <c r="N48" s="716">
        <v>-3.8522012578616316E-2</v>
      </c>
      <c r="O48" s="113" t="s">
        <v>180</v>
      </c>
      <c r="P48" s="686">
        <v>1192</v>
      </c>
      <c r="Q48" s="719">
        <v>2.23E-2</v>
      </c>
      <c r="T48" s="113" t="s">
        <v>180</v>
      </c>
      <c r="U48" s="686">
        <v>1166</v>
      </c>
      <c r="V48" s="719">
        <v>0.2248</v>
      </c>
      <c r="W48" s="3835" t="s">
        <v>47</v>
      </c>
      <c r="X48" s="3814">
        <v>1073</v>
      </c>
    </row>
    <row r="49" spans="2:24" s="667" customFormat="1" ht="27.75" customHeight="1" x14ac:dyDescent="0.15">
      <c r="B49" s="117">
        <v>34</v>
      </c>
      <c r="C49" s="111" t="s">
        <v>217</v>
      </c>
      <c r="D49" s="686">
        <v>1265</v>
      </c>
      <c r="E49" s="713">
        <v>0.2921348314606742</v>
      </c>
      <c r="F49" s="111" t="s">
        <v>193</v>
      </c>
      <c r="G49" s="686">
        <v>1205</v>
      </c>
      <c r="H49" s="713">
        <v>6.9210292812777352E-2</v>
      </c>
      <c r="I49" s="111" t="s">
        <v>193</v>
      </c>
      <c r="J49" s="686">
        <v>1127</v>
      </c>
      <c r="K49" s="713">
        <v>-7.849550286181517E-2</v>
      </c>
      <c r="L49" s="109" t="s">
        <v>149</v>
      </c>
      <c r="M49" s="686">
        <v>1206</v>
      </c>
      <c r="N49" s="716">
        <v>5.2356020942408321E-2</v>
      </c>
      <c r="O49" s="113" t="s">
        <v>23</v>
      </c>
      <c r="P49" s="686">
        <v>1146</v>
      </c>
      <c r="Q49" s="719">
        <v>6.5100000000000005E-2</v>
      </c>
      <c r="T49" s="113" t="s">
        <v>47</v>
      </c>
      <c r="U49" s="686">
        <v>1141</v>
      </c>
      <c r="V49" s="719">
        <v>6.3399999999999998E-2</v>
      </c>
      <c r="W49" s="3835" t="s">
        <v>187</v>
      </c>
      <c r="X49" s="3814">
        <v>1014</v>
      </c>
    </row>
    <row r="50" spans="2:24" s="667" customFormat="1" ht="27.75" customHeight="1" x14ac:dyDescent="0.15">
      <c r="B50" s="117">
        <v>35</v>
      </c>
      <c r="C50" s="111" t="s">
        <v>193</v>
      </c>
      <c r="D50" s="686">
        <v>1209</v>
      </c>
      <c r="E50" s="713">
        <v>3.3195020746887849E-3</v>
      </c>
      <c r="F50" s="111" t="s">
        <v>204</v>
      </c>
      <c r="G50" s="686">
        <v>1054</v>
      </c>
      <c r="H50" s="713">
        <v>-1.7707362534948756E-2</v>
      </c>
      <c r="I50" s="111" t="s">
        <v>204</v>
      </c>
      <c r="J50" s="686">
        <v>1073</v>
      </c>
      <c r="K50" s="713">
        <v>8.8235294117646967E-2</v>
      </c>
      <c r="L50" s="109" t="s">
        <v>203</v>
      </c>
      <c r="M50" s="686">
        <v>1045</v>
      </c>
      <c r="N50" s="716">
        <v>-7.4402125775022143E-2</v>
      </c>
      <c r="O50" s="113" t="s">
        <v>202</v>
      </c>
      <c r="P50" s="686">
        <v>1129</v>
      </c>
      <c r="Q50" s="719">
        <v>-8.7999999999999995E-2</v>
      </c>
      <c r="T50" s="113" t="s">
        <v>23</v>
      </c>
      <c r="U50" s="686">
        <v>1076</v>
      </c>
      <c r="V50" s="719">
        <v>-3.7000000000000002E-3</v>
      </c>
      <c r="W50" s="3835" t="s">
        <v>180</v>
      </c>
      <c r="X50" s="3814">
        <v>952</v>
      </c>
    </row>
    <row r="51" spans="2:24" s="667" customFormat="1" ht="27.75" customHeight="1" x14ac:dyDescent="0.15">
      <c r="B51" s="117">
        <v>36</v>
      </c>
      <c r="C51" s="111" t="s">
        <v>200</v>
      </c>
      <c r="D51" s="686">
        <v>1189</v>
      </c>
      <c r="E51" s="713">
        <v>0.19138276553106204</v>
      </c>
      <c r="F51" s="111" t="s">
        <v>194</v>
      </c>
      <c r="G51" s="686">
        <v>1049</v>
      </c>
      <c r="H51" s="713">
        <v>3.0451866404715089E-2</v>
      </c>
      <c r="I51" s="111" t="s">
        <v>151</v>
      </c>
      <c r="J51" s="686">
        <v>1025</v>
      </c>
      <c r="K51" s="713">
        <v>4.2726347914547214E-2</v>
      </c>
      <c r="L51" s="109" t="s">
        <v>204</v>
      </c>
      <c r="M51" s="686">
        <v>986</v>
      </c>
      <c r="N51" s="716">
        <v>0.11412429378531064</v>
      </c>
      <c r="O51" s="113" t="s">
        <v>24</v>
      </c>
      <c r="P51" s="686">
        <v>1090</v>
      </c>
      <c r="Q51" s="719">
        <v>4.8099999999999997E-2</v>
      </c>
      <c r="T51" s="113" t="s">
        <v>24</v>
      </c>
      <c r="U51" s="686">
        <v>1040</v>
      </c>
      <c r="V51" s="719">
        <v>0.10290000000000001</v>
      </c>
      <c r="W51" s="3835" t="s">
        <v>24</v>
      </c>
      <c r="X51" s="3814">
        <v>943</v>
      </c>
    </row>
    <row r="52" spans="2:24" s="667" customFormat="1" ht="27.75" customHeight="1" x14ac:dyDescent="0.15">
      <c r="B52" s="117">
        <v>37</v>
      </c>
      <c r="C52" s="111" t="s">
        <v>151</v>
      </c>
      <c r="D52" s="686">
        <v>1177</v>
      </c>
      <c r="E52" s="713">
        <v>0.20594262295081966</v>
      </c>
      <c r="F52" s="111" t="s">
        <v>200</v>
      </c>
      <c r="G52" s="686">
        <v>998</v>
      </c>
      <c r="H52" s="713">
        <v>4.3933054393305415E-2</v>
      </c>
      <c r="I52" s="111" t="s">
        <v>194</v>
      </c>
      <c r="J52" s="686">
        <v>1018</v>
      </c>
      <c r="K52" s="713">
        <v>0.12238147739801541</v>
      </c>
      <c r="L52" s="109" t="s">
        <v>200</v>
      </c>
      <c r="M52" s="686">
        <v>985</v>
      </c>
      <c r="N52" s="716">
        <v>8.2417582417582347E-2</v>
      </c>
      <c r="O52" s="113" t="s">
        <v>38</v>
      </c>
      <c r="P52" s="686">
        <v>998</v>
      </c>
      <c r="Q52" s="719">
        <v>0.15379999999999999</v>
      </c>
      <c r="T52" s="113" t="s">
        <v>201</v>
      </c>
      <c r="U52" s="686">
        <v>898</v>
      </c>
      <c r="V52" s="719">
        <v>-1.9699999999999999E-2</v>
      </c>
      <c r="W52" s="106" t="s">
        <v>201</v>
      </c>
      <c r="X52" s="3814">
        <v>916</v>
      </c>
    </row>
    <row r="53" spans="2:24" s="667" customFormat="1" ht="27.75" customHeight="1" x14ac:dyDescent="0.15">
      <c r="B53" s="117">
        <v>38</v>
      </c>
      <c r="C53" s="111" t="s">
        <v>204</v>
      </c>
      <c r="D53" s="686">
        <v>1107</v>
      </c>
      <c r="E53" s="713">
        <v>5.0284629981024676E-2</v>
      </c>
      <c r="F53" s="111" t="s">
        <v>217</v>
      </c>
      <c r="G53" s="686">
        <v>979</v>
      </c>
      <c r="H53" s="713">
        <v>0.12918108419838514</v>
      </c>
      <c r="I53" s="111" t="s">
        <v>203</v>
      </c>
      <c r="J53" s="686">
        <v>958</v>
      </c>
      <c r="K53" s="713">
        <v>-8.3253588516746357E-2</v>
      </c>
      <c r="L53" s="109" t="s">
        <v>151</v>
      </c>
      <c r="M53" s="686">
        <v>983</v>
      </c>
      <c r="N53" s="716">
        <v>-9.8165137614678932E-2</v>
      </c>
      <c r="O53" s="113" t="s">
        <v>201</v>
      </c>
      <c r="P53" s="686">
        <v>910</v>
      </c>
      <c r="Q53" s="719">
        <v>1.34E-2</v>
      </c>
      <c r="T53" s="113" t="s">
        <v>38</v>
      </c>
      <c r="U53" s="686">
        <v>865</v>
      </c>
      <c r="V53" s="719">
        <v>0.27960000000000002</v>
      </c>
      <c r="W53" s="106" t="s">
        <v>206</v>
      </c>
      <c r="X53" s="3814">
        <v>853</v>
      </c>
    </row>
    <row r="54" spans="2:24" s="667" customFormat="1" ht="27.75" customHeight="1" x14ac:dyDescent="0.15">
      <c r="B54" s="117">
        <v>39</v>
      </c>
      <c r="C54" s="111" t="s">
        <v>194</v>
      </c>
      <c r="D54" s="686">
        <v>1064</v>
      </c>
      <c r="E54" s="713">
        <v>1.4299332697807365E-2</v>
      </c>
      <c r="F54" s="111" t="s">
        <v>151</v>
      </c>
      <c r="G54" s="686">
        <v>976</v>
      </c>
      <c r="H54" s="713">
        <v>-4.780487804878053E-2</v>
      </c>
      <c r="I54" s="111" t="s">
        <v>200</v>
      </c>
      <c r="J54" s="686">
        <v>956</v>
      </c>
      <c r="K54" s="713">
        <v>-2.9441624365482255E-2</v>
      </c>
      <c r="L54" s="109" t="s">
        <v>205</v>
      </c>
      <c r="M54" s="686">
        <v>920</v>
      </c>
      <c r="N54" s="716">
        <v>4.6643913538111592E-2</v>
      </c>
      <c r="O54" s="113" t="s">
        <v>212</v>
      </c>
      <c r="P54" s="686">
        <v>885</v>
      </c>
      <c r="Q54" s="719">
        <v>8.5900000000000004E-2</v>
      </c>
      <c r="T54" s="113" t="s">
        <v>31</v>
      </c>
      <c r="U54" s="686">
        <v>826</v>
      </c>
      <c r="V54" s="719">
        <v>-8.3999999999999995E-3</v>
      </c>
      <c r="W54" s="106" t="s">
        <v>31</v>
      </c>
      <c r="X54" s="3814">
        <v>833</v>
      </c>
    </row>
    <row r="55" spans="2:24" s="667" customFormat="1" ht="27.75" customHeight="1" x14ac:dyDescent="0.15">
      <c r="B55" s="117">
        <v>40</v>
      </c>
      <c r="C55" s="111" t="s">
        <v>181</v>
      </c>
      <c r="D55" s="686">
        <v>1022</v>
      </c>
      <c r="E55" s="713">
        <v>0.11816192560175054</v>
      </c>
      <c r="F55" s="111" t="s">
        <v>191</v>
      </c>
      <c r="G55" s="686">
        <v>938</v>
      </c>
      <c r="H55" s="713">
        <v>1.1866235167206085E-2</v>
      </c>
      <c r="I55" s="111" t="s">
        <v>205</v>
      </c>
      <c r="J55" s="686">
        <v>930</v>
      </c>
      <c r="K55" s="713">
        <v>1.0869565217391353E-2</v>
      </c>
      <c r="L55" s="109" t="s">
        <v>194</v>
      </c>
      <c r="M55" s="686">
        <v>907</v>
      </c>
      <c r="N55" s="716">
        <v>9.4089264173703224E-2</v>
      </c>
      <c r="O55" s="113" t="s">
        <v>31</v>
      </c>
      <c r="P55" s="686">
        <v>879</v>
      </c>
      <c r="Q55" s="719">
        <v>6.4199999999999993E-2</v>
      </c>
      <c r="T55" s="113" t="s">
        <v>206</v>
      </c>
      <c r="U55" s="686">
        <v>817</v>
      </c>
      <c r="V55" s="719">
        <v>-4.2200000000000001E-2</v>
      </c>
      <c r="W55" s="106" t="s">
        <v>46</v>
      </c>
      <c r="X55" s="3814">
        <v>798</v>
      </c>
    </row>
    <row r="56" spans="2:24" s="667" customFormat="1" ht="27.75" customHeight="1" x14ac:dyDescent="0.15">
      <c r="B56" s="117">
        <v>41</v>
      </c>
      <c r="C56" s="111" t="s">
        <v>191</v>
      </c>
      <c r="D56" s="686">
        <v>1014</v>
      </c>
      <c r="E56" s="713">
        <v>8.102345415778256E-2</v>
      </c>
      <c r="F56" s="111" t="s">
        <v>203</v>
      </c>
      <c r="G56" s="686">
        <v>932</v>
      </c>
      <c r="H56" s="713">
        <v>-2.7139874739039671E-2</v>
      </c>
      <c r="I56" s="111" t="s">
        <v>191</v>
      </c>
      <c r="J56" s="686">
        <v>927</v>
      </c>
      <c r="K56" s="713">
        <v>7.0438799076212533E-2</v>
      </c>
      <c r="L56" s="109" t="s">
        <v>213</v>
      </c>
      <c r="M56" s="686">
        <v>891</v>
      </c>
      <c r="N56" s="716">
        <v>0.42559999999999998</v>
      </c>
      <c r="O56" s="113" t="s">
        <v>206</v>
      </c>
      <c r="P56" s="686">
        <v>869</v>
      </c>
      <c r="Q56" s="719">
        <v>6.3600000000000004E-2</v>
      </c>
      <c r="T56" s="113" t="s">
        <v>212</v>
      </c>
      <c r="U56" s="686">
        <v>815</v>
      </c>
      <c r="V56" s="719">
        <v>0.1226</v>
      </c>
      <c r="W56" s="106" t="s">
        <v>212</v>
      </c>
      <c r="X56" s="3814">
        <v>726</v>
      </c>
    </row>
    <row r="57" spans="2:24" s="667" customFormat="1" ht="27.75" customHeight="1" x14ac:dyDescent="0.15">
      <c r="B57" s="117">
        <v>42</v>
      </c>
      <c r="C57" s="111" t="s">
        <v>203</v>
      </c>
      <c r="D57" s="686">
        <v>956</v>
      </c>
      <c r="E57" s="713">
        <v>2.5751072961373467E-2</v>
      </c>
      <c r="F57" s="111" t="s">
        <v>205</v>
      </c>
      <c r="G57" s="686">
        <v>929</v>
      </c>
      <c r="H57" s="713">
        <v>-1.0752688172043223E-3</v>
      </c>
      <c r="I57" s="111" t="s">
        <v>178</v>
      </c>
      <c r="J57" s="686">
        <v>906</v>
      </c>
      <c r="K57" s="713">
        <v>-0.31415594246782741</v>
      </c>
      <c r="L57" s="109" t="s">
        <v>181</v>
      </c>
      <c r="M57" s="686">
        <v>887</v>
      </c>
      <c r="N57" s="716">
        <v>-0.25587248322147649</v>
      </c>
      <c r="O57" s="113" t="s">
        <v>195</v>
      </c>
      <c r="P57" s="686">
        <v>829</v>
      </c>
      <c r="Q57" s="719">
        <v>0.1676</v>
      </c>
      <c r="T57" s="113" t="s">
        <v>46</v>
      </c>
      <c r="U57" s="686">
        <v>785</v>
      </c>
      <c r="V57" s="719">
        <v>-1.6299999999999999E-2</v>
      </c>
      <c r="W57" s="106" t="s">
        <v>29</v>
      </c>
      <c r="X57" s="3814">
        <v>693</v>
      </c>
    </row>
    <row r="58" spans="2:24" s="667" customFormat="1" ht="27.75" customHeight="1" x14ac:dyDescent="0.15">
      <c r="B58" s="117">
        <v>43</v>
      </c>
      <c r="C58" s="111" t="s">
        <v>219</v>
      </c>
      <c r="D58" s="686">
        <v>801</v>
      </c>
      <c r="E58" s="713">
        <v>9.1280653950953639E-2</v>
      </c>
      <c r="F58" s="111" t="s">
        <v>181</v>
      </c>
      <c r="G58" s="686">
        <v>914</v>
      </c>
      <c r="H58" s="713">
        <v>0.11463414634146352</v>
      </c>
      <c r="I58" s="111" t="s">
        <v>215</v>
      </c>
      <c r="J58" s="686">
        <v>889</v>
      </c>
      <c r="K58" s="713">
        <v>8.5470085470085388E-2</v>
      </c>
      <c r="L58" s="109" t="s">
        <v>191</v>
      </c>
      <c r="M58" s="686">
        <v>866</v>
      </c>
      <c r="N58" s="716">
        <v>6.7817509247842134E-2</v>
      </c>
      <c r="O58" s="113" t="s">
        <v>190</v>
      </c>
      <c r="P58" s="686">
        <v>811</v>
      </c>
      <c r="Q58" s="719">
        <v>0.15040000000000001</v>
      </c>
      <c r="T58" s="113" t="s">
        <v>48</v>
      </c>
      <c r="U58" s="686">
        <v>769</v>
      </c>
      <c r="V58" s="719">
        <v>0.18490000000000001</v>
      </c>
      <c r="W58" s="106" t="s">
        <v>38</v>
      </c>
      <c r="X58" s="3814">
        <v>676</v>
      </c>
    </row>
    <row r="59" spans="2:24" s="667" customFormat="1" ht="27.75" customHeight="1" x14ac:dyDescent="0.15">
      <c r="B59" s="117">
        <v>44</v>
      </c>
      <c r="C59" s="111" t="s">
        <v>178</v>
      </c>
      <c r="D59" s="686">
        <v>795</v>
      </c>
      <c r="E59" s="713">
        <v>-2.2140221402214055E-2</v>
      </c>
      <c r="F59" s="111" t="s">
        <v>215</v>
      </c>
      <c r="G59" s="686">
        <v>877</v>
      </c>
      <c r="H59" s="713">
        <v>-1.3498312710911176E-2</v>
      </c>
      <c r="I59" s="111" t="s">
        <v>217</v>
      </c>
      <c r="J59" s="686">
        <v>867</v>
      </c>
      <c r="K59" s="713">
        <v>0.11726804123711343</v>
      </c>
      <c r="L59" s="109" t="s">
        <v>215</v>
      </c>
      <c r="M59" s="686">
        <v>819</v>
      </c>
      <c r="N59" s="716">
        <v>7.0588235294117618E-2</v>
      </c>
      <c r="O59" s="113" t="s">
        <v>216</v>
      </c>
      <c r="P59" s="686">
        <v>765</v>
      </c>
      <c r="Q59" s="719">
        <v>0.32119999999999999</v>
      </c>
      <c r="T59" s="113" t="s">
        <v>195</v>
      </c>
      <c r="U59" s="686">
        <v>710</v>
      </c>
      <c r="V59" s="719">
        <v>9.9099999999999994E-2</v>
      </c>
      <c r="W59" s="3830" t="s">
        <v>25</v>
      </c>
      <c r="X59" s="3814">
        <v>670</v>
      </c>
    </row>
    <row r="60" spans="2:24" s="667" customFormat="1" ht="27.75" customHeight="1" x14ac:dyDescent="0.15">
      <c r="B60" s="117">
        <v>45</v>
      </c>
      <c r="C60" s="111" t="s">
        <v>218</v>
      </c>
      <c r="D60" s="686">
        <v>783</v>
      </c>
      <c r="E60" s="713">
        <v>-6.3451776649746661E-3</v>
      </c>
      <c r="F60" s="111" t="s">
        <v>178</v>
      </c>
      <c r="G60" s="686">
        <v>813</v>
      </c>
      <c r="H60" s="713">
        <v>-0.10264900662251653</v>
      </c>
      <c r="I60" s="111" t="s">
        <v>181</v>
      </c>
      <c r="J60" s="686">
        <v>820</v>
      </c>
      <c r="K60" s="713">
        <v>-7.5535512965050677E-2</v>
      </c>
      <c r="L60" s="109" t="s">
        <v>217</v>
      </c>
      <c r="M60" s="686">
        <v>776</v>
      </c>
      <c r="N60" s="716">
        <v>6.5934065934065922E-2</v>
      </c>
      <c r="O60" s="113" t="s">
        <v>48</v>
      </c>
      <c r="P60" s="686">
        <v>740</v>
      </c>
      <c r="Q60" s="719">
        <v>-3.7699999999999997E-2</v>
      </c>
      <c r="T60" s="113" t="s">
        <v>190</v>
      </c>
      <c r="U60" s="686">
        <v>705</v>
      </c>
      <c r="V60" s="719">
        <v>9.1300000000000006E-2</v>
      </c>
      <c r="W60" s="106" t="s">
        <v>48</v>
      </c>
      <c r="X60" s="3814">
        <v>649</v>
      </c>
    </row>
    <row r="61" spans="2:24" s="667" customFormat="1" ht="27.75" customHeight="1" x14ac:dyDescent="0.15">
      <c r="B61" s="117">
        <v>46</v>
      </c>
      <c r="C61" s="111" t="s">
        <v>215</v>
      </c>
      <c r="D61" s="686">
        <v>744</v>
      </c>
      <c r="E61" s="713">
        <v>-0.15165336374002281</v>
      </c>
      <c r="F61" s="111" t="s">
        <v>218</v>
      </c>
      <c r="G61" s="686">
        <v>788</v>
      </c>
      <c r="H61" s="713">
        <v>3.9577836411609502E-2</v>
      </c>
      <c r="I61" s="111" t="s">
        <v>207</v>
      </c>
      <c r="J61" s="686">
        <v>793</v>
      </c>
      <c r="K61" s="713">
        <v>3.5248041775456818E-2</v>
      </c>
      <c r="L61" s="109" t="s">
        <v>207</v>
      </c>
      <c r="M61" s="686">
        <v>766</v>
      </c>
      <c r="N61" s="716">
        <v>-0.11852704257767543</v>
      </c>
      <c r="O61" s="673" t="s">
        <v>46</v>
      </c>
      <c r="P61" s="686">
        <v>728</v>
      </c>
      <c r="Q61" s="719">
        <v>-7.2599999999999998E-2</v>
      </c>
      <c r="T61" s="673" t="s">
        <v>25</v>
      </c>
      <c r="U61" s="686">
        <v>643</v>
      </c>
      <c r="V61" s="719">
        <v>-4.0300000000000002E-2</v>
      </c>
      <c r="W61" s="106" t="s">
        <v>195</v>
      </c>
      <c r="X61" s="3814">
        <v>646</v>
      </c>
    </row>
    <row r="62" spans="2:24" s="667" customFormat="1" ht="27.75" customHeight="1" x14ac:dyDescent="0.15">
      <c r="B62" s="117">
        <v>47</v>
      </c>
      <c r="C62" s="111" t="s">
        <v>207</v>
      </c>
      <c r="D62" s="686">
        <v>723</v>
      </c>
      <c r="E62" s="713">
        <v>-5.4901960784313752E-2</v>
      </c>
      <c r="F62" s="111" t="s">
        <v>207</v>
      </c>
      <c r="G62" s="686">
        <v>765</v>
      </c>
      <c r="H62" s="713">
        <v>-3.5308953341740223E-2</v>
      </c>
      <c r="I62" s="111" t="s">
        <v>218</v>
      </c>
      <c r="J62" s="686">
        <v>758</v>
      </c>
      <c r="K62" s="713">
        <v>0.13303437967115106</v>
      </c>
      <c r="L62" s="109" t="s">
        <v>218</v>
      </c>
      <c r="M62" s="686">
        <v>669</v>
      </c>
      <c r="N62" s="716">
        <v>-9.5945945945945965E-2</v>
      </c>
      <c r="O62" s="113" t="s">
        <v>214</v>
      </c>
      <c r="P62" s="686">
        <v>625</v>
      </c>
      <c r="Q62" s="719">
        <v>0.151</v>
      </c>
      <c r="T62" s="113" t="s">
        <v>216</v>
      </c>
      <c r="U62" s="686">
        <v>579</v>
      </c>
      <c r="V62" s="719">
        <v>0.14879999999999999</v>
      </c>
      <c r="W62" s="106" t="s">
        <v>190</v>
      </c>
      <c r="X62" s="3814">
        <v>646</v>
      </c>
    </row>
    <row r="63" spans="2:24" s="667" customFormat="1" ht="27.75" customHeight="1" x14ac:dyDescent="0.15">
      <c r="B63" s="117">
        <v>48</v>
      </c>
      <c r="C63" s="111" t="s">
        <v>208</v>
      </c>
      <c r="D63" s="686">
        <v>657</v>
      </c>
      <c r="E63" s="713">
        <v>0.13080895008605853</v>
      </c>
      <c r="F63" s="111" t="s">
        <v>219</v>
      </c>
      <c r="G63" s="686">
        <v>734</v>
      </c>
      <c r="H63" s="713">
        <v>9.3889716840536597E-2</v>
      </c>
      <c r="I63" s="111" t="s">
        <v>219</v>
      </c>
      <c r="J63" s="686">
        <v>671</v>
      </c>
      <c r="K63" s="713">
        <v>6.3391442155309008E-2</v>
      </c>
      <c r="L63" s="671" t="s">
        <v>219</v>
      </c>
      <c r="M63" s="686">
        <v>631</v>
      </c>
      <c r="N63" s="716">
        <v>8.0479452054794454E-2</v>
      </c>
      <c r="O63" s="673" t="s">
        <v>25</v>
      </c>
      <c r="P63" s="686">
        <v>606</v>
      </c>
      <c r="Q63" s="719">
        <v>-5.7500000000000002E-2</v>
      </c>
      <c r="T63" s="113" t="s">
        <v>29</v>
      </c>
      <c r="U63" s="686">
        <v>555</v>
      </c>
      <c r="V63" s="719">
        <v>-0.1991</v>
      </c>
      <c r="W63" s="106" t="s">
        <v>220</v>
      </c>
      <c r="X63" s="3814">
        <v>543</v>
      </c>
    </row>
    <row r="64" spans="2:24" s="667" customFormat="1" ht="27.75" customHeight="1" x14ac:dyDescent="0.15">
      <c r="B64" s="117">
        <v>49</v>
      </c>
      <c r="C64" s="111" t="s">
        <v>205</v>
      </c>
      <c r="D64" s="686">
        <v>624</v>
      </c>
      <c r="E64" s="713">
        <v>-0.32831001076426269</v>
      </c>
      <c r="F64" s="111" t="s">
        <v>199</v>
      </c>
      <c r="G64" s="686">
        <v>625</v>
      </c>
      <c r="H64" s="713">
        <v>-2.34375E-2</v>
      </c>
      <c r="I64" s="111" t="s">
        <v>199</v>
      </c>
      <c r="J64" s="686">
        <v>640</v>
      </c>
      <c r="K64" s="713">
        <v>6.3122923588039948E-2</v>
      </c>
      <c r="L64" s="109" t="s">
        <v>199</v>
      </c>
      <c r="M64" s="686">
        <v>602</v>
      </c>
      <c r="N64" s="716">
        <v>3.9723661485319584E-2</v>
      </c>
      <c r="O64" s="113" t="s">
        <v>220</v>
      </c>
      <c r="P64" s="686">
        <v>584</v>
      </c>
      <c r="Q64" s="719">
        <v>6.1800000000000001E-2</v>
      </c>
      <c r="T64" s="113" t="s">
        <v>220</v>
      </c>
      <c r="U64" s="686">
        <v>550</v>
      </c>
      <c r="V64" s="719">
        <v>1.29E-2</v>
      </c>
      <c r="W64" s="106" t="s">
        <v>213</v>
      </c>
      <c r="X64" s="3814">
        <v>516</v>
      </c>
    </row>
    <row r="65" spans="2:24" s="667" customFormat="1" ht="27.75" customHeight="1" thickBot="1" x14ac:dyDescent="0.2">
      <c r="B65" s="118">
        <v>50</v>
      </c>
      <c r="C65" s="669" t="s">
        <v>197</v>
      </c>
      <c r="D65" s="687">
        <v>613</v>
      </c>
      <c r="E65" s="3055">
        <v>8.6879432624113573E-2</v>
      </c>
      <c r="F65" s="669" t="s">
        <v>2065</v>
      </c>
      <c r="G65" s="687">
        <v>581</v>
      </c>
      <c r="H65" s="3055" t="s">
        <v>1490</v>
      </c>
      <c r="I65" s="669" t="s">
        <v>208</v>
      </c>
      <c r="J65" s="687">
        <v>636</v>
      </c>
      <c r="K65" s="714">
        <v>0.18215613382899631</v>
      </c>
      <c r="L65" s="124" t="s">
        <v>168</v>
      </c>
      <c r="M65" s="687">
        <v>584</v>
      </c>
      <c r="N65" s="717">
        <v>0.10606060606060597</v>
      </c>
      <c r="O65" s="115" t="s">
        <v>198</v>
      </c>
      <c r="P65" s="687">
        <v>579</v>
      </c>
      <c r="Q65" s="720">
        <v>0.10919540229885061</v>
      </c>
      <c r="T65" s="115" t="s">
        <v>213</v>
      </c>
      <c r="U65" s="687">
        <v>543</v>
      </c>
      <c r="V65" s="720">
        <v>5.2299999999999999E-2</v>
      </c>
      <c r="W65" s="107" t="s">
        <v>216</v>
      </c>
      <c r="X65" s="3815">
        <v>504</v>
      </c>
    </row>
  </sheetData>
  <mergeCells count="3">
    <mergeCell ref="F37:P37"/>
    <mergeCell ref="B39:B40"/>
    <mergeCell ref="B5:B6"/>
  </mergeCells>
  <phoneticPr fontId="39"/>
  <pageMargins left="0" right="0" top="0" bottom="0"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340"/>
  <sheetViews>
    <sheetView view="pageBreakPreview" zoomScale="115" zoomScaleNormal="100" zoomScaleSheetLayoutView="115" workbookViewId="0">
      <selection activeCell="I186" sqref="I186"/>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74" customWidth="1"/>
    <col min="6" max="6" width="7.5" style="104" customWidth="1"/>
    <col min="7" max="7" width="5.625" style="92" customWidth="1"/>
    <col min="8" max="8" width="6.25" style="674" customWidth="1"/>
    <col min="9" max="9" width="7.5" style="108" customWidth="1"/>
    <col min="10" max="10" width="5.625" style="92" customWidth="1"/>
    <col min="11" max="11" width="6.25" style="678" customWidth="1"/>
    <col min="12" max="12" width="7.5" style="108" customWidth="1"/>
    <col min="13" max="13" width="5.625" style="92" customWidth="1"/>
    <col min="14" max="14" width="6.25" style="678" customWidth="1"/>
    <col min="15" max="15" width="7.5" style="108" customWidth="1"/>
    <col min="16" max="16" width="5.625" style="92" customWidth="1"/>
    <col min="17" max="17" width="6.375" style="678" customWidth="1"/>
    <col min="18" max="18" width="1.125" customWidth="1"/>
    <col min="20" max="20" width="7.5" customWidth="1"/>
    <col min="21" max="21" width="5.625" customWidth="1"/>
    <col min="22" max="22" width="6.25" customWidth="1"/>
  </cols>
  <sheetData>
    <row r="1" spans="1:22" ht="2.1" customHeight="1" x14ac:dyDescent="0.15"/>
    <row r="2" spans="1:22" ht="39" customHeight="1" x14ac:dyDescent="0.15"/>
    <row r="3" spans="1:22" ht="17.25" customHeight="1" x14ac:dyDescent="0.15">
      <c r="A3" s="3654"/>
      <c r="B3" s="3655" t="s">
        <v>648</v>
      </c>
      <c r="C3" s="3656"/>
      <c r="D3" s="3656"/>
      <c r="E3" s="3657"/>
      <c r="F3" s="3656"/>
      <c r="G3" s="3656"/>
      <c r="H3" s="3660"/>
      <c r="I3" s="488"/>
      <c r="J3" s="168"/>
      <c r="K3" s="675"/>
      <c r="L3" s="488"/>
      <c r="M3" s="168"/>
      <c r="N3" s="675"/>
      <c r="O3" s="488"/>
      <c r="Q3" s="1773" t="s">
        <v>936</v>
      </c>
    </row>
    <row r="4" spans="1:22" ht="13.35" customHeight="1" thickBot="1" x14ac:dyDescent="0.2">
      <c r="Q4" s="1789" t="s">
        <v>2033</v>
      </c>
    </row>
    <row r="5" spans="1:22" s="667" customFormat="1" ht="30.75" customHeight="1" x14ac:dyDescent="0.15">
      <c r="B5" s="4340" t="s">
        <v>176</v>
      </c>
      <c r="C5" s="3816" t="s">
        <v>2063</v>
      </c>
      <c r="D5" s="3817"/>
      <c r="E5" s="3818"/>
      <c r="F5" s="3816" t="s">
        <v>1493</v>
      </c>
      <c r="G5" s="3817"/>
      <c r="H5" s="3818"/>
      <c r="I5" s="3816" t="s">
        <v>944</v>
      </c>
      <c r="J5" s="3817"/>
      <c r="K5" s="3818"/>
      <c r="L5" s="3819" t="s">
        <v>937</v>
      </c>
      <c r="M5" s="3820"/>
      <c r="N5" s="3821"/>
      <c r="O5" s="3819" t="s">
        <v>939</v>
      </c>
      <c r="P5" s="3820"/>
      <c r="Q5" s="3821"/>
      <c r="T5" s="3819" t="s">
        <v>942</v>
      </c>
      <c r="U5" s="3820"/>
      <c r="V5" s="3821"/>
    </row>
    <row r="6" spans="1:22" s="667" customFormat="1" ht="30.75" customHeight="1" thickBot="1" x14ac:dyDescent="0.2">
      <c r="B6" s="4341"/>
      <c r="C6" s="133" t="s">
        <v>1491</v>
      </c>
      <c r="D6" s="121" t="s">
        <v>221</v>
      </c>
      <c r="E6" s="676" t="s">
        <v>13</v>
      </c>
      <c r="F6" s="133" t="s">
        <v>1491</v>
      </c>
      <c r="G6" s="121" t="s">
        <v>221</v>
      </c>
      <c r="H6" s="676" t="s">
        <v>13</v>
      </c>
      <c r="I6" s="133" t="s">
        <v>1491</v>
      </c>
      <c r="J6" s="121" t="s">
        <v>221</v>
      </c>
      <c r="K6" s="676" t="s">
        <v>13</v>
      </c>
      <c r="L6" s="228" t="s">
        <v>1491</v>
      </c>
      <c r="M6" s="121" t="s">
        <v>221</v>
      </c>
      <c r="N6" s="679" t="s">
        <v>13</v>
      </c>
      <c r="O6" s="229" t="s">
        <v>1491</v>
      </c>
      <c r="P6" s="121" t="s">
        <v>221</v>
      </c>
      <c r="Q6" s="681" t="s">
        <v>13</v>
      </c>
      <c r="T6" s="229" t="s">
        <v>1491</v>
      </c>
      <c r="U6" s="121" t="s">
        <v>221</v>
      </c>
      <c r="V6" s="681" t="s">
        <v>13</v>
      </c>
    </row>
    <row r="7" spans="1:22" s="668" customFormat="1" ht="27.75" customHeight="1" x14ac:dyDescent="0.15">
      <c r="B7" s="93">
        <v>1</v>
      </c>
      <c r="C7" s="105" t="s">
        <v>238</v>
      </c>
      <c r="D7" s="732">
        <v>93642</v>
      </c>
      <c r="E7" s="700">
        <v>-1.4833985607877742E-2</v>
      </c>
      <c r="F7" s="105" t="s">
        <v>238</v>
      </c>
      <c r="G7" s="732">
        <v>95052</v>
      </c>
      <c r="H7" s="700">
        <v>-1.126540801997189E-2</v>
      </c>
      <c r="I7" s="105" t="s">
        <v>238</v>
      </c>
      <c r="J7" s="732">
        <v>96135</v>
      </c>
      <c r="K7" s="700">
        <v>-1.4858841010401136E-2</v>
      </c>
      <c r="L7" s="95" t="s">
        <v>238</v>
      </c>
      <c r="M7" s="734">
        <v>97585</v>
      </c>
      <c r="N7" s="704">
        <v>-6.9301691327621207E-3</v>
      </c>
      <c r="O7" s="96" t="s">
        <v>238</v>
      </c>
      <c r="P7" s="734">
        <v>98266</v>
      </c>
      <c r="Q7" s="3050">
        <v>1.7984046410442378E-2</v>
      </c>
      <c r="T7" s="96" t="s">
        <v>239</v>
      </c>
      <c r="U7" s="734">
        <v>97336</v>
      </c>
      <c r="V7" s="3785">
        <v>3.014139361612056E-2</v>
      </c>
    </row>
    <row r="8" spans="1:22" s="668" customFormat="1" ht="27.75" customHeight="1" x14ac:dyDescent="0.15">
      <c r="B8" s="97">
        <v>2</v>
      </c>
      <c r="C8" s="106" t="s">
        <v>239</v>
      </c>
      <c r="D8" s="696">
        <v>83373</v>
      </c>
      <c r="E8" s="701">
        <v>-3.1053518507757616E-2</v>
      </c>
      <c r="F8" s="106" t="s">
        <v>239</v>
      </c>
      <c r="G8" s="696">
        <v>86045</v>
      </c>
      <c r="H8" s="701">
        <v>-3.9890649408614198E-2</v>
      </c>
      <c r="I8" s="106" t="s">
        <v>239</v>
      </c>
      <c r="J8" s="696">
        <v>89620</v>
      </c>
      <c r="K8" s="701">
        <v>-4.1292255027813418E-2</v>
      </c>
      <c r="L8" s="99" t="s">
        <v>239</v>
      </c>
      <c r="M8" s="693">
        <v>93480</v>
      </c>
      <c r="N8" s="705">
        <v>-1.8211607536706809E-2</v>
      </c>
      <c r="O8" s="100" t="s">
        <v>239</v>
      </c>
      <c r="P8" s="693">
        <v>95214</v>
      </c>
      <c r="Q8" s="708">
        <v>-2.1800772581573091E-2</v>
      </c>
      <c r="T8" s="100" t="s">
        <v>238</v>
      </c>
      <c r="U8" s="693">
        <v>96530</v>
      </c>
      <c r="V8" s="708">
        <v>1.6736710167366997E-2</v>
      </c>
    </row>
    <row r="9" spans="1:22" s="668" customFormat="1" ht="27.75" customHeight="1" x14ac:dyDescent="0.15">
      <c r="B9" s="97">
        <v>3</v>
      </c>
      <c r="C9" s="106" t="s">
        <v>248</v>
      </c>
      <c r="D9" s="696">
        <v>67019</v>
      </c>
      <c r="E9" s="701">
        <v>5.2252280541991825E-2</v>
      </c>
      <c r="F9" s="106" t="s">
        <v>240</v>
      </c>
      <c r="G9" s="696">
        <v>65833</v>
      </c>
      <c r="H9" s="701">
        <v>1.0126893038528317E-2</v>
      </c>
      <c r="I9" s="106" t="s">
        <v>240</v>
      </c>
      <c r="J9" s="696">
        <v>65173</v>
      </c>
      <c r="K9" s="701">
        <v>1.3811306856537087E-4</v>
      </c>
      <c r="L9" s="99" t="s">
        <v>240</v>
      </c>
      <c r="M9" s="735">
        <v>65164</v>
      </c>
      <c r="N9" s="705">
        <v>3.1875979794460996E-2</v>
      </c>
      <c r="O9" s="100" t="s">
        <v>242</v>
      </c>
      <c r="P9" s="735">
        <v>78862</v>
      </c>
      <c r="Q9" s="708">
        <v>7.6981905087060376E-2</v>
      </c>
      <c r="T9" s="100" t="s">
        <v>242</v>
      </c>
      <c r="U9" s="735">
        <v>73225</v>
      </c>
      <c r="V9" s="708">
        <v>0.11940868927140968</v>
      </c>
    </row>
    <row r="10" spans="1:22" s="668" customFormat="1" ht="27.75" customHeight="1" x14ac:dyDescent="0.15">
      <c r="B10" s="97">
        <v>4</v>
      </c>
      <c r="C10" s="106" t="s">
        <v>240</v>
      </c>
      <c r="D10" s="696">
        <v>62705</v>
      </c>
      <c r="E10" s="701">
        <v>-4.7514164628681632E-2</v>
      </c>
      <c r="F10" s="106" t="s">
        <v>248</v>
      </c>
      <c r="G10" s="696">
        <v>63691</v>
      </c>
      <c r="H10" s="701">
        <v>5.3754012110783789E-2</v>
      </c>
      <c r="I10" s="106" t="s">
        <v>242</v>
      </c>
      <c r="J10" s="696">
        <v>62087</v>
      </c>
      <c r="K10" s="701">
        <v>-3.467201517483709E-2</v>
      </c>
      <c r="L10" s="99" t="s">
        <v>242</v>
      </c>
      <c r="M10" s="735">
        <v>64317</v>
      </c>
      <c r="N10" s="705">
        <v>-0.18443610357333062</v>
      </c>
      <c r="O10" s="100" t="s">
        <v>240</v>
      </c>
      <c r="P10" s="735">
        <v>63151</v>
      </c>
      <c r="Q10" s="708">
        <v>3.4753399967229148E-2</v>
      </c>
      <c r="T10" s="100" t="s">
        <v>951</v>
      </c>
      <c r="U10" s="735">
        <v>61030</v>
      </c>
      <c r="V10" s="708">
        <v>1.1569316448982292E-2</v>
      </c>
    </row>
    <row r="11" spans="1:22" s="668" customFormat="1" ht="27.75" customHeight="1" x14ac:dyDescent="0.15">
      <c r="B11" s="97">
        <v>5</v>
      </c>
      <c r="C11" s="106" t="s">
        <v>242</v>
      </c>
      <c r="D11" s="696">
        <v>58161</v>
      </c>
      <c r="E11" s="701">
        <v>-3.3003025970139377E-2</v>
      </c>
      <c r="F11" s="106" t="s">
        <v>242</v>
      </c>
      <c r="G11" s="696">
        <v>60146</v>
      </c>
      <c r="H11" s="701">
        <v>-3.1262583149451628E-2</v>
      </c>
      <c r="I11" s="106" t="s">
        <v>248</v>
      </c>
      <c r="J11" s="696">
        <v>60442</v>
      </c>
      <c r="K11" s="701">
        <v>9.1996386630532889E-2</v>
      </c>
      <c r="L11" s="99" t="s">
        <v>248</v>
      </c>
      <c r="M11" s="735">
        <v>55350</v>
      </c>
      <c r="N11" s="705">
        <v>6.9213978016883448E-2</v>
      </c>
      <c r="O11" s="100" t="s">
        <v>248</v>
      </c>
      <c r="P11" s="735">
        <v>51767</v>
      </c>
      <c r="Q11" s="708">
        <v>0.11542770954535664</v>
      </c>
      <c r="T11" s="100" t="s">
        <v>248</v>
      </c>
      <c r="U11" s="735">
        <v>46410</v>
      </c>
      <c r="V11" s="708">
        <v>5.6573705179282952E-2</v>
      </c>
    </row>
    <row r="12" spans="1:22" s="668" customFormat="1" ht="27.75" customHeight="1" x14ac:dyDescent="0.15">
      <c r="B12" s="97">
        <v>6</v>
      </c>
      <c r="C12" s="106" t="s">
        <v>241</v>
      </c>
      <c r="D12" s="696">
        <v>44864</v>
      </c>
      <c r="E12" s="701">
        <v>5.5585440200824898E-3</v>
      </c>
      <c r="F12" s="106" t="s">
        <v>241</v>
      </c>
      <c r="G12" s="696">
        <v>44616</v>
      </c>
      <c r="H12" s="701">
        <v>2.6835443037974693E-2</v>
      </c>
      <c r="I12" s="106" t="s">
        <v>241</v>
      </c>
      <c r="J12" s="696">
        <v>43450</v>
      </c>
      <c r="K12" s="701">
        <v>3.5164625720684128E-2</v>
      </c>
      <c r="L12" s="99" t="s">
        <v>244</v>
      </c>
      <c r="M12" s="735">
        <v>42577</v>
      </c>
      <c r="N12" s="705">
        <v>-1.7944873716987608E-2</v>
      </c>
      <c r="O12" s="100" t="s">
        <v>244</v>
      </c>
      <c r="P12" s="735">
        <v>43355</v>
      </c>
      <c r="Q12" s="708">
        <v>-1.7004874730756181E-2</v>
      </c>
      <c r="T12" s="100" t="s">
        <v>244</v>
      </c>
      <c r="U12" s="735">
        <v>44105</v>
      </c>
      <c r="V12" s="708">
        <v>-3.6293318183804546E-2</v>
      </c>
    </row>
    <row r="13" spans="1:22" s="668" customFormat="1" ht="27.75" customHeight="1" x14ac:dyDescent="0.15">
      <c r="B13" s="97">
        <v>7</v>
      </c>
      <c r="C13" s="106" t="s">
        <v>244</v>
      </c>
      <c r="D13" s="696">
        <v>39937</v>
      </c>
      <c r="E13" s="701">
        <v>-1.4168991138209353E-2</v>
      </c>
      <c r="F13" s="106" t="s">
        <v>244</v>
      </c>
      <c r="G13" s="696">
        <v>40511</v>
      </c>
      <c r="H13" s="701">
        <v>-2.6224700735541506E-2</v>
      </c>
      <c r="I13" s="106" t="s">
        <v>244</v>
      </c>
      <c r="J13" s="696">
        <v>41602</v>
      </c>
      <c r="K13" s="701">
        <v>-2.2899687624773901E-2</v>
      </c>
      <c r="L13" s="99" t="s">
        <v>241</v>
      </c>
      <c r="M13" s="735">
        <v>41974</v>
      </c>
      <c r="N13" s="705">
        <v>1.8588623568239093E-2</v>
      </c>
      <c r="O13" s="100" t="s">
        <v>241</v>
      </c>
      <c r="P13" s="735">
        <v>41208</v>
      </c>
      <c r="Q13" s="708">
        <v>4.9511002444987851E-2</v>
      </c>
      <c r="T13" s="100" t="s">
        <v>241</v>
      </c>
      <c r="U13" s="735">
        <v>39264</v>
      </c>
      <c r="V13" s="708">
        <v>-5.3455517373046657E-4</v>
      </c>
    </row>
    <row r="14" spans="1:22" s="668" customFormat="1" ht="27.75" customHeight="1" x14ac:dyDescent="0.15">
      <c r="B14" s="97">
        <v>8</v>
      </c>
      <c r="C14" s="106" t="s">
        <v>362</v>
      </c>
      <c r="D14" s="696">
        <v>37504</v>
      </c>
      <c r="E14" s="701">
        <v>1.463625787950118E-2</v>
      </c>
      <c r="F14" s="106" t="s">
        <v>362</v>
      </c>
      <c r="G14" s="696">
        <v>36963</v>
      </c>
      <c r="H14" s="701">
        <v>2.7263631815907852E-2</v>
      </c>
      <c r="I14" s="106" t="s">
        <v>1207</v>
      </c>
      <c r="J14" s="696">
        <v>35982</v>
      </c>
      <c r="K14" s="701">
        <v>0.15928861395708482</v>
      </c>
      <c r="L14" s="99" t="s">
        <v>247</v>
      </c>
      <c r="M14" s="735">
        <v>32295</v>
      </c>
      <c r="N14" s="705">
        <v>1.5853543455695007E-2</v>
      </c>
      <c r="O14" s="100" t="s">
        <v>247</v>
      </c>
      <c r="P14" s="735">
        <v>31791</v>
      </c>
      <c r="Q14" s="708">
        <v>4.3011811023621949E-2</v>
      </c>
      <c r="T14" s="100" t="s">
        <v>247</v>
      </c>
      <c r="U14" s="735">
        <v>30480</v>
      </c>
      <c r="V14" s="708">
        <v>4.6811141257684596E-2</v>
      </c>
    </row>
    <row r="15" spans="1:22" s="668" customFormat="1" ht="27.75" customHeight="1" x14ac:dyDescent="0.15">
      <c r="B15" s="97">
        <v>9</v>
      </c>
      <c r="C15" s="106" t="s">
        <v>243</v>
      </c>
      <c r="D15" s="696">
        <v>34738</v>
      </c>
      <c r="E15" s="701">
        <v>3.8691544073675477E-2</v>
      </c>
      <c r="F15" s="106" t="s">
        <v>243</v>
      </c>
      <c r="G15" s="696">
        <v>33444</v>
      </c>
      <c r="H15" s="701">
        <v>5.4782855520862928E-2</v>
      </c>
      <c r="I15" s="106" t="s">
        <v>247</v>
      </c>
      <c r="J15" s="696">
        <v>33362</v>
      </c>
      <c r="K15" s="701">
        <v>3.3039170150177988E-2</v>
      </c>
      <c r="L15" s="99" t="s">
        <v>362</v>
      </c>
      <c r="M15" s="735">
        <v>31038</v>
      </c>
      <c r="N15" s="705">
        <v>0.12762942779291553</v>
      </c>
      <c r="O15" s="100" t="s">
        <v>243</v>
      </c>
      <c r="P15" s="735">
        <v>31039</v>
      </c>
      <c r="Q15" s="708">
        <v>0.10204154091958095</v>
      </c>
      <c r="T15" s="100" t="s">
        <v>245</v>
      </c>
      <c r="U15" s="735">
        <v>29464</v>
      </c>
      <c r="V15" s="708">
        <v>2.3659799187020214E-2</v>
      </c>
    </row>
    <row r="16" spans="1:22" s="668" customFormat="1" ht="27.75" customHeight="1" x14ac:dyDescent="0.15">
      <c r="B16" s="97">
        <v>10</v>
      </c>
      <c r="C16" s="106" t="s">
        <v>249</v>
      </c>
      <c r="D16" s="696">
        <v>34299</v>
      </c>
      <c r="E16" s="701">
        <v>3.3600530376084903E-2</v>
      </c>
      <c r="F16" s="106" t="s">
        <v>247</v>
      </c>
      <c r="G16" s="696">
        <v>33320</v>
      </c>
      <c r="H16" s="701">
        <v>-1.2589173310952884E-3</v>
      </c>
      <c r="I16" s="106" t="s">
        <v>243</v>
      </c>
      <c r="J16" s="696">
        <v>31707</v>
      </c>
      <c r="K16" s="701">
        <v>3.1323185011709498E-2</v>
      </c>
      <c r="L16" s="99" t="s">
        <v>245</v>
      </c>
      <c r="M16" s="735">
        <v>30832</v>
      </c>
      <c r="N16" s="705">
        <v>1.5780977168648791E-2</v>
      </c>
      <c r="O16" s="100" t="s">
        <v>245</v>
      </c>
      <c r="P16" s="735">
        <v>30353</v>
      </c>
      <c r="Q16" s="708">
        <v>3.0172413793103425E-2</v>
      </c>
      <c r="T16" s="100" t="s">
        <v>243</v>
      </c>
      <c r="U16" s="735">
        <v>28165</v>
      </c>
      <c r="V16" s="708">
        <v>6.9976826349580135E-2</v>
      </c>
    </row>
    <row r="17" spans="2:22" s="668" customFormat="1" ht="27.75" customHeight="1" x14ac:dyDescent="0.15">
      <c r="B17" s="97">
        <v>11</v>
      </c>
      <c r="C17" s="106" t="s">
        <v>247</v>
      </c>
      <c r="D17" s="696">
        <v>33502</v>
      </c>
      <c r="E17" s="701">
        <v>5.4621848739495604E-3</v>
      </c>
      <c r="F17" s="106" t="s">
        <v>249</v>
      </c>
      <c r="G17" s="696">
        <v>33184</v>
      </c>
      <c r="H17" s="701">
        <v>5.5739373886485089E-2</v>
      </c>
      <c r="I17" s="106" t="s">
        <v>249</v>
      </c>
      <c r="J17" s="696">
        <v>31432</v>
      </c>
      <c r="K17" s="701">
        <v>0.20990030409176641</v>
      </c>
      <c r="L17" s="99" t="s">
        <v>243</v>
      </c>
      <c r="M17" s="735">
        <v>30744</v>
      </c>
      <c r="N17" s="705">
        <v>-9.504172170495151E-3</v>
      </c>
      <c r="O17" s="100" t="s">
        <v>249</v>
      </c>
      <c r="P17" s="735">
        <v>27906</v>
      </c>
      <c r="Q17" s="708">
        <v>0.19516895798535261</v>
      </c>
      <c r="T17" s="100" t="s">
        <v>362</v>
      </c>
      <c r="U17" s="735">
        <v>26032</v>
      </c>
      <c r="V17" s="708">
        <v>6.0452990060290146E-2</v>
      </c>
    </row>
    <row r="18" spans="2:22" s="668" customFormat="1" ht="27.75" customHeight="1" x14ac:dyDescent="0.15">
      <c r="B18" s="97">
        <v>12</v>
      </c>
      <c r="C18" s="106" t="s">
        <v>245</v>
      </c>
      <c r="D18" s="696">
        <v>33398</v>
      </c>
      <c r="E18" s="701">
        <v>3.4089853546769078E-2</v>
      </c>
      <c r="F18" s="106" t="s">
        <v>245</v>
      </c>
      <c r="G18" s="696">
        <v>32297</v>
      </c>
      <c r="H18" s="701">
        <v>3.6655432514845154E-2</v>
      </c>
      <c r="I18" s="106" t="s">
        <v>245</v>
      </c>
      <c r="J18" s="696">
        <v>31155</v>
      </c>
      <c r="K18" s="701">
        <v>1.0476128697457288E-2</v>
      </c>
      <c r="L18" s="99" t="s">
        <v>246</v>
      </c>
      <c r="M18" s="735">
        <v>30396</v>
      </c>
      <c r="N18" s="706">
        <v>0.10122454894572863</v>
      </c>
      <c r="O18" s="100" t="s">
        <v>246</v>
      </c>
      <c r="P18" s="735">
        <v>27602</v>
      </c>
      <c r="Q18" s="708">
        <v>0.12675021431195654</v>
      </c>
      <c r="T18" s="100" t="s">
        <v>246</v>
      </c>
      <c r="U18" s="735">
        <v>24497</v>
      </c>
      <c r="V18" s="708">
        <v>4.0389025736855544E-2</v>
      </c>
    </row>
    <row r="19" spans="2:22" s="668" customFormat="1" ht="27.75" customHeight="1" x14ac:dyDescent="0.15">
      <c r="B19" s="97">
        <v>13</v>
      </c>
      <c r="C19" s="106" t="s">
        <v>246</v>
      </c>
      <c r="D19" s="696">
        <v>31494</v>
      </c>
      <c r="E19" s="701">
        <v>2.9297496974713955E-3</v>
      </c>
      <c r="F19" s="106" t="s">
        <v>246</v>
      </c>
      <c r="G19" s="696">
        <v>31402</v>
      </c>
      <c r="H19" s="701">
        <v>4.2390041493775898E-2</v>
      </c>
      <c r="I19" s="106" t="s">
        <v>246</v>
      </c>
      <c r="J19" s="696">
        <v>30125</v>
      </c>
      <c r="K19" s="701">
        <v>-8.9156467956309493E-3</v>
      </c>
      <c r="L19" s="99" t="s">
        <v>249</v>
      </c>
      <c r="M19" s="735">
        <v>25979</v>
      </c>
      <c r="N19" s="705">
        <v>-6.9053250197090188E-2</v>
      </c>
      <c r="O19" s="100" t="s">
        <v>362</v>
      </c>
      <c r="P19" s="735">
        <v>27525</v>
      </c>
      <c r="Q19" s="708">
        <v>5.7352489244007376E-2</v>
      </c>
      <c r="T19" s="100" t="s">
        <v>250</v>
      </c>
      <c r="U19" s="735">
        <v>24015</v>
      </c>
      <c r="V19" s="708">
        <v>1.0477152234284359E-2</v>
      </c>
    </row>
    <row r="20" spans="2:22" s="668" customFormat="1" ht="27.75" customHeight="1" x14ac:dyDescent="0.15">
      <c r="B20" s="97">
        <v>14</v>
      </c>
      <c r="C20" s="106" t="s">
        <v>252</v>
      </c>
      <c r="D20" s="696">
        <v>27064</v>
      </c>
      <c r="E20" s="701">
        <v>3.5665084953313997E-2</v>
      </c>
      <c r="F20" s="106" t="s">
        <v>255</v>
      </c>
      <c r="G20" s="696">
        <v>27429</v>
      </c>
      <c r="H20" s="701">
        <v>1.0425108671627603E-2</v>
      </c>
      <c r="I20" s="106" t="s">
        <v>250</v>
      </c>
      <c r="J20" s="696">
        <v>27381</v>
      </c>
      <c r="K20" s="701">
        <v>0.12813645914877836</v>
      </c>
      <c r="L20" s="99" t="s">
        <v>252</v>
      </c>
      <c r="M20" s="735">
        <v>25616</v>
      </c>
      <c r="N20" s="706">
        <v>1.8771874005726996E-2</v>
      </c>
      <c r="O20" s="90" t="s">
        <v>250</v>
      </c>
      <c r="P20" s="735">
        <v>25415</v>
      </c>
      <c r="Q20" s="708">
        <v>5.8296897772225797E-2</v>
      </c>
      <c r="T20" s="90" t="s">
        <v>249</v>
      </c>
      <c r="U20" s="735">
        <v>23349</v>
      </c>
      <c r="V20" s="708">
        <v>7.5693356675573531E-2</v>
      </c>
    </row>
    <row r="21" spans="2:22" s="668" customFormat="1" ht="27.75" customHeight="1" x14ac:dyDescent="0.15">
      <c r="B21" s="97">
        <v>15</v>
      </c>
      <c r="C21" s="106" t="s">
        <v>255</v>
      </c>
      <c r="D21" s="696">
        <v>26642</v>
      </c>
      <c r="E21" s="701">
        <v>-2.869226001677061E-2</v>
      </c>
      <c r="F21" s="106" t="s">
        <v>252</v>
      </c>
      <c r="G21" s="696">
        <v>26132</v>
      </c>
      <c r="H21" s="701">
        <v>1.5426462016708831E-2</v>
      </c>
      <c r="I21" s="106" t="s">
        <v>255</v>
      </c>
      <c r="J21" s="696">
        <v>27146</v>
      </c>
      <c r="K21" s="701">
        <v>8.6144120353699005E-2</v>
      </c>
      <c r="L21" s="99" t="s">
        <v>255</v>
      </c>
      <c r="M21" s="735">
        <v>24993</v>
      </c>
      <c r="N21" s="706">
        <v>5.9968616141481856E-2</v>
      </c>
      <c r="O21" s="100" t="s">
        <v>252</v>
      </c>
      <c r="P21" s="735">
        <v>25144</v>
      </c>
      <c r="Q21" s="708">
        <v>0.36304006071447925</v>
      </c>
      <c r="T21" s="100" t="s">
        <v>255</v>
      </c>
      <c r="U21" s="735">
        <v>22561</v>
      </c>
      <c r="V21" s="708">
        <v>4.3524514338575404E-2</v>
      </c>
    </row>
    <row r="22" spans="2:22" s="668" customFormat="1" ht="27.75" customHeight="1" x14ac:dyDescent="0.15">
      <c r="B22" s="97">
        <v>16</v>
      </c>
      <c r="C22" s="106" t="s">
        <v>254</v>
      </c>
      <c r="D22" s="696">
        <v>23094</v>
      </c>
      <c r="E22" s="701">
        <v>1.978274308928718E-2</v>
      </c>
      <c r="F22" s="106" t="s">
        <v>254</v>
      </c>
      <c r="G22" s="696">
        <v>22646</v>
      </c>
      <c r="H22" s="701">
        <v>0.10944542426023918</v>
      </c>
      <c r="I22" s="106" t="s">
        <v>252</v>
      </c>
      <c r="J22" s="696">
        <v>25735</v>
      </c>
      <c r="K22" s="701">
        <v>4.6455340412241419E-3</v>
      </c>
      <c r="L22" s="91" t="s">
        <v>250</v>
      </c>
      <c r="M22" s="735">
        <v>24271</v>
      </c>
      <c r="N22" s="705">
        <v>-4.5012787723785141E-2</v>
      </c>
      <c r="O22" s="1769" t="s">
        <v>255</v>
      </c>
      <c r="P22" s="735">
        <v>23579</v>
      </c>
      <c r="Q22" s="708">
        <v>4.5122113381498963E-2</v>
      </c>
      <c r="T22" s="1769" t="s">
        <v>262</v>
      </c>
      <c r="U22" s="735">
        <v>19201</v>
      </c>
      <c r="V22" s="708">
        <v>5.0382932166302075E-2</v>
      </c>
    </row>
    <row r="23" spans="2:22" s="668" customFormat="1" ht="27.75" customHeight="1" x14ac:dyDescent="0.15">
      <c r="B23" s="97">
        <v>17</v>
      </c>
      <c r="C23" s="106" t="s">
        <v>253</v>
      </c>
      <c r="D23" s="696">
        <v>22439</v>
      </c>
      <c r="E23" s="701">
        <v>4.7572362278244684E-2</v>
      </c>
      <c r="F23" s="106" t="s">
        <v>253</v>
      </c>
      <c r="G23" s="696">
        <v>21420</v>
      </c>
      <c r="H23" s="701">
        <v>2.5420077552778864E-2</v>
      </c>
      <c r="I23" s="106" t="s">
        <v>277</v>
      </c>
      <c r="J23" s="696">
        <v>20899</v>
      </c>
      <c r="K23" s="701">
        <v>3.1641820515351915E-2</v>
      </c>
      <c r="L23" s="99" t="s">
        <v>277</v>
      </c>
      <c r="M23" s="735">
        <v>20258</v>
      </c>
      <c r="N23" s="705">
        <v>3.1676512528009848E-2</v>
      </c>
      <c r="O23" s="100" t="s">
        <v>256</v>
      </c>
      <c r="P23" s="735">
        <v>20626</v>
      </c>
      <c r="Q23" s="708">
        <v>0.11347441157417415</v>
      </c>
      <c r="T23" s="100" t="s">
        <v>251</v>
      </c>
      <c r="U23" s="735">
        <v>18534</v>
      </c>
      <c r="V23" s="708">
        <v>3.7331393071024843E-2</v>
      </c>
    </row>
    <row r="24" spans="2:22" s="668" customFormat="1" ht="27.75" customHeight="1" x14ac:dyDescent="0.15">
      <c r="B24" s="97">
        <v>18</v>
      </c>
      <c r="C24" s="106" t="s">
        <v>251</v>
      </c>
      <c r="D24" s="696">
        <v>21982</v>
      </c>
      <c r="E24" s="701">
        <v>3.5714285714285809E-2</v>
      </c>
      <c r="F24" s="106" t="s">
        <v>251</v>
      </c>
      <c r="G24" s="696">
        <v>21224</v>
      </c>
      <c r="H24" s="701">
        <v>2.4868414698923091E-2</v>
      </c>
      <c r="I24" s="106" t="s">
        <v>253</v>
      </c>
      <c r="J24" s="696">
        <v>20889</v>
      </c>
      <c r="K24" s="701">
        <v>8.0707744839360496E-2</v>
      </c>
      <c r="L24" s="99" t="s">
        <v>251</v>
      </c>
      <c r="M24" s="735">
        <v>20109</v>
      </c>
      <c r="N24" s="705">
        <v>4.364749844301441E-2</v>
      </c>
      <c r="O24" s="100" t="s">
        <v>277</v>
      </c>
      <c r="P24" s="735">
        <v>19636</v>
      </c>
      <c r="Q24" s="708">
        <v>9.3866636956158489E-2</v>
      </c>
      <c r="T24" s="100" t="s">
        <v>256</v>
      </c>
      <c r="U24" s="735">
        <v>18524</v>
      </c>
      <c r="V24" s="708">
        <v>2.0887296775971231E-2</v>
      </c>
    </row>
    <row r="25" spans="2:22" s="668" customFormat="1" ht="27.75" customHeight="1" x14ac:dyDescent="0.15">
      <c r="B25" s="97">
        <v>19</v>
      </c>
      <c r="C25" s="106" t="s">
        <v>277</v>
      </c>
      <c r="D25" s="696">
        <v>20669</v>
      </c>
      <c r="E25" s="701">
        <v>-2.2603679008842859E-2</v>
      </c>
      <c r="F25" s="106" t="s">
        <v>277</v>
      </c>
      <c r="G25" s="696">
        <v>21147</v>
      </c>
      <c r="H25" s="701">
        <v>1.186659648787014E-2</v>
      </c>
      <c r="I25" s="106" t="s">
        <v>1208</v>
      </c>
      <c r="J25" s="696">
        <v>20709</v>
      </c>
      <c r="K25" s="701">
        <v>2.9837386244965014E-2</v>
      </c>
      <c r="L25" s="99" t="s">
        <v>256</v>
      </c>
      <c r="M25" s="735">
        <v>19977</v>
      </c>
      <c r="N25" s="706">
        <v>-3.1465141084068615E-2</v>
      </c>
      <c r="O25" s="100" t="s">
        <v>251</v>
      </c>
      <c r="P25" s="735">
        <v>19268</v>
      </c>
      <c r="Q25" s="708">
        <v>3.9602891982302824E-2</v>
      </c>
      <c r="T25" s="100" t="s">
        <v>252</v>
      </c>
      <c r="U25" s="735">
        <v>18447</v>
      </c>
      <c r="V25" s="708">
        <v>2.7630772658904901E-2</v>
      </c>
    </row>
    <row r="26" spans="2:22" s="668" customFormat="1" ht="27.75" customHeight="1" x14ac:dyDescent="0.15">
      <c r="B26" s="97">
        <v>20</v>
      </c>
      <c r="C26" s="106" t="s">
        <v>250</v>
      </c>
      <c r="D26" s="696">
        <v>20562</v>
      </c>
      <c r="E26" s="701">
        <v>1.5808714553897874E-2</v>
      </c>
      <c r="F26" s="106" t="s">
        <v>250</v>
      </c>
      <c r="G26" s="696">
        <v>20242</v>
      </c>
      <c r="H26" s="701">
        <v>-0.26072824221175273</v>
      </c>
      <c r="I26" s="106" t="s">
        <v>254</v>
      </c>
      <c r="J26" s="696">
        <v>20412</v>
      </c>
      <c r="K26" s="701">
        <v>9.2368618216846832E-2</v>
      </c>
      <c r="L26" s="99" t="s">
        <v>253</v>
      </c>
      <c r="M26" s="735">
        <v>19329</v>
      </c>
      <c r="N26" s="705">
        <v>5.8427335450662587E-2</v>
      </c>
      <c r="O26" s="100" t="s">
        <v>253</v>
      </c>
      <c r="P26" s="735">
        <v>18262</v>
      </c>
      <c r="Q26" s="708">
        <v>0.11251903746573255</v>
      </c>
      <c r="T26" s="100" t="s">
        <v>277</v>
      </c>
      <c r="U26" s="735">
        <v>17951</v>
      </c>
      <c r="V26" s="708">
        <v>4.4816948955241243E-2</v>
      </c>
    </row>
    <row r="27" spans="2:22" s="668" customFormat="1" ht="27.75" customHeight="1" x14ac:dyDescent="0.15">
      <c r="B27" s="97">
        <v>21</v>
      </c>
      <c r="C27" s="106" t="s">
        <v>257</v>
      </c>
      <c r="D27" s="696">
        <v>20289</v>
      </c>
      <c r="E27" s="701">
        <v>9.3275137407048181E-2</v>
      </c>
      <c r="F27" s="106" t="s">
        <v>256</v>
      </c>
      <c r="G27" s="696">
        <v>19375</v>
      </c>
      <c r="H27" s="701">
        <v>-5.492249255723225E-3</v>
      </c>
      <c r="I27" s="106" t="s">
        <v>256</v>
      </c>
      <c r="J27" s="696">
        <v>19482</v>
      </c>
      <c r="K27" s="701">
        <v>-2.4778495269559997E-2</v>
      </c>
      <c r="L27" s="99" t="s">
        <v>254</v>
      </c>
      <c r="M27" s="735">
        <v>18686</v>
      </c>
      <c r="N27" s="705">
        <v>6.2006251776072663E-2</v>
      </c>
      <c r="O27" s="100" t="s">
        <v>254</v>
      </c>
      <c r="P27" s="735">
        <v>17595</v>
      </c>
      <c r="Q27" s="708">
        <v>2.2489539748953957E-2</v>
      </c>
      <c r="T27" s="100" t="s">
        <v>254</v>
      </c>
      <c r="U27" s="735">
        <v>17208</v>
      </c>
      <c r="V27" s="708">
        <v>4.265632573921474E-2</v>
      </c>
    </row>
    <row r="28" spans="2:22" s="668" customFormat="1" ht="27.75" customHeight="1" x14ac:dyDescent="0.15">
      <c r="B28" s="97">
        <v>22</v>
      </c>
      <c r="C28" s="106" t="s">
        <v>260</v>
      </c>
      <c r="D28" s="696">
        <v>19176</v>
      </c>
      <c r="E28" s="701">
        <v>5.7169634489222076E-2</v>
      </c>
      <c r="F28" s="106" t="s">
        <v>257</v>
      </c>
      <c r="G28" s="696">
        <v>18558</v>
      </c>
      <c r="H28" s="701">
        <v>4.8060089230247849E-2</v>
      </c>
      <c r="I28" s="106" t="s">
        <v>257</v>
      </c>
      <c r="J28" s="696">
        <v>17707</v>
      </c>
      <c r="K28" s="701">
        <v>4.2536297640654031E-3</v>
      </c>
      <c r="L28" s="99" t="s">
        <v>257</v>
      </c>
      <c r="M28" s="735">
        <v>17632</v>
      </c>
      <c r="N28" s="705">
        <v>2.6011056153622425E-2</v>
      </c>
      <c r="O28" s="100" t="s">
        <v>257</v>
      </c>
      <c r="P28" s="735">
        <v>17185</v>
      </c>
      <c r="Q28" s="708">
        <v>7.1985528039423707E-2</v>
      </c>
      <c r="T28" s="100" t="s">
        <v>253</v>
      </c>
      <c r="U28" s="735">
        <v>16415</v>
      </c>
      <c r="V28" s="708">
        <v>7.3577501635055498E-2</v>
      </c>
    </row>
    <row r="29" spans="2:22" s="668" customFormat="1" ht="27.75" customHeight="1" x14ac:dyDescent="0.15">
      <c r="B29" s="97">
        <v>23</v>
      </c>
      <c r="C29" s="106" t="s">
        <v>256</v>
      </c>
      <c r="D29" s="696">
        <v>19124</v>
      </c>
      <c r="E29" s="701">
        <v>-1.2954838709677396E-2</v>
      </c>
      <c r="F29" s="106" t="s">
        <v>260</v>
      </c>
      <c r="G29" s="696">
        <v>18139</v>
      </c>
      <c r="H29" s="701">
        <v>3.3561253561253501E-2</v>
      </c>
      <c r="I29" s="106" t="s">
        <v>260</v>
      </c>
      <c r="J29" s="696">
        <v>16402</v>
      </c>
      <c r="K29" s="701">
        <v>1.4912443536909903E-2</v>
      </c>
      <c r="L29" s="99" t="s">
        <v>260</v>
      </c>
      <c r="M29" s="735">
        <v>16161</v>
      </c>
      <c r="N29" s="706">
        <v>3.7357981898709758E-2</v>
      </c>
      <c r="O29" s="100" t="s">
        <v>263</v>
      </c>
      <c r="P29" s="735">
        <v>16659</v>
      </c>
      <c r="Q29" s="708">
        <v>9.5914742451154611E-2</v>
      </c>
      <c r="T29" s="100" t="s">
        <v>257</v>
      </c>
      <c r="U29" s="735">
        <v>16031</v>
      </c>
      <c r="V29" s="708">
        <v>-2.9835390946502005E-2</v>
      </c>
    </row>
    <row r="30" spans="2:22" s="668" customFormat="1" ht="27.75" customHeight="1" x14ac:dyDescent="0.15">
      <c r="B30" s="97">
        <v>24</v>
      </c>
      <c r="C30" s="1767" t="s">
        <v>262</v>
      </c>
      <c r="D30" s="696">
        <v>18701</v>
      </c>
      <c r="E30" s="701">
        <v>8.8406471889186378E-2</v>
      </c>
      <c r="F30" s="1767" t="s">
        <v>262</v>
      </c>
      <c r="G30" s="696">
        <v>17182</v>
      </c>
      <c r="H30" s="701">
        <v>6.1600247142415743E-2</v>
      </c>
      <c r="I30" s="1767" t="s">
        <v>262</v>
      </c>
      <c r="J30" s="696">
        <v>16185</v>
      </c>
      <c r="K30" s="701">
        <v>0.1162838816470102</v>
      </c>
      <c r="L30" s="1770" t="s">
        <v>262</v>
      </c>
      <c r="M30" s="735">
        <v>14499</v>
      </c>
      <c r="N30" s="703">
        <v>5.462612743671813E-2</v>
      </c>
      <c r="O30" s="100" t="s">
        <v>260</v>
      </c>
      <c r="P30" s="735">
        <v>15579</v>
      </c>
      <c r="Q30" s="829">
        <v>1.4898513664695541</v>
      </c>
      <c r="T30" s="100" t="s">
        <v>263</v>
      </c>
      <c r="U30" s="735">
        <v>15201</v>
      </c>
      <c r="V30" s="709">
        <v>4.0290620871863414E-3</v>
      </c>
    </row>
    <row r="31" spans="2:22" s="668" customFormat="1" ht="27.75" customHeight="1" thickBot="1" x14ac:dyDescent="0.2">
      <c r="B31" s="101">
        <v>25</v>
      </c>
      <c r="C31" s="107" t="s">
        <v>1578</v>
      </c>
      <c r="D31" s="733">
        <v>15357</v>
      </c>
      <c r="E31" s="833">
        <v>1.9315013938669745E-2</v>
      </c>
      <c r="F31" s="107" t="s">
        <v>1578</v>
      </c>
      <c r="G31" s="733">
        <v>15066</v>
      </c>
      <c r="H31" s="833" t="s">
        <v>123</v>
      </c>
      <c r="I31" s="107" t="s">
        <v>274</v>
      </c>
      <c r="J31" s="733">
        <v>14413</v>
      </c>
      <c r="K31" s="702">
        <v>4.0424456796361863E-2</v>
      </c>
      <c r="L31" s="1768" t="s">
        <v>274</v>
      </c>
      <c r="M31" s="736">
        <v>13853</v>
      </c>
      <c r="N31" s="707">
        <v>2.3797206414899019E-2</v>
      </c>
      <c r="O31" s="4215" t="s">
        <v>262</v>
      </c>
      <c r="P31" s="736">
        <v>13748</v>
      </c>
      <c r="Q31" s="710">
        <v>-0.28399562522785271</v>
      </c>
      <c r="T31" s="103" t="s">
        <v>952</v>
      </c>
      <c r="U31" s="736">
        <v>13790</v>
      </c>
      <c r="V31" s="710">
        <v>-4.6927914852443187E-2</v>
      </c>
    </row>
    <row r="32" spans="2:22" s="667" customFormat="1" ht="15" customHeight="1" x14ac:dyDescent="0.15">
      <c r="B32" s="170" t="s">
        <v>1492</v>
      </c>
      <c r="C32" s="104"/>
      <c r="D32" s="92"/>
      <c r="E32" s="674"/>
      <c r="F32" s="104"/>
      <c r="G32" s="92"/>
      <c r="H32" s="674"/>
      <c r="I32" s="108"/>
      <c r="J32" s="92"/>
      <c r="K32" s="678"/>
      <c r="L32" s="108"/>
      <c r="M32" s="92"/>
      <c r="N32" s="678"/>
      <c r="O32" s="108"/>
      <c r="P32" s="92"/>
      <c r="Q32" s="678"/>
    </row>
    <row r="33" spans="2:22" s="667" customFormat="1" ht="15" customHeight="1" x14ac:dyDescent="0.15">
      <c r="B33" s="170" t="s">
        <v>359</v>
      </c>
      <c r="C33" s="104"/>
      <c r="D33" s="92"/>
      <c r="E33" s="674"/>
      <c r="F33" s="104"/>
      <c r="G33" s="92"/>
      <c r="H33" s="674"/>
      <c r="I33" s="108"/>
      <c r="J33" s="92"/>
      <c r="K33" s="678"/>
      <c r="L33" s="108"/>
      <c r="M33" s="92"/>
      <c r="N33" s="678"/>
      <c r="O33" s="108"/>
      <c r="P33" s="92"/>
      <c r="Q33" s="678"/>
    </row>
    <row r="34" spans="2:22" s="667" customFormat="1" ht="15" customHeight="1" x14ac:dyDescent="0.15">
      <c r="B34" s="170" t="s">
        <v>1338</v>
      </c>
      <c r="C34" s="104"/>
      <c r="D34" s="92"/>
      <c r="E34" s="674"/>
      <c r="F34" s="104"/>
      <c r="G34" s="92"/>
      <c r="H34" s="674"/>
      <c r="I34" s="108"/>
      <c r="J34" s="92"/>
      <c r="K34" s="678"/>
      <c r="L34" s="108"/>
      <c r="M34" s="92"/>
      <c r="N34" s="678"/>
      <c r="O34" s="108"/>
      <c r="P34" s="92"/>
      <c r="Q34" s="678"/>
    </row>
    <row r="35" spans="2:22" s="667" customFormat="1" ht="15" customHeight="1" x14ac:dyDescent="0.15">
      <c r="B35" s="89"/>
      <c r="C35" s="104"/>
      <c r="D35" s="92"/>
      <c r="E35" s="674"/>
      <c r="F35" s="104"/>
      <c r="G35" s="92"/>
      <c r="H35" s="674"/>
      <c r="I35" s="108"/>
      <c r="J35" s="92"/>
      <c r="K35" s="678"/>
      <c r="L35" s="108"/>
      <c r="M35" s="92"/>
      <c r="N35" s="678"/>
      <c r="O35" s="108"/>
      <c r="P35" s="92"/>
      <c r="Q35" s="678"/>
    </row>
    <row r="36" spans="2:22" s="667" customFormat="1" ht="16.5" customHeight="1" x14ac:dyDescent="0.15">
      <c r="B36" s="89"/>
      <c r="C36" s="104"/>
      <c r="D36" s="92"/>
      <c r="E36" s="674"/>
      <c r="F36" s="104"/>
      <c r="G36" s="92"/>
      <c r="H36" s="674"/>
      <c r="I36" s="108"/>
      <c r="J36" s="92"/>
      <c r="K36" s="678"/>
      <c r="L36" s="108"/>
      <c r="M36" s="92"/>
      <c r="N36" s="678"/>
      <c r="O36" s="108"/>
      <c r="P36" s="92"/>
      <c r="Q36" s="678"/>
    </row>
    <row r="37" spans="2:22" s="667" customFormat="1" ht="38.25" customHeight="1" x14ac:dyDescent="0.15">
      <c r="B37" s="89"/>
      <c r="C37" s="89"/>
      <c r="D37" s="89"/>
      <c r="E37" s="684"/>
      <c r="F37" s="4343"/>
      <c r="G37" s="4343"/>
      <c r="H37" s="4343"/>
      <c r="I37" s="4343"/>
      <c r="J37" s="4343"/>
      <c r="K37" s="4343"/>
      <c r="L37" s="4343"/>
      <c r="M37" s="4343"/>
      <c r="N37" s="4343"/>
      <c r="O37" s="4343"/>
      <c r="P37" s="4343"/>
      <c r="Q37" s="678"/>
    </row>
    <row r="38" spans="2:22" s="667" customFormat="1" ht="13.35" customHeight="1" thickBot="1" x14ac:dyDescent="0.2">
      <c r="B38" s="89"/>
      <c r="C38" s="104"/>
      <c r="D38" s="92"/>
      <c r="E38" s="674"/>
      <c r="F38" s="104"/>
      <c r="G38" s="92"/>
      <c r="H38" s="674"/>
      <c r="I38" s="108"/>
      <c r="J38" s="92"/>
      <c r="K38" s="678"/>
      <c r="L38" s="108"/>
      <c r="M38" s="92"/>
      <c r="N38" s="678"/>
      <c r="O38" s="108"/>
      <c r="P38" s="92"/>
      <c r="Q38" s="678"/>
    </row>
    <row r="39" spans="2:22" s="667" customFormat="1" ht="30.75" customHeight="1" x14ac:dyDescent="0.15">
      <c r="B39" s="4340" t="s">
        <v>176</v>
      </c>
      <c r="C39" s="3816" t="s">
        <v>2056</v>
      </c>
      <c r="D39" s="3817"/>
      <c r="E39" s="3818"/>
      <c r="F39" s="3816" t="s">
        <v>1493</v>
      </c>
      <c r="G39" s="3817"/>
      <c r="H39" s="3818"/>
      <c r="I39" s="3816" t="s">
        <v>944</v>
      </c>
      <c r="J39" s="3817"/>
      <c r="K39" s="3818"/>
      <c r="L39" s="3819" t="s">
        <v>937</v>
      </c>
      <c r="M39" s="3820"/>
      <c r="N39" s="3821"/>
      <c r="O39" s="3819" t="s">
        <v>939</v>
      </c>
      <c r="P39" s="3820"/>
      <c r="Q39" s="3821"/>
      <c r="T39" s="3819" t="s">
        <v>941</v>
      </c>
      <c r="U39" s="3820"/>
      <c r="V39" s="3821"/>
    </row>
    <row r="40" spans="2:22" s="667" customFormat="1" ht="30.75" customHeight="1" thickBot="1" x14ac:dyDescent="0.2">
      <c r="B40" s="4342"/>
      <c r="C40" s="230" t="s">
        <v>1491</v>
      </c>
      <c r="D40" s="122" t="s">
        <v>221</v>
      </c>
      <c r="E40" s="677" t="s">
        <v>13</v>
      </c>
      <c r="F40" s="230" t="s">
        <v>1491</v>
      </c>
      <c r="G40" s="122" t="s">
        <v>221</v>
      </c>
      <c r="H40" s="677" t="s">
        <v>13</v>
      </c>
      <c r="I40" s="230" t="s">
        <v>1491</v>
      </c>
      <c r="J40" s="122" t="s">
        <v>221</v>
      </c>
      <c r="K40" s="677" t="s">
        <v>13</v>
      </c>
      <c r="L40" s="231" t="s">
        <v>1491</v>
      </c>
      <c r="M40" s="122" t="s">
        <v>221</v>
      </c>
      <c r="N40" s="680" t="s">
        <v>13</v>
      </c>
      <c r="O40" s="232" t="s">
        <v>1491</v>
      </c>
      <c r="P40" s="122" t="s">
        <v>221</v>
      </c>
      <c r="Q40" s="682" t="s">
        <v>13</v>
      </c>
      <c r="T40" s="232" t="s">
        <v>1491</v>
      </c>
      <c r="U40" s="122" t="s">
        <v>221</v>
      </c>
      <c r="V40" s="682" t="s">
        <v>13</v>
      </c>
    </row>
    <row r="41" spans="2:22" s="667" customFormat="1" ht="27.75" customHeight="1" x14ac:dyDescent="0.15">
      <c r="B41" s="116">
        <v>26</v>
      </c>
      <c r="C41" s="123" t="s">
        <v>278</v>
      </c>
      <c r="D41" s="685">
        <v>14957</v>
      </c>
      <c r="E41" s="712">
        <v>5.8303261869383727E-2</v>
      </c>
      <c r="F41" s="123" t="s">
        <v>278</v>
      </c>
      <c r="G41" s="685">
        <v>14133</v>
      </c>
      <c r="H41" s="712">
        <v>2.621260528608782E-2</v>
      </c>
      <c r="I41" s="123" t="s">
        <v>278</v>
      </c>
      <c r="J41" s="685">
        <v>13772</v>
      </c>
      <c r="K41" s="712">
        <v>0.10992907801418439</v>
      </c>
      <c r="L41" s="123" t="s">
        <v>263</v>
      </c>
      <c r="M41" s="685">
        <v>13637</v>
      </c>
      <c r="N41" s="715">
        <v>-0.18140344558496913</v>
      </c>
      <c r="O41" s="112" t="s">
        <v>274</v>
      </c>
      <c r="P41" s="685">
        <v>13531</v>
      </c>
      <c r="Q41" s="718">
        <v>-1.8781725888324829E-2</v>
      </c>
      <c r="T41" s="112" t="s">
        <v>259</v>
      </c>
      <c r="U41" s="685">
        <v>12009</v>
      </c>
      <c r="V41" s="718">
        <v>-2.5747508305647981E-3</v>
      </c>
    </row>
    <row r="42" spans="2:22" s="667" customFormat="1" ht="27.75" customHeight="1" x14ac:dyDescent="0.15">
      <c r="B42" s="117">
        <v>27</v>
      </c>
      <c r="C42" s="111" t="s">
        <v>259</v>
      </c>
      <c r="D42" s="723">
        <v>14342</v>
      </c>
      <c r="E42" s="713">
        <v>4.2523806062368275E-2</v>
      </c>
      <c r="F42" s="111" t="s">
        <v>259</v>
      </c>
      <c r="G42" s="723">
        <v>13757</v>
      </c>
      <c r="H42" s="713">
        <v>0.16832271762208073</v>
      </c>
      <c r="I42" s="111" t="s">
        <v>258</v>
      </c>
      <c r="J42" s="723">
        <v>12760</v>
      </c>
      <c r="K42" s="713">
        <v>-2.019503954541968E-2</v>
      </c>
      <c r="L42" s="109" t="s">
        <v>258</v>
      </c>
      <c r="M42" s="723">
        <v>13023</v>
      </c>
      <c r="N42" s="716">
        <v>0.23148936170212764</v>
      </c>
      <c r="O42" s="113" t="s">
        <v>259</v>
      </c>
      <c r="P42" s="723">
        <v>12636</v>
      </c>
      <c r="Q42" s="719">
        <v>5.2210841868598479E-2</v>
      </c>
      <c r="T42" s="113" t="s">
        <v>953</v>
      </c>
      <c r="U42" s="723">
        <v>11657</v>
      </c>
      <c r="V42" s="719">
        <v>-1.1364600118734636E-2</v>
      </c>
    </row>
    <row r="43" spans="2:22" s="667" customFormat="1" ht="27.75" customHeight="1" x14ac:dyDescent="0.15">
      <c r="B43" s="117">
        <v>28</v>
      </c>
      <c r="C43" s="111" t="s">
        <v>258</v>
      </c>
      <c r="D43" s="723">
        <v>14203</v>
      </c>
      <c r="E43" s="713">
        <v>6.8135669699932233E-2</v>
      </c>
      <c r="F43" s="111" t="s">
        <v>258</v>
      </c>
      <c r="G43" s="723">
        <v>13297</v>
      </c>
      <c r="H43" s="713">
        <v>4.2084639498432663E-2</v>
      </c>
      <c r="I43" s="111" t="s">
        <v>261</v>
      </c>
      <c r="J43" s="723">
        <v>12750</v>
      </c>
      <c r="K43" s="713">
        <v>0.30488179306109919</v>
      </c>
      <c r="L43" s="109" t="s">
        <v>259</v>
      </c>
      <c r="M43" s="723">
        <v>12441</v>
      </c>
      <c r="N43" s="716">
        <v>-1.5432098765432056E-2</v>
      </c>
      <c r="O43" s="113" t="s">
        <v>953</v>
      </c>
      <c r="P43" s="723">
        <v>11711</v>
      </c>
      <c r="Q43" s="719">
        <v>4.6324097109033957E-3</v>
      </c>
      <c r="T43" s="113" t="s">
        <v>258</v>
      </c>
      <c r="U43" s="723">
        <v>11226</v>
      </c>
      <c r="V43" s="719">
        <v>2.9813778552426395E-2</v>
      </c>
    </row>
    <row r="44" spans="2:22" s="667" customFormat="1" ht="27.75" customHeight="1" x14ac:dyDescent="0.15">
      <c r="B44" s="117">
        <v>29</v>
      </c>
      <c r="C44" s="111" t="s">
        <v>261</v>
      </c>
      <c r="D44" s="723">
        <v>14033</v>
      </c>
      <c r="E44" s="713">
        <v>5.9734179127020059E-2</v>
      </c>
      <c r="F44" s="111" t="s">
        <v>261</v>
      </c>
      <c r="G44" s="723">
        <v>13242</v>
      </c>
      <c r="H44" s="713">
        <v>3.858823529411759E-2</v>
      </c>
      <c r="I44" s="111" t="s">
        <v>263</v>
      </c>
      <c r="J44" s="723">
        <v>12325</v>
      </c>
      <c r="K44" s="713">
        <v>-9.6208843587299309E-2</v>
      </c>
      <c r="L44" s="109" t="s">
        <v>278</v>
      </c>
      <c r="M44" s="723">
        <v>12408</v>
      </c>
      <c r="N44" s="716">
        <v>0.13470507544581611</v>
      </c>
      <c r="O44" s="113" t="s">
        <v>261</v>
      </c>
      <c r="P44" s="723">
        <v>11557</v>
      </c>
      <c r="Q44" s="719">
        <v>5.2741847331025715E-2</v>
      </c>
      <c r="T44" s="113" t="s">
        <v>261</v>
      </c>
      <c r="U44" s="723">
        <v>10978</v>
      </c>
      <c r="V44" s="719">
        <v>4.8519579751671538E-2</v>
      </c>
    </row>
    <row r="45" spans="2:22" s="667" customFormat="1" ht="27.75" customHeight="1" x14ac:dyDescent="0.15">
      <c r="B45" s="117">
        <v>30</v>
      </c>
      <c r="C45" s="111" t="s">
        <v>274</v>
      </c>
      <c r="D45" s="723">
        <v>12547</v>
      </c>
      <c r="E45" s="713">
        <v>-1.4452910219150072E-2</v>
      </c>
      <c r="F45" s="111" t="s">
        <v>274</v>
      </c>
      <c r="G45" s="723">
        <v>12731</v>
      </c>
      <c r="H45" s="713">
        <v>-0.11670020120724345</v>
      </c>
      <c r="I45" s="111" t="s">
        <v>259</v>
      </c>
      <c r="J45" s="723">
        <v>11775</v>
      </c>
      <c r="K45" s="713">
        <v>-5.3532674222329435E-2</v>
      </c>
      <c r="L45" s="109" t="s">
        <v>953</v>
      </c>
      <c r="M45" s="723">
        <v>12035</v>
      </c>
      <c r="N45" s="716">
        <v>2.7666296644180743E-2</v>
      </c>
      <c r="O45" s="113" t="s">
        <v>278</v>
      </c>
      <c r="P45" s="686">
        <v>10935</v>
      </c>
      <c r="Q45" s="719">
        <v>0.23853211009174302</v>
      </c>
      <c r="T45" s="113" t="s">
        <v>265</v>
      </c>
      <c r="U45" s="686">
        <v>9637</v>
      </c>
      <c r="V45" s="719">
        <v>2.7179705819654565E-2</v>
      </c>
    </row>
    <row r="46" spans="2:22" s="667" customFormat="1" ht="27.75" customHeight="1" x14ac:dyDescent="0.15">
      <c r="B46" s="117">
        <v>31</v>
      </c>
      <c r="C46" s="111" t="s">
        <v>263</v>
      </c>
      <c r="D46" s="723">
        <v>12452</v>
      </c>
      <c r="E46" s="713">
        <v>4.3580288300368863E-2</v>
      </c>
      <c r="F46" s="111" t="s">
        <v>263</v>
      </c>
      <c r="G46" s="723">
        <v>11932</v>
      </c>
      <c r="H46" s="713">
        <v>-3.1886409736308297E-2</v>
      </c>
      <c r="I46" s="111" t="s">
        <v>1209</v>
      </c>
      <c r="J46" s="723">
        <v>11675</v>
      </c>
      <c r="K46" s="713">
        <v>-2.991275446614039E-2</v>
      </c>
      <c r="L46" s="109" t="s">
        <v>265</v>
      </c>
      <c r="M46" s="723">
        <v>10794</v>
      </c>
      <c r="N46" s="716">
        <v>6.0835380835380759E-2</v>
      </c>
      <c r="O46" s="113" t="s">
        <v>258</v>
      </c>
      <c r="P46" s="686">
        <v>10575</v>
      </c>
      <c r="Q46" s="719">
        <v>-5.7990379476215881E-2</v>
      </c>
      <c r="T46" s="113" t="s">
        <v>269</v>
      </c>
      <c r="U46" s="686">
        <v>9610</v>
      </c>
      <c r="V46" s="719">
        <v>9.8781000420344878E-3</v>
      </c>
    </row>
    <row r="47" spans="2:22" s="667" customFormat="1" ht="27.75" customHeight="1" x14ac:dyDescent="0.15">
      <c r="B47" s="117">
        <v>32</v>
      </c>
      <c r="C47" s="111" t="s">
        <v>1575</v>
      </c>
      <c r="D47" s="723">
        <v>11608</v>
      </c>
      <c r="E47" s="713">
        <v>-1.0063107624083245E-2</v>
      </c>
      <c r="F47" s="111" t="s">
        <v>1575</v>
      </c>
      <c r="G47" s="686">
        <v>11726</v>
      </c>
      <c r="H47" s="713">
        <v>4.3683083511776299E-3</v>
      </c>
      <c r="I47" s="111" t="s">
        <v>265</v>
      </c>
      <c r="J47" s="686">
        <v>11397</v>
      </c>
      <c r="K47" s="713">
        <v>5.5864369093941102E-2</v>
      </c>
      <c r="L47" s="109" t="s">
        <v>261</v>
      </c>
      <c r="M47" s="723">
        <v>9771</v>
      </c>
      <c r="N47" s="716">
        <v>-0.15453837501081591</v>
      </c>
      <c r="O47" s="673" t="s">
        <v>265</v>
      </c>
      <c r="P47" s="686">
        <v>10175</v>
      </c>
      <c r="Q47" s="719">
        <v>5.5826502023451186E-2</v>
      </c>
      <c r="T47" s="673" t="s">
        <v>1336</v>
      </c>
      <c r="U47" s="686">
        <v>8829</v>
      </c>
      <c r="V47" s="719">
        <v>8.704752524008863E-2</v>
      </c>
    </row>
    <row r="48" spans="2:22" s="667" customFormat="1" ht="27.75" customHeight="1" x14ac:dyDescent="0.15">
      <c r="B48" s="117">
        <v>33</v>
      </c>
      <c r="C48" s="111" t="s">
        <v>265</v>
      </c>
      <c r="D48" s="723">
        <v>11258</v>
      </c>
      <c r="E48" s="713">
        <v>2.89735855954667E-2</v>
      </c>
      <c r="F48" s="111" t="s">
        <v>265</v>
      </c>
      <c r="G48" s="686">
        <v>10941</v>
      </c>
      <c r="H48" s="713">
        <v>-4.0010529086601743E-2</v>
      </c>
      <c r="I48" s="111" t="s">
        <v>266</v>
      </c>
      <c r="J48" s="686">
        <v>9408</v>
      </c>
      <c r="K48" s="713">
        <v>3.5325189831627579E-2</v>
      </c>
      <c r="L48" s="109" t="s">
        <v>264</v>
      </c>
      <c r="M48" s="686">
        <v>9254</v>
      </c>
      <c r="N48" s="716">
        <v>3.120124804992197E-2</v>
      </c>
      <c r="O48" s="113" t="s">
        <v>264</v>
      </c>
      <c r="P48" s="686">
        <v>8974</v>
      </c>
      <c r="Q48" s="719">
        <v>3.4944066428324261E-2</v>
      </c>
      <c r="T48" s="113" t="s">
        <v>264</v>
      </c>
      <c r="U48" s="686">
        <v>8671</v>
      </c>
      <c r="V48" s="719">
        <v>0.25140712945590993</v>
      </c>
    </row>
    <row r="49" spans="2:22" s="667" customFormat="1" ht="27.75" customHeight="1" x14ac:dyDescent="0.15">
      <c r="B49" s="117">
        <v>34</v>
      </c>
      <c r="C49" s="111" t="s">
        <v>271</v>
      </c>
      <c r="D49" s="686">
        <v>10371</v>
      </c>
      <c r="E49" s="713">
        <v>7.5829875518672152E-2</v>
      </c>
      <c r="F49" s="111" t="s">
        <v>266</v>
      </c>
      <c r="G49" s="686">
        <v>9928</v>
      </c>
      <c r="H49" s="713">
        <v>5.5272108843537504E-2</v>
      </c>
      <c r="I49" s="111" t="s">
        <v>264</v>
      </c>
      <c r="J49" s="686">
        <v>9381</v>
      </c>
      <c r="K49" s="713">
        <v>1.3723795115625714E-2</v>
      </c>
      <c r="L49" s="109" t="s">
        <v>266</v>
      </c>
      <c r="M49" s="686">
        <v>9087</v>
      </c>
      <c r="N49" s="716">
        <v>0.10749542961608771</v>
      </c>
      <c r="O49" s="113" t="s">
        <v>269</v>
      </c>
      <c r="P49" s="686">
        <v>8312</v>
      </c>
      <c r="Q49" s="719">
        <v>-0.13506763787721121</v>
      </c>
      <c r="T49" s="113" t="s">
        <v>268</v>
      </c>
      <c r="U49" s="686">
        <v>7755</v>
      </c>
      <c r="V49" s="719">
        <v>4.4866612772837433E-2</v>
      </c>
    </row>
    <row r="50" spans="2:22" s="667" customFormat="1" ht="27.75" customHeight="1" x14ac:dyDescent="0.15">
      <c r="B50" s="117">
        <v>35</v>
      </c>
      <c r="C50" s="111" t="s">
        <v>266</v>
      </c>
      <c r="D50" s="686">
        <v>10265</v>
      </c>
      <c r="E50" s="713">
        <v>3.3944399677679371E-2</v>
      </c>
      <c r="F50" s="111" t="s">
        <v>264</v>
      </c>
      <c r="G50" s="686">
        <v>9647</v>
      </c>
      <c r="H50" s="713">
        <v>2.8355186014284106E-2</v>
      </c>
      <c r="I50" s="111" t="s">
        <v>1210</v>
      </c>
      <c r="J50" s="686">
        <v>9186</v>
      </c>
      <c r="K50" s="713">
        <v>9.5266483844044458E-2</v>
      </c>
      <c r="L50" s="109" t="s">
        <v>267</v>
      </c>
      <c r="M50" s="686">
        <v>8445</v>
      </c>
      <c r="N50" s="716">
        <v>5.6021007877954165E-2</v>
      </c>
      <c r="O50" s="113" t="s">
        <v>266</v>
      </c>
      <c r="P50" s="686">
        <v>8205</v>
      </c>
      <c r="Q50" s="719">
        <v>8.273950910530492E-2</v>
      </c>
      <c r="T50" s="113" t="s">
        <v>271</v>
      </c>
      <c r="U50" s="686">
        <v>7717</v>
      </c>
      <c r="V50" s="719">
        <v>-4.1366459627329211E-2</v>
      </c>
    </row>
    <row r="51" spans="2:22" s="667" customFormat="1" ht="27.75" customHeight="1" x14ac:dyDescent="0.15">
      <c r="B51" s="117">
        <v>36</v>
      </c>
      <c r="C51" s="111" t="s">
        <v>264</v>
      </c>
      <c r="D51" s="686">
        <v>10012</v>
      </c>
      <c r="E51" s="713">
        <v>3.7835596558515538E-2</v>
      </c>
      <c r="F51" s="111" t="s">
        <v>271</v>
      </c>
      <c r="G51" s="686">
        <v>9640</v>
      </c>
      <c r="H51" s="713">
        <v>9.9954358740301341E-2</v>
      </c>
      <c r="I51" s="111" t="s">
        <v>271</v>
      </c>
      <c r="J51" s="686">
        <v>8764</v>
      </c>
      <c r="K51" s="713">
        <v>7.1917808219178037E-2</v>
      </c>
      <c r="L51" s="109" t="s">
        <v>954</v>
      </c>
      <c r="M51" s="686">
        <v>8387</v>
      </c>
      <c r="N51" s="716">
        <v>3.6071649166151909E-2</v>
      </c>
      <c r="O51" s="113" t="s">
        <v>954</v>
      </c>
      <c r="P51" s="686">
        <v>8095</v>
      </c>
      <c r="Q51" s="719">
        <v>0.10844858277420233</v>
      </c>
      <c r="T51" s="113" t="s">
        <v>266</v>
      </c>
      <c r="U51" s="686">
        <v>7578</v>
      </c>
      <c r="V51" s="719">
        <v>2.4607896160086629E-2</v>
      </c>
    </row>
    <row r="52" spans="2:22" s="667" customFormat="1" ht="27.75" customHeight="1" x14ac:dyDescent="0.15">
      <c r="B52" s="117">
        <v>37</v>
      </c>
      <c r="C52" s="111" t="s">
        <v>289</v>
      </c>
      <c r="D52" s="686">
        <v>8827</v>
      </c>
      <c r="E52" s="713">
        <v>0.13472168659210704</v>
      </c>
      <c r="F52" s="111" t="s">
        <v>1576</v>
      </c>
      <c r="G52" s="686">
        <v>9437</v>
      </c>
      <c r="H52" s="713">
        <v>2.7324188983235409E-2</v>
      </c>
      <c r="I52" s="111" t="s">
        <v>269</v>
      </c>
      <c r="J52" s="686">
        <v>7802</v>
      </c>
      <c r="K52" s="713">
        <v>2.9695129998680292E-2</v>
      </c>
      <c r="L52" s="109" t="s">
        <v>271</v>
      </c>
      <c r="M52" s="686">
        <v>8176</v>
      </c>
      <c r="N52" s="716">
        <v>9.8629400698736935E-2</v>
      </c>
      <c r="O52" s="113" t="s">
        <v>267</v>
      </c>
      <c r="P52" s="686">
        <v>7997</v>
      </c>
      <c r="Q52" s="719">
        <v>0.10333885209713034</v>
      </c>
      <c r="T52" s="113" t="s">
        <v>270</v>
      </c>
      <c r="U52" s="686">
        <v>7365</v>
      </c>
      <c r="V52" s="719">
        <v>3.1657094831208932E-2</v>
      </c>
    </row>
    <row r="53" spans="2:22" s="667" customFormat="1" ht="27.75" customHeight="1" x14ac:dyDescent="0.15">
      <c r="B53" s="117">
        <v>38</v>
      </c>
      <c r="C53" s="111" t="s">
        <v>269</v>
      </c>
      <c r="D53" s="686">
        <v>8569</v>
      </c>
      <c r="E53" s="713">
        <v>0.12749999999999995</v>
      </c>
      <c r="F53" s="111" t="s">
        <v>267</v>
      </c>
      <c r="G53" s="686">
        <v>7832</v>
      </c>
      <c r="H53" s="713">
        <v>1.1363636363636465E-2</v>
      </c>
      <c r="I53" s="111" t="s">
        <v>270</v>
      </c>
      <c r="J53" s="686">
        <v>7783</v>
      </c>
      <c r="K53" s="713">
        <v>5.8154561902299395E-3</v>
      </c>
      <c r="L53" s="109" t="s">
        <v>268</v>
      </c>
      <c r="M53" s="686">
        <v>8135</v>
      </c>
      <c r="N53" s="716">
        <v>2.7795325331648746E-2</v>
      </c>
      <c r="O53" s="113" t="s">
        <v>268</v>
      </c>
      <c r="P53" s="686">
        <v>7915</v>
      </c>
      <c r="Q53" s="719">
        <v>2.0631850419084552E-2</v>
      </c>
      <c r="T53" s="113" t="s">
        <v>954</v>
      </c>
      <c r="U53" s="686">
        <v>7303</v>
      </c>
      <c r="V53" s="719">
        <v>5.2760559319590561E-2</v>
      </c>
    </row>
    <row r="54" spans="2:22" s="667" customFormat="1" ht="27.75" customHeight="1" x14ac:dyDescent="0.15">
      <c r="B54" s="117">
        <v>39</v>
      </c>
      <c r="C54" s="111" t="s">
        <v>267</v>
      </c>
      <c r="D54" s="686">
        <v>8511</v>
      </c>
      <c r="E54" s="713">
        <v>8.669560776302343E-2</v>
      </c>
      <c r="F54" s="111" t="s">
        <v>289</v>
      </c>
      <c r="G54" s="686">
        <v>7779</v>
      </c>
      <c r="H54" s="713">
        <v>6.7224584991082414E-2</v>
      </c>
      <c r="I54" s="111" t="s">
        <v>267</v>
      </c>
      <c r="J54" s="686">
        <v>7744</v>
      </c>
      <c r="K54" s="713">
        <v>-8.3007696862048563E-2</v>
      </c>
      <c r="L54" s="109" t="s">
        <v>270</v>
      </c>
      <c r="M54" s="686">
        <v>7738</v>
      </c>
      <c r="N54" s="716">
        <v>1.5085924176833299E-2</v>
      </c>
      <c r="O54" s="113" t="s">
        <v>270</v>
      </c>
      <c r="P54" s="686">
        <v>7623</v>
      </c>
      <c r="Q54" s="719">
        <v>3.5030549898166896E-2</v>
      </c>
      <c r="T54" s="113" t="s">
        <v>267</v>
      </c>
      <c r="U54" s="686">
        <v>7248</v>
      </c>
      <c r="V54" s="719">
        <v>0.18412024179055719</v>
      </c>
    </row>
    <row r="55" spans="2:22" s="667" customFormat="1" ht="27.75" customHeight="1" x14ac:dyDescent="0.15">
      <c r="B55" s="117">
        <v>40</v>
      </c>
      <c r="C55" s="111" t="s">
        <v>363</v>
      </c>
      <c r="D55" s="686">
        <v>8138</v>
      </c>
      <c r="E55" s="713">
        <v>7.7595338983050821E-2</v>
      </c>
      <c r="F55" s="111" t="s">
        <v>269</v>
      </c>
      <c r="G55" s="686">
        <v>7600</v>
      </c>
      <c r="H55" s="713">
        <v>-2.5890797231479135E-2</v>
      </c>
      <c r="I55" s="111" t="s">
        <v>268</v>
      </c>
      <c r="J55" s="686">
        <v>7636</v>
      </c>
      <c r="K55" s="713">
        <v>-6.133988936693302E-2</v>
      </c>
      <c r="L55" s="109" t="s">
        <v>269</v>
      </c>
      <c r="M55" s="686">
        <v>7577</v>
      </c>
      <c r="N55" s="716">
        <v>-8.8426371511068358E-2</v>
      </c>
      <c r="O55" s="113" t="s">
        <v>271</v>
      </c>
      <c r="P55" s="686">
        <v>7442</v>
      </c>
      <c r="Q55" s="719">
        <v>-3.5635609692885817E-2</v>
      </c>
      <c r="T55" s="113" t="s">
        <v>955</v>
      </c>
      <c r="U55" s="686">
        <v>6742</v>
      </c>
      <c r="V55" s="719">
        <v>5.0685748360166372E-3</v>
      </c>
    </row>
    <row r="56" spans="2:22" s="667" customFormat="1" ht="27.75" customHeight="1" x14ac:dyDescent="0.15">
      <c r="B56" s="117">
        <v>41</v>
      </c>
      <c r="C56" s="111" t="s">
        <v>268</v>
      </c>
      <c r="D56" s="686">
        <v>7959</v>
      </c>
      <c r="E56" s="713">
        <v>7.8747628083491561E-2</v>
      </c>
      <c r="F56" s="111" t="s">
        <v>363</v>
      </c>
      <c r="G56" s="686">
        <v>7552</v>
      </c>
      <c r="H56" s="713">
        <v>8.4122882572494895E-2</v>
      </c>
      <c r="I56" s="111" t="s">
        <v>289</v>
      </c>
      <c r="J56" s="686">
        <v>7289</v>
      </c>
      <c r="K56" s="713">
        <v>9.4115881116781708E-2</v>
      </c>
      <c r="L56" s="109" t="s">
        <v>273</v>
      </c>
      <c r="M56" s="686">
        <v>6681</v>
      </c>
      <c r="N56" s="716">
        <v>-3.3979178716020852E-2</v>
      </c>
      <c r="O56" s="113" t="s">
        <v>955</v>
      </c>
      <c r="P56" s="686">
        <v>6916</v>
      </c>
      <c r="Q56" s="719">
        <v>2.5808365470186834E-2</v>
      </c>
      <c r="T56" s="113" t="s">
        <v>363</v>
      </c>
      <c r="U56" s="686">
        <v>6324</v>
      </c>
      <c r="V56" s="719">
        <v>-2.5127177431786607E-2</v>
      </c>
    </row>
    <row r="57" spans="2:22" s="667" customFormat="1" ht="27.75" customHeight="1" x14ac:dyDescent="0.15">
      <c r="B57" s="117">
        <v>42</v>
      </c>
      <c r="C57" s="106" t="s">
        <v>270</v>
      </c>
      <c r="D57" s="689">
        <v>7401</v>
      </c>
      <c r="E57" s="701">
        <v>3.9758359089631989E-2</v>
      </c>
      <c r="F57" s="106" t="s">
        <v>268</v>
      </c>
      <c r="G57" s="689">
        <v>7378</v>
      </c>
      <c r="H57" s="701">
        <v>-3.378732320586697E-2</v>
      </c>
      <c r="I57" s="111" t="s">
        <v>363</v>
      </c>
      <c r="J57" s="686">
        <v>6966</v>
      </c>
      <c r="K57" s="713">
        <v>6.4974774499312105E-2</v>
      </c>
      <c r="L57" s="109" t="s">
        <v>289</v>
      </c>
      <c r="M57" s="686">
        <v>6662</v>
      </c>
      <c r="N57" s="716">
        <v>8.7140992167101805E-2</v>
      </c>
      <c r="O57" s="113" t="s">
        <v>272</v>
      </c>
      <c r="P57" s="686">
        <v>6571</v>
      </c>
      <c r="Q57" s="719">
        <v>4.384432088959489E-2</v>
      </c>
      <c r="T57" s="113" t="s">
        <v>272</v>
      </c>
      <c r="U57" s="686">
        <v>6295</v>
      </c>
      <c r="V57" s="719">
        <v>6.8397827562796998E-2</v>
      </c>
    </row>
    <row r="58" spans="2:22" s="667" customFormat="1" ht="27.75" customHeight="1" x14ac:dyDescent="0.15">
      <c r="B58" s="117">
        <v>43</v>
      </c>
      <c r="C58" s="106" t="s">
        <v>296</v>
      </c>
      <c r="D58" s="689">
        <v>7318</v>
      </c>
      <c r="E58" s="701">
        <v>5.8126084441873838E-2</v>
      </c>
      <c r="F58" s="106" t="s">
        <v>270</v>
      </c>
      <c r="G58" s="689">
        <v>7118</v>
      </c>
      <c r="H58" s="701">
        <v>-8.5442631376076106E-2</v>
      </c>
      <c r="I58" s="111" t="s">
        <v>272</v>
      </c>
      <c r="J58" s="686">
        <v>6773</v>
      </c>
      <c r="K58" s="713">
        <v>1.910923863978331E-2</v>
      </c>
      <c r="L58" s="109" t="s">
        <v>272</v>
      </c>
      <c r="M58" s="686">
        <v>6646</v>
      </c>
      <c r="N58" s="716">
        <v>1.1413787855729662E-2</v>
      </c>
      <c r="O58" s="113" t="s">
        <v>363</v>
      </c>
      <c r="P58" s="686">
        <v>6465</v>
      </c>
      <c r="Q58" s="719">
        <v>2.2296015180265583E-2</v>
      </c>
      <c r="T58" s="113" t="s">
        <v>260</v>
      </c>
      <c r="U58" s="686">
        <v>6257</v>
      </c>
      <c r="V58" s="719">
        <v>5.0537273337810662E-2</v>
      </c>
    </row>
    <row r="59" spans="2:22" s="667" customFormat="1" ht="27.75" customHeight="1" x14ac:dyDescent="0.15">
      <c r="B59" s="117">
        <v>44</v>
      </c>
      <c r="C59" s="106" t="s">
        <v>1211</v>
      </c>
      <c r="D59" s="689">
        <v>7100</v>
      </c>
      <c r="E59" s="701">
        <v>4.9209398551795402E-2</v>
      </c>
      <c r="F59" s="106" t="s">
        <v>296</v>
      </c>
      <c r="G59" s="689">
        <v>6916</v>
      </c>
      <c r="H59" s="701">
        <v>0.10514541387024612</v>
      </c>
      <c r="I59" s="111" t="s">
        <v>1211</v>
      </c>
      <c r="J59" s="686">
        <v>6753</v>
      </c>
      <c r="K59" s="713">
        <v>1.0776829815895894E-2</v>
      </c>
      <c r="L59" s="109" t="s">
        <v>363</v>
      </c>
      <c r="M59" s="686">
        <v>6541</v>
      </c>
      <c r="N59" s="716">
        <v>1.1755607115235822E-2</v>
      </c>
      <c r="O59" s="113" t="s">
        <v>279</v>
      </c>
      <c r="P59" s="686">
        <v>6156</v>
      </c>
      <c r="Q59" s="719">
        <v>3.4795763993948459E-2</v>
      </c>
      <c r="T59" s="113" t="s">
        <v>294</v>
      </c>
      <c r="U59" s="686">
        <v>6175</v>
      </c>
      <c r="V59" s="719">
        <v>3.9018045846204163E-3</v>
      </c>
    </row>
    <row r="60" spans="2:22" s="667" customFormat="1" ht="27.75" customHeight="1" x14ac:dyDescent="0.15">
      <c r="B60" s="117">
        <v>45</v>
      </c>
      <c r="C60" s="106" t="s">
        <v>272</v>
      </c>
      <c r="D60" s="689">
        <v>6988</v>
      </c>
      <c r="E60" s="701">
        <v>1.7916970138383004E-2</v>
      </c>
      <c r="F60" s="106" t="s">
        <v>272</v>
      </c>
      <c r="G60" s="689">
        <v>6865</v>
      </c>
      <c r="H60" s="701">
        <v>1.3583345637088406E-2</v>
      </c>
      <c r="I60" s="111" t="s">
        <v>276</v>
      </c>
      <c r="J60" s="686">
        <v>6258</v>
      </c>
      <c r="K60" s="713">
        <v>4.0226063829787329E-2</v>
      </c>
      <c r="L60" s="109" t="s">
        <v>294</v>
      </c>
      <c r="M60" s="686">
        <v>6039</v>
      </c>
      <c r="N60" s="716">
        <v>1.0035122930255991E-2</v>
      </c>
      <c r="O60" s="113" t="s">
        <v>289</v>
      </c>
      <c r="P60" s="686">
        <v>6128</v>
      </c>
      <c r="Q60" s="719">
        <v>0.18667699457784659</v>
      </c>
      <c r="T60" s="113" t="s">
        <v>279</v>
      </c>
      <c r="U60" s="686">
        <v>5949</v>
      </c>
      <c r="V60" s="719">
        <v>2.5512842613342634E-2</v>
      </c>
    </row>
    <row r="61" spans="2:22" s="667" customFormat="1" ht="27.75" customHeight="1" x14ac:dyDescent="0.15">
      <c r="B61" s="117">
        <v>46</v>
      </c>
      <c r="C61" s="106" t="s">
        <v>275</v>
      </c>
      <c r="D61" s="689">
        <v>6597</v>
      </c>
      <c r="E61" s="701">
        <v>3.6449332285938718E-2</v>
      </c>
      <c r="F61" s="106" t="s">
        <v>1211</v>
      </c>
      <c r="G61" s="689">
        <v>6767</v>
      </c>
      <c r="H61" s="701">
        <v>2.0731526728861027E-3</v>
      </c>
      <c r="I61" s="111" t="s">
        <v>296</v>
      </c>
      <c r="J61" s="686">
        <v>6258</v>
      </c>
      <c r="K61" s="713">
        <v>0.11909871244635184</v>
      </c>
      <c r="L61" s="109" t="s">
        <v>276</v>
      </c>
      <c r="M61" s="686">
        <v>6016</v>
      </c>
      <c r="N61" s="716">
        <v>1.0582899378464683E-2</v>
      </c>
      <c r="O61" s="113" t="s">
        <v>294</v>
      </c>
      <c r="P61" s="686">
        <v>5979</v>
      </c>
      <c r="Q61" s="719">
        <v>-3.1740890688259138E-2</v>
      </c>
      <c r="T61" s="113" t="s">
        <v>276</v>
      </c>
      <c r="U61" s="686">
        <v>5606</v>
      </c>
      <c r="V61" s="719">
        <v>6.4160971905846687E-2</v>
      </c>
    </row>
    <row r="62" spans="2:22" s="667" customFormat="1" ht="27.75" customHeight="1" x14ac:dyDescent="0.15">
      <c r="B62" s="117">
        <v>47</v>
      </c>
      <c r="C62" s="106" t="s">
        <v>1576</v>
      </c>
      <c r="D62" s="689">
        <v>6221</v>
      </c>
      <c r="E62" s="832" t="s">
        <v>123</v>
      </c>
      <c r="F62" s="106" t="s">
        <v>275</v>
      </c>
      <c r="G62" s="689">
        <v>6365</v>
      </c>
      <c r="H62" s="701">
        <v>4.9637203166226884E-2</v>
      </c>
      <c r="I62" s="111" t="s">
        <v>279</v>
      </c>
      <c r="J62" s="686">
        <v>6221</v>
      </c>
      <c r="K62" s="713">
        <v>4.4668345927791675E-2</v>
      </c>
      <c r="L62" s="109" t="s">
        <v>279</v>
      </c>
      <c r="M62" s="686">
        <v>5955</v>
      </c>
      <c r="N62" s="716">
        <v>-3.2651072124756375E-2</v>
      </c>
      <c r="O62" s="113" t="s">
        <v>276</v>
      </c>
      <c r="P62" s="686">
        <v>5953</v>
      </c>
      <c r="Q62" s="719">
        <v>6.1897966464502296E-2</v>
      </c>
      <c r="T62" s="113" t="s">
        <v>956</v>
      </c>
      <c r="U62" s="686">
        <v>5335</v>
      </c>
      <c r="V62" s="719">
        <v>-3.3514492753623171E-2</v>
      </c>
    </row>
    <row r="63" spans="2:22" s="667" customFormat="1" ht="27.75" customHeight="1" x14ac:dyDescent="0.15">
      <c r="B63" s="117">
        <v>48</v>
      </c>
      <c r="C63" s="106" t="s">
        <v>276</v>
      </c>
      <c r="D63" s="689">
        <v>6170</v>
      </c>
      <c r="E63" s="701">
        <v>-2.249683143219261E-2</v>
      </c>
      <c r="F63" s="106" t="s">
        <v>276</v>
      </c>
      <c r="G63" s="689">
        <v>6312</v>
      </c>
      <c r="H63" s="701">
        <v>8.6289549376796781E-3</v>
      </c>
      <c r="I63" s="111" t="s">
        <v>275</v>
      </c>
      <c r="J63" s="686">
        <v>6064</v>
      </c>
      <c r="K63" s="713">
        <v>4.4436789528074394E-2</v>
      </c>
      <c r="L63" s="109" t="s">
        <v>275</v>
      </c>
      <c r="M63" s="686">
        <v>5806</v>
      </c>
      <c r="N63" s="716">
        <v>1.9311797752809001E-2</v>
      </c>
      <c r="O63" s="113" t="s">
        <v>275</v>
      </c>
      <c r="P63" s="686">
        <v>5696</v>
      </c>
      <c r="Q63" s="719">
        <v>7.5731822474032207E-2</v>
      </c>
      <c r="T63" s="113" t="s">
        <v>275</v>
      </c>
      <c r="U63" s="686">
        <v>5295</v>
      </c>
      <c r="V63" s="719">
        <v>3.1761496492595409E-2</v>
      </c>
    </row>
    <row r="64" spans="2:22" s="667" customFormat="1" ht="27.75" customHeight="1" x14ac:dyDescent="0.15">
      <c r="B64" s="117">
        <v>49</v>
      </c>
      <c r="C64" s="111" t="s">
        <v>279</v>
      </c>
      <c r="D64" s="686">
        <v>5988</v>
      </c>
      <c r="E64" s="713">
        <v>3.1831127492041311E-3</v>
      </c>
      <c r="F64" s="111" t="s">
        <v>1577</v>
      </c>
      <c r="G64" s="686">
        <v>6232</v>
      </c>
      <c r="H64" s="713">
        <v>0.15364679748241383</v>
      </c>
      <c r="I64" s="111" t="s">
        <v>1212</v>
      </c>
      <c r="J64" s="686">
        <v>5872</v>
      </c>
      <c r="K64" s="713">
        <v>-2.7653585030634198E-2</v>
      </c>
      <c r="L64" s="109" t="s">
        <v>956</v>
      </c>
      <c r="M64" s="686">
        <v>5713</v>
      </c>
      <c r="N64" s="716">
        <v>6.3413774881098117E-3</v>
      </c>
      <c r="O64" s="113" t="s">
        <v>956</v>
      </c>
      <c r="P64" s="686">
        <v>5677</v>
      </c>
      <c r="Q64" s="719">
        <v>6.4104967197750717E-2</v>
      </c>
      <c r="T64" s="113" t="s">
        <v>289</v>
      </c>
      <c r="U64" s="686">
        <v>5164</v>
      </c>
      <c r="V64" s="719">
        <v>7.3150457190357399E-2</v>
      </c>
    </row>
    <row r="65" spans="2:22" s="667" customFormat="1" ht="27.75" customHeight="1" thickBot="1" x14ac:dyDescent="0.2">
      <c r="B65" s="118">
        <v>50</v>
      </c>
      <c r="C65" s="669" t="s">
        <v>1577</v>
      </c>
      <c r="D65" s="687">
        <v>5707</v>
      </c>
      <c r="E65" s="714">
        <v>-8.4242618741976916E-2</v>
      </c>
      <c r="F65" s="669" t="s">
        <v>279</v>
      </c>
      <c r="G65" s="687">
        <v>5969</v>
      </c>
      <c r="H65" s="714">
        <v>-4.0507956920109334E-2</v>
      </c>
      <c r="I65" s="669" t="s">
        <v>1213</v>
      </c>
      <c r="J65" s="687">
        <v>5402</v>
      </c>
      <c r="K65" s="714">
        <v>-5.4437248380885706E-2</v>
      </c>
      <c r="L65" s="124" t="s">
        <v>296</v>
      </c>
      <c r="M65" s="687">
        <v>5592</v>
      </c>
      <c r="N65" s="717">
        <v>0.10382945124358467</v>
      </c>
      <c r="O65" s="115" t="s">
        <v>296</v>
      </c>
      <c r="P65" s="687">
        <v>5066</v>
      </c>
      <c r="Q65" s="720">
        <v>0.22101711255724266</v>
      </c>
      <c r="T65" s="115" t="s">
        <v>957</v>
      </c>
      <c r="U65" s="687">
        <v>4196</v>
      </c>
      <c r="V65" s="720">
        <v>-2.1403091557669063E-3</v>
      </c>
    </row>
    <row r="66" spans="2:22" ht="15" customHeight="1" x14ac:dyDescent="0.15">
      <c r="B66" s="170" t="s">
        <v>1341</v>
      </c>
    </row>
    <row r="67" spans="2:22" ht="15" customHeight="1" x14ac:dyDescent="0.15">
      <c r="B67" s="170"/>
    </row>
    <row r="70" spans="2:22" s="667" customFormat="1" ht="16.5" customHeight="1" x14ac:dyDescent="0.15">
      <c r="B70" s="89"/>
      <c r="C70" s="104"/>
      <c r="D70" s="92"/>
      <c r="E70" s="674"/>
      <c r="F70" s="104"/>
      <c r="G70" s="92"/>
      <c r="H70" s="674"/>
      <c r="I70" s="108"/>
      <c r="J70" s="92"/>
      <c r="K70" s="678"/>
      <c r="L70" s="108"/>
      <c r="M70" s="92"/>
      <c r="N70" s="678"/>
      <c r="O70" s="108"/>
      <c r="P70" s="92"/>
      <c r="Q70" s="678"/>
    </row>
    <row r="71" spans="2:22" s="667" customFormat="1" ht="38.25" customHeight="1" x14ac:dyDescent="0.15">
      <c r="B71" s="89"/>
      <c r="C71" s="89"/>
      <c r="D71" s="89"/>
      <c r="E71" s="684"/>
      <c r="F71" s="4343"/>
      <c r="G71" s="4343"/>
      <c r="H71" s="4343"/>
      <c r="I71" s="4343"/>
      <c r="J71" s="4343"/>
      <c r="K71" s="4343"/>
      <c r="L71" s="4343"/>
      <c r="M71" s="4343"/>
      <c r="N71" s="4343"/>
      <c r="O71" s="4343"/>
      <c r="P71" s="4343"/>
      <c r="Q71" s="678"/>
    </row>
    <row r="72" spans="2:22" s="667" customFormat="1" ht="13.35" customHeight="1" thickBot="1" x14ac:dyDescent="0.2">
      <c r="B72" s="89"/>
      <c r="C72" s="104"/>
      <c r="D72" s="92"/>
      <c r="E72" s="674"/>
      <c r="F72" s="104"/>
      <c r="G72" s="92"/>
      <c r="H72" s="674"/>
      <c r="I72" s="108"/>
      <c r="J72" s="92"/>
      <c r="K72" s="678"/>
      <c r="L72" s="108"/>
      <c r="M72" s="92"/>
      <c r="N72" s="678"/>
      <c r="O72" s="108"/>
      <c r="P72" s="92"/>
      <c r="Q72" s="678"/>
    </row>
    <row r="73" spans="2:22" s="667" customFormat="1" ht="30.75" customHeight="1" x14ac:dyDescent="0.15">
      <c r="B73" s="4340" t="s">
        <v>176</v>
      </c>
      <c r="C73" s="3816" t="s">
        <v>2056</v>
      </c>
      <c r="D73" s="3817"/>
      <c r="E73" s="3818"/>
      <c r="F73" s="3816" t="s">
        <v>1493</v>
      </c>
      <c r="G73" s="3817"/>
      <c r="H73" s="3818"/>
      <c r="I73" s="3816" t="s">
        <v>944</v>
      </c>
      <c r="J73" s="3817"/>
      <c r="K73" s="3818"/>
      <c r="L73" s="3819" t="s">
        <v>937</v>
      </c>
      <c r="M73" s="3820"/>
      <c r="N73" s="3821"/>
      <c r="O73" s="3819" t="s">
        <v>939</v>
      </c>
      <c r="P73" s="3820"/>
      <c r="Q73" s="3821"/>
      <c r="T73" s="3819" t="s">
        <v>941</v>
      </c>
      <c r="U73" s="3820"/>
      <c r="V73" s="3821"/>
    </row>
    <row r="74" spans="2:22" s="667" customFormat="1" ht="30.75" customHeight="1" thickBot="1" x14ac:dyDescent="0.2">
      <c r="B74" s="4342"/>
      <c r="C74" s="230" t="s">
        <v>1491</v>
      </c>
      <c r="D74" s="122" t="s">
        <v>221</v>
      </c>
      <c r="E74" s="677" t="s">
        <v>13</v>
      </c>
      <c r="F74" s="230" t="s">
        <v>1491</v>
      </c>
      <c r="G74" s="122" t="s">
        <v>221</v>
      </c>
      <c r="H74" s="677" t="s">
        <v>13</v>
      </c>
      <c r="I74" s="230" t="s">
        <v>1491</v>
      </c>
      <c r="J74" s="122" t="s">
        <v>221</v>
      </c>
      <c r="K74" s="677" t="s">
        <v>13</v>
      </c>
      <c r="L74" s="231" t="s">
        <v>1491</v>
      </c>
      <c r="M74" s="122" t="s">
        <v>221</v>
      </c>
      <c r="N74" s="680" t="s">
        <v>13</v>
      </c>
      <c r="O74" s="232" t="s">
        <v>1491</v>
      </c>
      <c r="P74" s="122" t="s">
        <v>221</v>
      </c>
      <c r="Q74" s="682" t="s">
        <v>13</v>
      </c>
      <c r="T74" s="232" t="s">
        <v>1491</v>
      </c>
      <c r="U74" s="122" t="s">
        <v>221</v>
      </c>
      <c r="V74" s="682" t="s">
        <v>13</v>
      </c>
    </row>
    <row r="75" spans="2:22" s="667" customFormat="1" ht="27.75" customHeight="1" x14ac:dyDescent="0.15">
      <c r="B75" s="116">
        <v>51</v>
      </c>
      <c r="C75" s="1764" t="s">
        <v>295</v>
      </c>
      <c r="D75" s="1765">
        <v>5579</v>
      </c>
      <c r="E75" s="1766">
        <v>5.8834693490225742E-2</v>
      </c>
      <c r="F75" s="1764" t="s">
        <v>1212</v>
      </c>
      <c r="G75" s="1765">
        <v>5721</v>
      </c>
      <c r="H75" s="1766">
        <v>-2.5715258855585788E-2</v>
      </c>
      <c r="I75" s="123" t="s">
        <v>295</v>
      </c>
      <c r="J75" s="688">
        <v>5001</v>
      </c>
      <c r="K75" s="712">
        <v>3.6047234307023057E-2</v>
      </c>
      <c r="L75" s="123" t="s">
        <v>281</v>
      </c>
      <c r="M75" s="688">
        <v>5161</v>
      </c>
      <c r="N75" s="715">
        <v>0.14282550930026572</v>
      </c>
      <c r="O75" s="112" t="s">
        <v>957</v>
      </c>
      <c r="P75" s="688">
        <v>4516</v>
      </c>
      <c r="Q75" s="718">
        <v>7.6263107721639578E-2</v>
      </c>
      <c r="T75" s="112" t="s">
        <v>296</v>
      </c>
      <c r="U75" s="688">
        <v>4149</v>
      </c>
      <c r="V75" s="718">
        <v>0.11203430715625839</v>
      </c>
    </row>
    <row r="76" spans="2:22" s="667" customFormat="1" ht="27.75" customHeight="1" x14ac:dyDescent="0.15">
      <c r="B76" s="117">
        <v>52</v>
      </c>
      <c r="C76" s="106" t="s">
        <v>280</v>
      </c>
      <c r="D76" s="689">
        <v>5570</v>
      </c>
      <c r="E76" s="701">
        <v>5.7528004556673729E-2</v>
      </c>
      <c r="F76" s="106" t="s">
        <v>295</v>
      </c>
      <c r="G76" s="689">
        <v>5269</v>
      </c>
      <c r="H76" s="701">
        <v>5.3589282143571282E-2</v>
      </c>
      <c r="I76" s="111" t="s">
        <v>1214</v>
      </c>
      <c r="J76" s="686">
        <v>4820</v>
      </c>
      <c r="K76" s="713">
        <v>-6.6072466576244882E-2</v>
      </c>
      <c r="L76" s="109" t="s">
        <v>295</v>
      </c>
      <c r="M76" s="686">
        <v>4827</v>
      </c>
      <c r="N76" s="716">
        <v>0.12885874649204854</v>
      </c>
      <c r="O76" s="113" t="s">
        <v>282</v>
      </c>
      <c r="P76" s="686">
        <v>4280</v>
      </c>
      <c r="Q76" s="719">
        <v>3.4066199565112365E-2</v>
      </c>
      <c r="T76" s="113" t="s">
        <v>282</v>
      </c>
      <c r="U76" s="686">
        <v>4139</v>
      </c>
      <c r="V76" s="719">
        <v>4.2044310171198473E-2</v>
      </c>
    </row>
    <row r="77" spans="2:22" s="667" customFormat="1" ht="27.75" customHeight="1" x14ac:dyDescent="0.15">
      <c r="B77" s="117">
        <v>53</v>
      </c>
      <c r="C77" s="106" t="s">
        <v>1212</v>
      </c>
      <c r="D77" s="689">
        <v>5338</v>
      </c>
      <c r="E77" s="701">
        <v>-6.6946338052787935E-2</v>
      </c>
      <c r="F77" s="106" t="s">
        <v>280</v>
      </c>
      <c r="G77" s="689">
        <v>5267</v>
      </c>
      <c r="H77" s="701">
        <v>0.17279002449343128</v>
      </c>
      <c r="I77" s="111" t="s">
        <v>280</v>
      </c>
      <c r="J77" s="686">
        <v>4491</v>
      </c>
      <c r="K77" s="713">
        <v>9.536585365853667E-2</v>
      </c>
      <c r="L77" s="109" t="s">
        <v>282</v>
      </c>
      <c r="M77" s="686">
        <v>4340</v>
      </c>
      <c r="N77" s="716">
        <v>1.4018691588784993E-2</v>
      </c>
      <c r="O77" s="113" t="s">
        <v>295</v>
      </c>
      <c r="P77" s="686">
        <v>4276</v>
      </c>
      <c r="Q77" s="719">
        <v>0.2722404046414757</v>
      </c>
      <c r="T77" s="113" t="s">
        <v>283</v>
      </c>
      <c r="U77" s="686">
        <v>4052</v>
      </c>
      <c r="V77" s="719">
        <v>6.0455378173253083E-2</v>
      </c>
    </row>
    <row r="78" spans="2:22" s="667" customFormat="1" ht="27.75" customHeight="1" x14ac:dyDescent="0.15">
      <c r="B78" s="117">
        <v>54</v>
      </c>
      <c r="C78" s="106" t="s">
        <v>2067</v>
      </c>
      <c r="D78" s="689">
        <v>5169</v>
      </c>
      <c r="E78" s="832" t="s">
        <v>123</v>
      </c>
      <c r="F78" s="106" t="s">
        <v>285</v>
      </c>
      <c r="G78" s="689">
        <v>4921</v>
      </c>
      <c r="H78" s="701">
        <v>0.10559424848348686</v>
      </c>
      <c r="I78" s="111" t="s">
        <v>282</v>
      </c>
      <c r="J78" s="686">
        <v>4484</v>
      </c>
      <c r="K78" s="713">
        <v>3.3179723502304137E-2</v>
      </c>
      <c r="L78" s="109" t="s">
        <v>280</v>
      </c>
      <c r="M78" s="686">
        <v>4100</v>
      </c>
      <c r="N78" s="716">
        <v>8.0368906455863032E-2</v>
      </c>
      <c r="O78" s="113" t="s">
        <v>283</v>
      </c>
      <c r="P78" s="686">
        <v>4065</v>
      </c>
      <c r="Q78" s="719">
        <v>3.2082922013820792E-3</v>
      </c>
      <c r="T78" s="113" t="s">
        <v>287</v>
      </c>
      <c r="U78" s="686">
        <v>3887</v>
      </c>
      <c r="V78" s="719">
        <v>-2.566076469078804E-3</v>
      </c>
    </row>
    <row r="79" spans="2:22" s="667" customFormat="1" ht="27.75" customHeight="1" x14ac:dyDescent="0.15">
      <c r="B79" s="117">
        <v>55</v>
      </c>
      <c r="C79" s="106" t="s">
        <v>285</v>
      </c>
      <c r="D79" s="689">
        <v>5094</v>
      </c>
      <c r="E79" s="701">
        <v>3.5155456208087799E-2</v>
      </c>
      <c r="F79" s="106" t="s">
        <v>1214</v>
      </c>
      <c r="G79" s="689">
        <v>4729</v>
      </c>
      <c r="H79" s="701">
        <v>-1.8879668049792575E-2</v>
      </c>
      <c r="I79" s="111" t="s">
        <v>285</v>
      </c>
      <c r="J79" s="686">
        <v>4451</v>
      </c>
      <c r="K79" s="713">
        <v>0.16366013071895424</v>
      </c>
      <c r="L79" s="109" t="s">
        <v>283</v>
      </c>
      <c r="M79" s="686">
        <v>4079</v>
      </c>
      <c r="N79" s="716">
        <v>3.4440344403443568E-3</v>
      </c>
      <c r="O79" s="113" t="s">
        <v>287</v>
      </c>
      <c r="P79" s="686">
        <v>3879</v>
      </c>
      <c r="Q79" s="719">
        <v>-2.0581425263699327E-3</v>
      </c>
      <c r="T79" s="113" t="s">
        <v>299</v>
      </c>
      <c r="U79" s="686">
        <v>3573</v>
      </c>
      <c r="V79" s="719">
        <v>7.4263379434756471E-2</v>
      </c>
    </row>
    <row r="80" spans="2:22" s="667" customFormat="1" ht="27.75" customHeight="1" x14ac:dyDescent="0.15">
      <c r="B80" s="117">
        <v>56</v>
      </c>
      <c r="C80" s="111" t="s">
        <v>2068</v>
      </c>
      <c r="D80" s="686">
        <v>4958</v>
      </c>
      <c r="E80" s="713">
        <v>4.8424614083315776E-2</v>
      </c>
      <c r="F80" s="111" t="s">
        <v>282</v>
      </c>
      <c r="G80" s="686">
        <v>4591</v>
      </c>
      <c r="H80" s="713">
        <v>2.3862622658340715E-2</v>
      </c>
      <c r="I80" s="111" t="s">
        <v>283</v>
      </c>
      <c r="J80" s="686">
        <v>4346</v>
      </c>
      <c r="K80" s="713">
        <v>6.5457219906839947E-2</v>
      </c>
      <c r="L80" s="109" t="s">
        <v>284</v>
      </c>
      <c r="M80" s="686">
        <v>4065</v>
      </c>
      <c r="N80" s="716">
        <v>4.9032258064516165E-2</v>
      </c>
      <c r="O80" s="113" t="s">
        <v>284</v>
      </c>
      <c r="P80" s="686">
        <v>3875</v>
      </c>
      <c r="Q80" s="719">
        <v>9.5561210065026936E-2</v>
      </c>
      <c r="T80" s="113" t="s">
        <v>284</v>
      </c>
      <c r="U80" s="686">
        <v>3537</v>
      </c>
      <c r="V80" s="719">
        <v>0.10221252726706131</v>
      </c>
    </row>
    <row r="81" spans="2:22" s="667" customFormat="1" ht="27.75" customHeight="1" x14ac:dyDescent="0.15">
      <c r="B81" s="117">
        <v>57</v>
      </c>
      <c r="C81" s="111" t="s">
        <v>284</v>
      </c>
      <c r="D81" s="686">
        <v>4706</v>
      </c>
      <c r="E81" s="713">
        <v>4.3921916592724042E-2</v>
      </c>
      <c r="F81" s="111" t="s">
        <v>287</v>
      </c>
      <c r="G81" s="686">
        <v>4526</v>
      </c>
      <c r="H81" s="713">
        <v>0.25443458980044342</v>
      </c>
      <c r="I81" s="111" t="s">
        <v>284</v>
      </c>
      <c r="J81" s="686">
        <v>4336</v>
      </c>
      <c r="K81" s="713">
        <v>6.6666666666666652E-2</v>
      </c>
      <c r="L81" s="109" t="s">
        <v>958</v>
      </c>
      <c r="M81" s="686">
        <v>3949</v>
      </c>
      <c r="N81" s="716">
        <v>0.13705729916498699</v>
      </c>
      <c r="O81" s="113" t="s">
        <v>299</v>
      </c>
      <c r="P81" s="686">
        <v>3867</v>
      </c>
      <c r="Q81" s="719">
        <v>8.2283795130142723E-2</v>
      </c>
      <c r="T81" s="113" t="s">
        <v>286</v>
      </c>
      <c r="U81" s="686">
        <v>3368</v>
      </c>
      <c r="V81" s="719">
        <v>3.3445842282908922E-2</v>
      </c>
    </row>
    <row r="82" spans="2:22" s="667" customFormat="1" ht="27.75" customHeight="1" x14ac:dyDescent="0.15">
      <c r="B82" s="117">
        <v>58</v>
      </c>
      <c r="C82" s="111" t="s">
        <v>283</v>
      </c>
      <c r="D82" s="686">
        <v>4481</v>
      </c>
      <c r="E82" s="713">
        <v>1.8640600136394569E-2</v>
      </c>
      <c r="F82" s="111" t="s">
        <v>284</v>
      </c>
      <c r="G82" s="686">
        <v>4508</v>
      </c>
      <c r="H82" s="713">
        <v>3.9667896678966752E-2</v>
      </c>
      <c r="I82" s="111" t="s">
        <v>299</v>
      </c>
      <c r="J82" s="686">
        <v>3843</v>
      </c>
      <c r="K82" s="713">
        <v>-1.9642857142857184E-2</v>
      </c>
      <c r="L82" s="109" t="s">
        <v>299</v>
      </c>
      <c r="M82" s="686">
        <v>3920</v>
      </c>
      <c r="N82" s="716">
        <v>1.3705715024566745E-2</v>
      </c>
      <c r="O82" s="113" t="s">
        <v>280</v>
      </c>
      <c r="P82" s="686">
        <v>3795</v>
      </c>
      <c r="Q82" s="719">
        <v>0.15595491928114535</v>
      </c>
      <c r="T82" s="113" t="s">
        <v>295</v>
      </c>
      <c r="U82" s="686">
        <v>3361</v>
      </c>
      <c r="V82" s="719">
        <v>0.26878067195167987</v>
      </c>
    </row>
    <row r="83" spans="2:22" s="667" customFormat="1" ht="27.75" customHeight="1" x14ac:dyDescent="0.15">
      <c r="B83" s="117">
        <v>59</v>
      </c>
      <c r="C83" s="111" t="s">
        <v>282</v>
      </c>
      <c r="D83" s="686">
        <v>4422</v>
      </c>
      <c r="E83" s="713">
        <v>-3.6811152254410784E-2</v>
      </c>
      <c r="F83" s="111" t="s">
        <v>283</v>
      </c>
      <c r="G83" s="686">
        <v>4399</v>
      </c>
      <c r="H83" s="713">
        <v>1.2195121951219523E-2</v>
      </c>
      <c r="I83" s="111" t="s">
        <v>1215</v>
      </c>
      <c r="J83" s="686">
        <v>3707</v>
      </c>
      <c r="K83" s="713">
        <v>2.9722222222222205E-2</v>
      </c>
      <c r="L83" s="109" t="s">
        <v>285</v>
      </c>
      <c r="M83" s="686">
        <v>3825</v>
      </c>
      <c r="N83" s="716">
        <v>0.15315043714199583</v>
      </c>
      <c r="O83" s="113" t="s">
        <v>958</v>
      </c>
      <c r="P83" s="686">
        <v>3473</v>
      </c>
      <c r="Q83" s="719">
        <v>0.11851851851851847</v>
      </c>
      <c r="T83" s="113" t="s">
        <v>959</v>
      </c>
      <c r="U83" s="686">
        <v>3349</v>
      </c>
      <c r="V83" s="719">
        <v>5.2152057807100194E-2</v>
      </c>
    </row>
    <row r="84" spans="2:22" s="667" customFormat="1" ht="27.75" customHeight="1" x14ac:dyDescent="0.15">
      <c r="B84" s="117">
        <v>60</v>
      </c>
      <c r="C84" s="111" t="s">
        <v>287</v>
      </c>
      <c r="D84" s="686">
        <v>4302</v>
      </c>
      <c r="E84" s="713">
        <v>-4.9491825011047319E-2</v>
      </c>
      <c r="F84" s="111" t="s">
        <v>299</v>
      </c>
      <c r="G84" s="686">
        <v>3733</v>
      </c>
      <c r="H84" s="713">
        <v>-2.8623471246422061E-2</v>
      </c>
      <c r="I84" s="111" t="s">
        <v>287</v>
      </c>
      <c r="J84" s="686">
        <v>3608</v>
      </c>
      <c r="K84" s="713">
        <v>-3.8379530916844318E-2</v>
      </c>
      <c r="L84" s="109" t="s">
        <v>287</v>
      </c>
      <c r="M84" s="686">
        <v>3752</v>
      </c>
      <c r="N84" s="716">
        <v>-3.2740397009538569E-2</v>
      </c>
      <c r="O84" s="113" t="s">
        <v>959</v>
      </c>
      <c r="P84" s="686">
        <v>3424</v>
      </c>
      <c r="Q84" s="719">
        <v>2.2394744699910429E-2</v>
      </c>
      <c r="T84" s="113" t="s">
        <v>280</v>
      </c>
      <c r="U84" s="686">
        <v>3283</v>
      </c>
      <c r="V84" s="719">
        <v>0.17966223499820333</v>
      </c>
    </row>
    <row r="85" spans="2:22" s="667" customFormat="1" ht="27.75" customHeight="1" x14ac:dyDescent="0.15">
      <c r="B85" s="117">
        <v>61</v>
      </c>
      <c r="C85" s="111" t="s">
        <v>1215</v>
      </c>
      <c r="D85" s="686">
        <v>3915</v>
      </c>
      <c r="E85" s="713">
        <v>5.953991880920162E-2</v>
      </c>
      <c r="F85" s="111" t="s">
        <v>1215</v>
      </c>
      <c r="G85" s="686">
        <v>3695</v>
      </c>
      <c r="H85" s="713">
        <v>-3.2371189641219322E-3</v>
      </c>
      <c r="I85" s="111" t="s">
        <v>1216</v>
      </c>
      <c r="J85" s="686">
        <v>3585</v>
      </c>
      <c r="K85" s="713">
        <v>-9.2175234236515524E-2</v>
      </c>
      <c r="L85" s="109" t="s">
        <v>286</v>
      </c>
      <c r="M85" s="686">
        <v>3600</v>
      </c>
      <c r="N85" s="716">
        <v>6.1946902654867353E-2</v>
      </c>
      <c r="O85" s="114" t="s">
        <v>286</v>
      </c>
      <c r="P85" s="686">
        <v>3390</v>
      </c>
      <c r="Q85" s="719">
        <v>6.5320665083135054E-3</v>
      </c>
      <c r="T85" s="114" t="s">
        <v>307</v>
      </c>
      <c r="U85" s="686">
        <v>3195</v>
      </c>
      <c r="V85" s="719">
        <v>-2.5617566331198494E-2</v>
      </c>
    </row>
    <row r="86" spans="2:22" s="667" customFormat="1" ht="27.75" customHeight="1" x14ac:dyDescent="0.15">
      <c r="B86" s="117">
        <v>62</v>
      </c>
      <c r="C86" s="111" t="s">
        <v>1573</v>
      </c>
      <c r="D86" s="686">
        <v>3794</v>
      </c>
      <c r="E86" s="713">
        <v>8.8041296243188905E-2</v>
      </c>
      <c r="F86" s="111" t="s">
        <v>298</v>
      </c>
      <c r="G86" s="686">
        <v>3571</v>
      </c>
      <c r="H86" s="713">
        <v>1.4200511218403822E-2</v>
      </c>
      <c r="I86" s="111" t="s">
        <v>293</v>
      </c>
      <c r="J86" s="686">
        <v>3564</v>
      </c>
      <c r="K86" s="713">
        <v>3.7252619324796177E-2</v>
      </c>
      <c r="L86" s="109" t="s">
        <v>293</v>
      </c>
      <c r="M86" s="686">
        <v>3436</v>
      </c>
      <c r="N86" s="716">
        <v>3.4628124059018273E-2</v>
      </c>
      <c r="O86" s="113" t="s">
        <v>285</v>
      </c>
      <c r="P86" s="686">
        <v>3380</v>
      </c>
      <c r="Q86" s="719">
        <v>6.9281999999999996E-2</v>
      </c>
      <c r="T86" s="113" t="s">
        <v>285</v>
      </c>
      <c r="U86" s="686">
        <v>3161</v>
      </c>
      <c r="V86" s="719">
        <v>3.6393000000000002E-2</v>
      </c>
    </row>
    <row r="87" spans="2:22" s="667" customFormat="1" ht="27.75" customHeight="1" x14ac:dyDescent="0.15">
      <c r="B87" s="117">
        <v>63</v>
      </c>
      <c r="C87" s="111" t="s">
        <v>298</v>
      </c>
      <c r="D87" s="686">
        <v>3719</v>
      </c>
      <c r="E87" s="713">
        <v>4.1444973396807638E-2</v>
      </c>
      <c r="F87" s="111" t="s">
        <v>1573</v>
      </c>
      <c r="G87" s="686">
        <v>3487</v>
      </c>
      <c r="H87" s="713">
        <v>5.602665051483946E-2</v>
      </c>
      <c r="I87" s="111" t="s">
        <v>298</v>
      </c>
      <c r="J87" s="686">
        <v>3521</v>
      </c>
      <c r="K87" s="713">
        <v>5.1358614511794576E-2</v>
      </c>
      <c r="L87" s="109" t="s">
        <v>298</v>
      </c>
      <c r="M87" s="686">
        <v>3349</v>
      </c>
      <c r="N87" s="716">
        <v>9.7313237221494209E-2</v>
      </c>
      <c r="O87" s="113" t="s">
        <v>293</v>
      </c>
      <c r="P87" s="686">
        <v>3321</v>
      </c>
      <c r="Q87" s="719">
        <v>6.7159383033418951E-2</v>
      </c>
      <c r="T87" s="113" t="s">
        <v>293</v>
      </c>
      <c r="U87" s="686">
        <v>3112</v>
      </c>
      <c r="V87" s="719">
        <v>6.50239561943875E-2</v>
      </c>
    </row>
    <row r="88" spans="2:22" s="667" customFormat="1" ht="27.75" customHeight="1" x14ac:dyDescent="0.15">
      <c r="B88" s="117">
        <v>64</v>
      </c>
      <c r="C88" s="111" t="s">
        <v>1217</v>
      </c>
      <c r="D88" s="686">
        <v>3639</v>
      </c>
      <c r="E88" s="713">
        <v>5.2342394447657536E-2</v>
      </c>
      <c r="F88" s="111" t="s">
        <v>1218</v>
      </c>
      <c r="G88" s="686">
        <v>3473</v>
      </c>
      <c r="H88" s="713">
        <v>5.1468362095065112E-2</v>
      </c>
      <c r="I88" s="111" t="s">
        <v>1217</v>
      </c>
      <c r="J88" s="686">
        <v>3406</v>
      </c>
      <c r="K88" s="713">
        <v>5.155912318616851E-2</v>
      </c>
      <c r="L88" s="109" t="s">
        <v>292</v>
      </c>
      <c r="M88" s="686">
        <v>3239</v>
      </c>
      <c r="N88" s="716">
        <v>5.0259403372243883E-2</v>
      </c>
      <c r="O88" s="113" t="s">
        <v>288</v>
      </c>
      <c r="P88" s="686">
        <v>3186</v>
      </c>
      <c r="Q88" s="719">
        <v>0.17999999999999994</v>
      </c>
      <c r="T88" s="113" t="s">
        <v>958</v>
      </c>
      <c r="U88" s="686">
        <v>3105</v>
      </c>
      <c r="V88" s="719">
        <v>-8.6206896551723755E-3</v>
      </c>
    </row>
    <row r="89" spans="2:22" s="667" customFormat="1" ht="27.75" customHeight="1" x14ac:dyDescent="0.15">
      <c r="B89" s="117">
        <v>65</v>
      </c>
      <c r="C89" s="111" t="s">
        <v>1218</v>
      </c>
      <c r="D89" s="686">
        <v>3562</v>
      </c>
      <c r="E89" s="713">
        <v>2.5626259717823174E-2</v>
      </c>
      <c r="F89" s="111" t="s">
        <v>1217</v>
      </c>
      <c r="G89" s="686">
        <v>3458</v>
      </c>
      <c r="H89" s="713">
        <v>1.5267175572519109E-2</v>
      </c>
      <c r="I89" s="111" t="s">
        <v>1218</v>
      </c>
      <c r="J89" s="686">
        <v>3303</v>
      </c>
      <c r="K89" s="713">
        <v>4.6246436490338994E-2</v>
      </c>
      <c r="L89" s="109" t="s">
        <v>959</v>
      </c>
      <c r="M89" s="686">
        <v>3235</v>
      </c>
      <c r="N89" s="716">
        <v>-5.5198598130841159E-2</v>
      </c>
      <c r="O89" s="113" t="s">
        <v>292</v>
      </c>
      <c r="P89" s="686">
        <v>3084</v>
      </c>
      <c r="Q89" s="719">
        <v>7.6064200976971419E-2</v>
      </c>
      <c r="T89" s="113" t="s">
        <v>311</v>
      </c>
      <c r="U89" s="686">
        <v>3077</v>
      </c>
      <c r="V89" s="719">
        <v>-9.8711189220855311E-2</v>
      </c>
    </row>
    <row r="90" spans="2:22" s="667" customFormat="1" ht="27.75" customHeight="1" x14ac:dyDescent="0.15">
      <c r="B90" s="117">
        <v>66</v>
      </c>
      <c r="C90" s="111" t="s">
        <v>290</v>
      </c>
      <c r="D90" s="686">
        <v>3416</v>
      </c>
      <c r="E90" s="713">
        <v>3.1400966183574797E-2</v>
      </c>
      <c r="F90" s="111" t="s">
        <v>293</v>
      </c>
      <c r="G90" s="686">
        <v>3374</v>
      </c>
      <c r="H90" s="713">
        <v>-5.3310886644220012E-2</v>
      </c>
      <c r="I90" s="111" t="s">
        <v>1219</v>
      </c>
      <c r="J90" s="686">
        <v>3302</v>
      </c>
      <c r="K90" s="713">
        <v>2.0710973724884063E-2</v>
      </c>
      <c r="L90" s="109" t="s">
        <v>288</v>
      </c>
      <c r="M90" s="686">
        <v>3157</v>
      </c>
      <c r="N90" s="716">
        <v>-9.1023226616446795E-3</v>
      </c>
      <c r="O90" s="113" t="s">
        <v>298</v>
      </c>
      <c r="P90" s="686">
        <v>3052</v>
      </c>
      <c r="Q90" s="719">
        <v>0.17069428461833525</v>
      </c>
      <c r="T90" s="113" t="s">
        <v>292</v>
      </c>
      <c r="U90" s="686">
        <v>2866</v>
      </c>
      <c r="V90" s="719">
        <v>6.9802164986935367E-2</v>
      </c>
    </row>
    <row r="91" spans="2:22" s="667" customFormat="1" ht="27.75" customHeight="1" x14ac:dyDescent="0.15">
      <c r="B91" s="117">
        <v>67</v>
      </c>
      <c r="C91" s="111" t="s">
        <v>1574</v>
      </c>
      <c r="D91" s="686">
        <v>3408</v>
      </c>
      <c r="E91" s="713">
        <v>1.6403220996122903E-2</v>
      </c>
      <c r="F91" s="111" t="s">
        <v>1574</v>
      </c>
      <c r="G91" s="686">
        <v>3353</v>
      </c>
      <c r="H91" s="713">
        <v>-6.4714086471408638E-2</v>
      </c>
      <c r="I91" s="111" t="s">
        <v>290</v>
      </c>
      <c r="J91" s="686">
        <v>3235</v>
      </c>
      <c r="K91" s="713">
        <v>7.1901921802518309E-2</v>
      </c>
      <c r="L91" s="109" t="s">
        <v>290</v>
      </c>
      <c r="M91" s="686">
        <v>3018</v>
      </c>
      <c r="N91" s="716">
        <v>5.6647784071977014E-3</v>
      </c>
      <c r="O91" s="113" t="s">
        <v>290</v>
      </c>
      <c r="P91" s="686">
        <v>3001</v>
      </c>
      <c r="Q91" s="719">
        <v>9.0083545223392569E-2</v>
      </c>
      <c r="T91" s="113" t="s">
        <v>291</v>
      </c>
      <c r="U91" s="686">
        <v>2780</v>
      </c>
      <c r="V91" s="719">
        <v>-0.12934544315690577</v>
      </c>
    </row>
    <row r="92" spans="2:22" s="667" customFormat="1" ht="27.75" customHeight="1" x14ac:dyDescent="0.15">
      <c r="B92" s="117">
        <v>68</v>
      </c>
      <c r="C92" s="106" t="s">
        <v>1222</v>
      </c>
      <c r="D92" s="689">
        <v>3354</v>
      </c>
      <c r="E92" s="701">
        <v>6.5438373570521069E-2</v>
      </c>
      <c r="F92" s="106" t="s">
        <v>290</v>
      </c>
      <c r="G92" s="689">
        <v>3312</v>
      </c>
      <c r="H92" s="701">
        <v>2.3802163833075651E-2</v>
      </c>
      <c r="I92" s="111" t="s">
        <v>1220</v>
      </c>
      <c r="J92" s="686">
        <v>3052</v>
      </c>
      <c r="K92" s="713">
        <v>6.2674094707520833E-2</v>
      </c>
      <c r="L92" s="109" t="s">
        <v>311</v>
      </c>
      <c r="M92" s="686">
        <v>2913</v>
      </c>
      <c r="N92" s="716">
        <v>3.8873038516405112E-2</v>
      </c>
      <c r="O92" s="113" t="s">
        <v>291</v>
      </c>
      <c r="P92" s="686">
        <v>2890</v>
      </c>
      <c r="Q92" s="719">
        <v>3.9568345323740983E-2</v>
      </c>
      <c r="T92" s="113" t="s">
        <v>290</v>
      </c>
      <c r="U92" s="686">
        <v>2753</v>
      </c>
      <c r="V92" s="719">
        <v>0.10562248995983925</v>
      </c>
    </row>
    <row r="93" spans="2:22" s="667" customFormat="1" ht="27.75" customHeight="1" x14ac:dyDescent="0.15">
      <c r="B93" s="117">
        <v>69</v>
      </c>
      <c r="C93" s="111" t="s">
        <v>293</v>
      </c>
      <c r="D93" s="686">
        <v>3345</v>
      </c>
      <c r="E93" s="713">
        <v>-8.5951393005334609E-3</v>
      </c>
      <c r="F93" s="111" t="s">
        <v>1222</v>
      </c>
      <c r="G93" s="686">
        <v>3148</v>
      </c>
      <c r="H93" s="713">
        <v>0.1053370786516854</v>
      </c>
      <c r="I93" s="111" t="s">
        <v>1221</v>
      </c>
      <c r="J93" s="686">
        <v>2891</v>
      </c>
      <c r="K93" s="713">
        <v>0.12359113874854266</v>
      </c>
      <c r="L93" s="109" t="s">
        <v>291</v>
      </c>
      <c r="M93" s="686">
        <v>2898</v>
      </c>
      <c r="N93" s="716">
        <v>2.7681660899654403E-3</v>
      </c>
      <c r="O93" s="113" t="s">
        <v>387</v>
      </c>
      <c r="P93" s="686">
        <v>2841</v>
      </c>
      <c r="Q93" s="719">
        <v>8.5179526355996904E-2</v>
      </c>
      <c r="T93" s="113" t="s">
        <v>288</v>
      </c>
      <c r="U93" s="686">
        <v>2700</v>
      </c>
      <c r="V93" s="719">
        <v>9.3560145808019524E-2</v>
      </c>
    </row>
    <row r="94" spans="2:22" s="667" customFormat="1" ht="27.75" customHeight="1" x14ac:dyDescent="0.15">
      <c r="B94" s="117">
        <v>70</v>
      </c>
      <c r="C94" s="111" t="s">
        <v>299</v>
      </c>
      <c r="D94" s="686">
        <v>3318</v>
      </c>
      <c r="E94" s="713">
        <v>-0.11117064023573531</v>
      </c>
      <c r="F94" s="111" t="s">
        <v>387</v>
      </c>
      <c r="G94" s="686">
        <v>3102</v>
      </c>
      <c r="H94" s="713">
        <v>1.6382699868938477E-2</v>
      </c>
      <c r="I94" s="111" t="s">
        <v>1222</v>
      </c>
      <c r="J94" s="686">
        <v>2848</v>
      </c>
      <c r="K94" s="713">
        <v>-1.7253278122843385E-2</v>
      </c>
      <c r="L94" s="109" t="s">
        <v>387</v>
      </c>
      <c r="M94" s="686">
        <v>2872</v>
      </c>
      <c r="N94" s="716">
        <v>1.0911650827173602E-2</v>
      </c>
      <c r="O94" s="113" t="s">
        <v>311</v>
      </c>
      <c r="P94" s="686">
        <v>2804</v>
      </c>
      <c r="Q94" s="719">
        <v>-8.8722781930451688E-2</v>
      </c>
      <c r="T94" s="113" t="s">
        <v>387</v>
      </c>
      <c r="U94" s="686">
        <v>2618</v>
      </c>
      <c r="V94" s="719">
        <v>4.8458149779735615E-2</v>
      </c>
    </row>
    <row r="95" spans="2:22" s="667" customFormat="1" ht="27.75" customHeight="1" x14ac:dyDescent="0.15">
      <c r="B95" s="117">
        <v>71</v>
      </c>
      <c r="C95" s="722" t="s">
        <v>307</v>
      </c>
      <c r="D95" s="686">
        <v>3186</v>
      </c>
      <c r="E95" s="713">
        <v>6.9127516778523468E-2</v>
      </c>
      <c r="F95" s="722" t="s">
        <v>307</v>
      </c>
      <c r="G95" s="686">
        <v>2980</v>
      </c>
      <c r="H95" s="713">
        <v>0.23805567095970082</v>
      </c>
      <c r="I95" s="111" t="s">
        <v>311</v>
      </c>
      <c r="J95" s="686">
        <v>2812</v>
      </c>
      <c r="K95" s="713">
        <v>-3.4672159285959459E-2</v>
      </c>
      <c r="L95" s="109" t="s">
        <v>960</v>
      </c>
      <c r="M95" s="686">
        <v>2773</v>
      </c>
      <c r="N95" s="716">
        <v>5.8396946564885477E-2</v>
      </c>
      <c r="O95" s="113" t="s">
        <v>308</v>
      </c>
      <c r="P95" s="686">
        <v>2789</v>
      </c>
      <c r="Q95" s="719">
        <v>9.759937032664312E-2</v>
      </c>
      <c r="T95" s="113" t="s">
        <v>298</v>
      </c>
      <c r="U95" s="686">
        <v>2607</v>
      </c>
      <c r="V95" s="719">
        <v>0.12322274881516582</v>
      </c>
    </row>
    <row r="96" spans="2:22" s="667" customFormat="1" ht="27.75" customHeight="1" x14ac:dyDescent="0.15">
      <c r="B96" s="117">
        <v>72</v>
      </c>
      <c r="C96" s="111" t="s">
        <v>297</v>
      </c>
      <c r="D96" s="686">
        <v>3050</v>
      </c>
      <c r="E96" s="713">
        <v>2.3833501174890914E-2</v>
      </c>
      <c r="F96" s="111" t="s">
        <v>297</v>
      </c>
      <c r="G96" s="686">
        <v>2979</v>
      </c>
      <c r="H96" s="713">
        <v>6.3928571428571335E-2</v>
      </c>
      <c r="I96" s="111" t="s">
        <v>297</v>
      </c>
      <c r="J96" s="686">
        <v>2800</v>
      </c>
      <c r="K96" s="713">
        <v>9.2043681747269845E-2</v>
      </c>
      <c r="L96" s="109" t="s">
        <v>301</v>
      </c>
      <c r="M96" s="686">
        <v>2603</v>
      </c>
      <c r="N96" s="716">
        <v>6.2448979591836817E-2</v>
      </c>
      <c r="O96" s="113" t="s">
        <v>960</v>
      </c>
      <c r="P96" s="686">
        <v>2620</v>
      </c>
      <c r="Q96" s="719">
        <v>1.9455252918287869E-2</v>
      </c>
      <c r="T96" s="113" t="s">
        <v>960</v>
      </c>
      <c r="U96" s="686">
        <v>2570</v>
      </c>
      <c r="V96" s="719">
        <v>2.7311744049940412E-3</v>
      </c>
    </row>
    <row r="97" spans="2:22" s="667" customFormat="1" ht="27.75" customHeight="1" x14ac:dyDescent="0.15">
      <c r="B97" s="117">
        <v>73</v>
      </c>
      <c r="C97" s="111" t="s">
        <v>1566</v>
      </c>
      <c r="D97" s="686">
        <v>3049</v>
      </c>
      <c r="E97" s="713">
        <v>0.22351524879614759</v>
      </c>
      <c r="F97" s="111" t="s">
        <v>301</v>
      </c>
      <c r="G97" s="686">
        <v>2797</v>
      </c>
      <c r="H97" s="713">
        <v>3.9776951672862548E-2</v>
      </c>
      <c r="I97" s="111" t="s">
        <v>301</v>
      </c>
      <c r="J97" s="686">
        <v>2690</v>
      </c>
      <c r="K97" s="713">
        <v>3.342297349212453E-2</v>
      </c>
      <c r="L97" s="109" t="s">
        <v>308</v>
      </c>
      <c r="M97" s="686">
        <v>2573</v>
      </c>
      <c r="N97" s="716">
        <v>-7.7447113660810363E-2</v>
      </c>
      <c r="O97" s="113" t="s">
        <v>300</v>
      </c>
      <c r="P97" s="686">
        <v>2597</v>
      </c>
      <c r="Q97" s="719">
        <v>5.7841140529531598E-2</v>
      </c>
      <c r="T97" s="113" t="s">
        <v>308</v>
      </c>
      <c r="U97" s="686">
        <v>2541</v>
      </c>
      <c r="V97" s="719">
        <v>4.9566294919454856E-2</v>
      </c>
    </row>
    <row r="98" spans="2:22" s="667" customFormat="1" ht="27.75" customHeight="1" x14ac:dyDescent="0.15">
      <c r="B98" s="117">
        <v>74</v>
      </c>
      <c r="C98" s="111" t="s">
        <v>387</v>
      </c>
      <c r="D98" s="686">
        <v>2958</v>
      </c>
      <c r="E98" s="713">
        <v>-4.6421663442940075E-2</v>
      </c>
      <c r="F98" s="111" t="s">
        <v>1221</v>
      </c>
      <c r="G98" s="686">
        <v>2732</v>
      </c>
      <c r="H98" s="713">
        <v>-5.4998270494638568E-2</v>
      </c>
      <c r="I98" s="111" t="s">
        <v>1223</v>
      </c>
      <c r="J98" s="686">
        <v>2573</v>
      </c>
      <c r="K98" s="713">
        <v>3.0024019215372233E-2</v>
      </c>
      <c r="L98" s="109" t="s">
        <v>297</v>
      </c>
      <c r="M98" s="686">
        <v>2564</v>
      </c>
      <c r="N98" s="716">
        <v>1.7056723522411721E-2</v>
      </c>
      <c r="O98" s="113" t="s">
        <v>297</v>
      </c>
      <c r="P98" s="686">
        <v>2521</v>
      </c>
      <c r="Q98" s="719">
        <v>8.9455488331892763E-2</v>
      </c>
      <c r="T98" s="113" t="s">
        <v>300</v>
      </c>
      <c r="U98" s="686">
        <v>2455</v>
      </c>
      <c r="V98" s="719">
        <v>2.3343059608170069E-2</v>
      </c>
    </row>
    <row r="99" spans="2:22" s="667" customFormat="1" ht="27.75" customHeight="1" thickBot="1" x14ac:dyDescent="0.2">
      <c r="B99" s="118">
        <v>75</v>
      </c>
      <c r="C99" s="669" t="s">
        <v>301</v>
      </c>
      <c r="D99" s="687">
        <v>2912</v>
      </c>
      <c r="E99" s="714">
        <v>4.1115480872363275E-2</v>
      </c>
      <c r="F99" s="669" t="s">
        <v>1223</v>
      </c>
      <c r="G99" s="687">
        <v>2641</v>
      </c>
      <c r="H99" s="714">
        <v>2.6428293820442983E-2</v>
      </c>
      <c r="I99" s="669" t="s">
        <v>1224</v>
      </c>
      <c r="J99" s="687">
        <v>2526</v>
      </c>
      <c r="K99" s="714">
        <v>-8.9073205914172338E-2</v>
      </c>
      <c r="L99" s="124" t="s">
        <v>300</v>
      </c>
      <c r="M99" s="687">
        <v>2498</v>
      </c>
      <c r="N99" s="717">
        <v>-3.8120908740854831E-2</v>
      </c>
      <c r="O99" s="115" t="s">
        <v>301</v>
      </c>
      <c r="P99" s="687">
        <v>2450</v>
      </c>
      <c r="Q99" s="720">
        <v>8.0723423026025642E-2</v>
      </c>
      <c r="T99" s="115" t="s">
        <v>297</v>
      </c>
      <c r="U99" s="687">
        <v>2314</v>
      </c>
      <c r="V99" s="720">
        <v>4.0000000000000036E-2</v>
      </c>
    </row>
    <row r="104" spans="2:22" s="667" customFormat="1" ht="16.5" customHeight="1" x14ac:dyDescent="0.15">
      <c r="B104" s="89"/>
      <c r="C104" s="104"/>
      <c r="D104" s="92"/>
      <c r="E104" s="674"/>
      <c r="F104" s="104"/>
      <c r="G104" s="92"/>
      <c r="H104" s="674"/>
      <c r="I104" s="108"/>
      <c r="J104" s="92"/>
      <c r="K104" s="678"/>
      <c r="L104" s="108"/>
      <c r="M104" s="92"/>
      <c r="N104" s="678"/>
      <c r="O104" s="108"/>
      <c r="P104" s="92"/>
      <c r="Q104" s="678"/>
    </row>
    <row r="105" spans="2:22" s="667" customFormat="1" ht="38.25" customHeight="1" x14ac:dyDescent="0.15">
      <c r="B105" s="89"/>
      <c r="C105" s="89"/>
      <c r="D105" s="89"/>
      <c r="E105" s="684"/>
      <c r="F105" s="4343"/>
      <c r="G105" s="4343"/>
      <c r="H105" s="4343"/>
      <c r="I105" s="4343"/>
      <c r="J105" s="4343"/>
      <c r="K105" s="4343"/>
      <c r="L105" s="4343"/>
      <c r="M105" s="4343"/>
      <c r="N105" s="4343"/>
      <c r="O105" s="4343"/>
      <c r="P105" s="4343"/>
      <c r="Q105" s="678"/>
    </row>
    <row r="106" spans="2:22" s="667" customFormat="1" ht="13.35" customHeight="1" thickBot="1" x14ac:dyDescent="0.2">
      <c r="B106" s="89"/>
      <c r="C106" s="104"/>
      <c r="D106" s="92"/>
      <c r="E106" s="674"/>
      <c r="F106" s="104"/>
      <c r="G106" s="92"/>
      <c r="H106" s="674"/>
      <c r="I106" s="108"/>
      <c r="J106" s="92"/>
      <c r="K106" s="678"/>
      <c r="L106" s="108"/>
      <c r="M106" s="92"/>
      <c r="N106" s="678"/>
      <c r="O106" s="108"/>
      <c r="P106" s="92"/>
      <c r="Q106" s="678"/>
    </row>
    <row r="107" spans="2:22" s="667" customFormat="1" ht="30.75" customHeight="1" x14ac:dyDescent="0.15">
      <c r="B107" s="4340" t="s">
        <v>176</v>
      </c>
      <c r="C107" s="3816" t="s">
        <v>2056</v>
      </c>
      <c r="D107" s="3817"/>
      <c r="E107" s="3818"/>
      <c r="F107" s="3816" t="s">
        <v>1493</v>
      </c>
      <c r="G107" s="3817"/>
      <c r="H107" s="3818"/>
      <c r="I107" s="3816" t="s">
        <v>944</v>
      </c>
      <c r="J107" s="3817"/>
      <c r="K107" s="3818"/>
      <c r="L107" s="3819" t="s">
        <v>937</v>
      </c>
      <c r="M107" s="3820"/>
      <c r="N107" s="3821"/>
      <c r="O107" s="3819" t="s">
        <v>939</v>
      </c>
      <c r="P107" s="3820"/>
      <c r="Q107" s="3821"/>
      <c r="T107" s="3819" t="s">
        <v>941</v>
      </c>
      <c r="U107" s="3820"/>
      <c r="V107" s="3821"/>
    </row>
    <row r="108" spans="2:22" s="667" customFormat="1" ht="30.75" customHeight="1" thickBot="1" x14ac:dyDescent="0.2">
      <c r="B108" s="4342"/>
      <c r="C108" s="230" t="s">
        <v>1491</v>
      </c>
      <c r="D108" s="122" t="s">
        <v>221</v>
      </c>
      <c r="E108" s="677" t="s">
        <v>13</v>
      </c>
      <c r="F108" s="230" t="s">
        <v>1491</v>
      </c>
      <c r="G108" s="122" t="s">
        <v>221</v>
      </c>
      <c r="H108" s="677" t="s">
        <v>13</v>
      </c>
      <c r="I108" s="230" t="s">
        <v>1491</v>
      </c>
      <c r="J108" s="122" t="s">
        <v>221</v>
      </c>
      <c r="K108" s="677" t="s">
        <v>13</v>
      </c>
      <c r="L108" s="231" t="s">
        <v>1491</v>
      </c>
      <c r="M108" s="122" t="s">
        <v>221</v>
      </c>
      <c r="N108" s="680" t="s">
        <v>13</v>
      </c>
      <c r="O108" s="232" t="s">
        <v>1491</v>
      </c>
      <c r="P108" s="122" t="s">
        <v>221</v>
      </c>
      <c r="Q108" s="682" t="s">
        <v>13</v>
      </c>
      <c r="T108" s="232" t="s">
        <v>1491</v>
      </c>
      <c r="U108" s="122" t="s">
        <v>221</v>
      </c>
      <c r="V108" s="682" t="s">
        <v>13</v>
      </c>
    </row>
    <row r="109" spans="2:22" s="667" customFormat="1" ht="27.75" customHeight="1" x14ac:dyDescent="0.15">
      <c r="B109" s="116">
        <v>76</v>
      </c>
      <c r="C109" s="1771" t="s">
        <v>1221</v>
      </c>
      <c r="D109" s="688">
        <v>2829</v>
      </c>
      <c r="E109" s="712">
        <v>3.5505124450951664E-2</v>
      </c>
      <c r="F109" s="1771" t="s">
        <v>1224</v>
      </c>
      <c r="G109" s="688">
        <v>2529</v>
      </c>
      <c r="H109" s="712">
        <v>1.1876484560569001E-3</v>
      </c>
      <c r="I109" s="1771" t="s">
        <v>307</v>
      </c>
      <c r="J109" s="688">
        <v>2407</v>
      </c>
      <c r="K109" s="712">
        <v>4.7432550043516208E-2</v>
      </c>
      <c r="L109" s="123" t="s">
        <v>304</v>
      </c>
      <c r="M109" s="688">
        <v>2399</v>
      </c>
      <c r="N109" s="715">
        <v>9.1446769790718863E-2</v>
      </c>
      <c r="O109" s="112" t="s">
        <v>304</v>
      </c>
      <c r="P109" s="688">
        <v>2198</v>
      </c>
      <c r="Q109" s="718">
        <v>-1.5673981191222541E-2</v>
      </c>
      <c r="T109" s="112" t="s">
        <v>301</v>
      </c>
      <c r="U109" s="688">
        <v>2267</v>
      </c>
      <c r="V109" s="718">
        <v>-8.9192446765769429E-2</v>
      </c>
    </row>
    <row r="110" spans="2:22" s="667" customFormat="1" ht="27.75" customHeight="1" x14ac:dyDescent="0.15">
      <c r="B110" s="117">
        <v>77</v>
      </c>
      <c r="C110" s="111" t="s">
        <v>1223</v>
      </c>
      <c r="D110" s="686">
        <v>2631</v>
      </c>
      <c r="E110" s="713">
        <v>-3.7864445285876736E-3</v>
      </c>
      <c r="F110" s="111" t="s">
        <v>1566</v>
      </c>
      <c r="G110" s="686">
        <v>2492</v>
      </c>
      <c r="H110" s="713">
        <v>9.7797356828193793E-2</v>
      </c>
      <c r="I110" s="722" t="s">
        <v>1225</v>
      </c>
      <c r="J110" s="686">
        <v>2270</v>
      </c>
      <c r="K110" s="713">
        <v>0.26603457891801452</v>
      </c>
      <c r="L110" s="110" t="s">
        <v>307</v>
      </c>
      <c r="M110" s="686">
        <v>2298</v>
      </c>
      <c r="N110" s="716">
        <v>8.2940622054665347E-2</v>
      </c>
      <c r="O110" s="114" t="s">
        <v>307</v>
      </c>
      <c r="P110" s="686">
        <v>2122</v>
      </c>
      <c r="Q110" s="719">
        <v>-0.33583724569640061</v>
      </c>
      <c r="T110" s="113" t="s">
        <v>304</v>
      </c>
      <c r="U110" s="686">
        <v>2233</v>
      </c>
      <c r="V110" s="719">
        <v>-5.3452115812917533E-3</v>
      </c>
    </row>
    <row r="111" spans="2:22" s="667" customFormat="1" ht="27.75" customHeight="1" x14ac:dyDescent="0.15">
      <c r="B111" s="117">
        <v>78</v>
      </c>
      <c r="C111" s="111" t="s">
        <v>1224</v>
      </c>
      <c r="D111" s="686">
        <v>2484</v>
      </c>
      <c r="E111" s="713">
        <v>-1.7793594306049876E-2</v>
      </c>
      <c r="F111" s="111" t="s">
        <v>311</v>
      </c>
      <c r="G111" s="686">
        <v>2320</v>
      </c>
      <c r="H111" s="713">
        <v>-0.17496443812233287</v>
      </c>
      <c r="I111" s="111" t="s">
        <v>304</v>
      </c>
      <c r="J111" s="686">
        <v>2255</v>
      </c>
      <c r="K111" s="713">
        <v>-6.0025010421008718E-2</v>
      </c>
      <c r="L111" s="109" t="s">
        <v>302</v>
      </c>
      <c r="M111" s="686">
        <v>1984</v>
      </c>
      <c r="N111" s="716">
        <v>3.3871808233454814E-2</v>
      </c>
      <c r="O111" s="113" t="s">
        <v>305</v>
      </c>
      <c r="P111" s="686">
        <v>2005</v>
      </c>
      <c r="Q111" s="719">
        <v>-2.4805447470817144E-2</v>
      </c>
      <c r="T111" s="113" t="s">
        <v>305</v>
      </c>
      <c r="U111" s="686">
        <v>2056</v>
      </c>
      <c r="V111" s="719">
        <v>3.3685268979386729E-2</v>
      </c>
    </row>
    <row r="112" spans="2:22" s="667" customFormat="1" ht="27.75" customHeight="1" x14ac:dyDescent="0.15">
      <c r="B112" s="117">
        <v>79</v>
      </c>
      <c r="C112" s="111" t="s">
        <v>311</v>
      </c>
      <c r="D112" s="686">
        <v>2460</v>
      </c>
      <c r="E112" s="713">
        <v>6.0344827586206851E-2</v>
      </c>
      <c r="F112" s="111" t="s">
        <v>302</v>
      </c>
      <c r="G112" s="686">
        <v>2165</v>
      </c>
      <c r="H112" s="713">
        <v>3.83693045563549E-2</v>
      </c>
      <c r="I112" s="111" t="s">
        <v>302</v>
      </c>
      <c r="J112" s="686">
        <v>2085</v>
      </c>
      <c r="K112" s="713">
        <v>5.0907258064516236E-2</v>
      </c>
      <c r="L112" s="109" t="s">
        <v>309</v>
      </c>
      <c r="M112" s="686">
        <v>1966</v>
      </c>
      <c r="N112" s="716">
        <v>3.419253024723834E-2</v>
      </c>
      <c r="O112" s="113" t="s">
        <v>303</v>
      </c>
      <c r="P112" s="686">
        <v>1920</v>
      </c>
      <c r="Q112" s="719">
        <v>0.15872057936028972</v>
      </c>
      <c r="T112" s="113" t="s">
        <v>302</v>
      </c>
      <c r="U112" s="686">
        <v>1981</v>
      </c>
      <c r="V112" s="719">
        <v>0.10423634336677812</v>
      </c>
    </row>
    <row r="113" spans="2:22" s="667" customFormat="1" ht="27.75" customHeight="1" x14ac:dyDescent="0.15">
      <c r="B113" s="117">
        <v>80</v>
      </c>
      <c r="C113" s="106" t="s">
        <v>304</v>
      </c>
      <c r="D113" s="689">
        <v>2318</v>
      </c>
      <c r="E113" s="701">
        <v>9.9620493358633766E-2</v>
      </c>
      <c r="F113" s="106" t="s">
        <v>309</v>
      </c>
      <c r="G113" s="689">
        <v>2124</v>
      </c>
      <c r="H113" s="701">
        <v>3.1067961165048619E-2</v>
      </c>
      <c r="I113" s="111" t="s">
        <v>309</v>
      </c>
      <c r="J113" s="686">
        <v>2069</v>
      </c>
      <c r="K113" s="713">
        <v>5.239064089521861E-2</v>
      </c>
      <c r="L113" s="109" t="s">
        <v>305</v>
      </c>
      <c r="M113" s="686">
        <v>1899</v>
      </c>
      <c r="N113" s="716">
        <v>-5.2867830423940165E-2</v>
      </c>
      <c r="O113" s="113" t="s">
        <v>302</v>
      </c>
      <c r="P113" s="686">
        <v>1919</v>
      </c>
      <c r="Q113" s="719">
        <v>-3.1297324583543618E-2</v>
      </c>
      <c r="T113" s="113" t="s">
        <v>306</v>
      </c>
      <c r="U113" s="686">
        <v>1835</v>
      </c>
      <c r="V113" s="719">
        <v>-1.5029522275899043E-2</v>
      </c>
    </row>
    <row r="114" spans="2:22" s="667" customFormat="1" ht="27.75" customHeight="1" x14ac:dyDescent="0.15">
      <c r="B114" s="117">
        <v>81</v>
      </c>
      <c r="C114" s="106" t="s">
        <v>367</v>
      </c>
      <c r="D114" s="689">
        <v>2315</v>
      </c>
      <c r="E114" s="701">
        <v>0.30349099099099108</v>
      </c>
      <c r="F114" s="106" t="s">
        <v>304</v>
      </c>
      <c r="G114" s="689">
        <v>2108</v>
      </c>
      <c r="H114" s="701">
        <v>-6.5188470066518844E-2</v>
      </c>
      <c r="I114" s="111" t="s">
        <v>1226</v>
      </c>
      <c r="J114" s="686">
        <v>1932</v>
      </c>
      <c r="K114" s="713">
        <v>1.7377567140600236E-2</v>
      </c>
      <c r="L114" s="109" t="s">
        <v>314</v>
      </c>
      <c r="M114" s="686">
        <v>1819</v>
      </c>
      <c r="N114" s="716">
        <v>-2.0990312163616798E-2</v>
      </c>
      <c r="O114" s="113" t="s">
        <v>309</v>
      </c>
      <c r="P114" s="686">
        <v>1901</v>
      </c>
      <c r="Q114" s="719">
        <v>4.9116997792494566E-2</v>
      </c>
      <c r="T114" s="113" t="s">
        <v>309</v>
      </c>
      <c r="U114" s="686">
        <v>1812</v>
      </c>
      <c r="V114" s="719">
        <v>5.9649122807017507E-2</v>
      </c>
    </row>
    <row r="115" spans="2:22" s="667" customFormat="1" ht="27.75" customHeight="1" x14ac:dyDescent="0.15">
      <c r="B115" s="117">
        <v>82</v>
      </c>
      <c r="C115" s="106" t="s">
        <v>302</v>
      </c>
      <c r="D115" s="689">
        <v>2264</v>
      </c>
      <c r="E115" s="701">
        <v>4.5727482678983744E-2</v>
      </c>
      <c r="F115" s="106" t="s">
        <v>1227</v>
      </c>
      <c r="G115" s="689">
        <v>1935</v>
      </c>
      <c r="H115" s="701">
        <v>9.5076400679117157E-2</v>
      </c>
      <c r="I115" s="111" t="s">
        <v>1227</v>
      </c>
      <c r="J115" s="686">
        <v>1767</v>
      </c>
      <c r="K115" s="713">
        <v>-1.340033500837523E-2</v>
      </c>
      <c r="L115" s="109" t="s">
        <v>961</v>
      </c>
      <c r="M115" s="686">
        <v>1793</v>
      </c>
      <c r="N115" s="716">
        <v>0.21230561189993247</v>
      </c>
      <c r="O115" s="113" t="s">
        <v>314</v>
      </c>
      <c r="P115" s="686">
        <v>1858</v>
      </c>
      <c r="Q115" s="719">
        <v>5.8689458689458629E-2</v>
      </c>
      <c r="T115" s="113" t="s">
        <v>314</v>
      </c>
      <c r="U115" s="686">
        <v>1755</v>
      </c>
      <c r="V115" s="719">
        <v>4.2780748663101553E-2</v>
      </c>
    </row>
    <row r="116" spans="2:22" s="667" customFormat="1" ht="27.75" customHeight="1" x14ac:dyDescent="0.15">
      <c r="B116" s="117">
        <v>83</v>
      </c>
      <c r="C116" s="106" t="s">
        <v>306</v>
      </c>
      <c r="D116" s="689">
        <v>2189</v>
      </c>
      <c r="E116" s="701">
        <v>0.32827669902912615</v>
      </c>
      <c r="F116" s="106" t="s">
        <v>1226</v>
      </c>
      <c r="G116" s="689">
        <v>1801</v>
      </c>
      <c r="H116" s="701">
        <v>-6.7805383022774279E-2</v>
      </c>
      <c r="I116" s="111" t="s">
        <v>1228</v>
      </c>
      <c r="J116" s="686">
        <v>1759</v>
      </c>
      <c r="K116" s="713">
        <v>5.0149253731343268E-2</v>
      </c>
      <c r="L116" s="109" t="s">
        <v>962</v>
      </c>
      <c r="M116" s="686">
        <v>1791</v>
      </c>
      <c r="N116" s="716">
        <v>3.7058482918355562E-2</v>
      </c>
      <c r="O116" s="113" t="s">
        <v>306</v>
      </c>
      <c r="P116" s="686">
        <v>1766</v>
      </c>
      <c r="Q116" s="719">
        <v>-3.7602179836512262E-2</v>
      </c>
      <c r="T116" s="113" t="s">
        <v>303</v>
      </c>
      <c r="U116" s="686">
        <v>1657</v>
      </c>
      <c r="V116" s="719">
        <v>0.19725433526011571</v>
      </c>
    </row>
    <row r="117" spans="2:22" s="667" customFormat="1" ht="27.75" customHeight="1" x14ac:dyDescent="0.15">
      <c r="B117" s="117">
        <v>84</v>
      </c>
      <c r="C117" s="106" t="s">
        <v>1227</v>
      </c>
      <c r="D117" s="689">
        <v>2182</v>
      </c>
      <c r="E117" s="701">
        <v>0.12764857881136948</v>
      </c>
      <c r="F117" s="106" t="s">
        <v>1567</v>
      </c>
      <c r="G117" s="689">
        <v>1798</v>
      </c>
      <c r="H117" s="701">
        <v>2.2171688459351913E-2</v>
      </c>
      <c r="I117" s="111" t="s">
        <v>1229</v>
      </c>
      <c r="J117" s="686">
        <v>1750</v>
      </c>
      <c r="K117" s="713">
        <v>2.4590163934426146E-2</v>
      </c>
      <c r="L117" s="109" t="s">
        <v>306</v>
      </c>
      <c r="M117" s="686">
        <v>1785</v>
      </c>
      <c r="N117" s="716">
        <v>1.0758776896942157E-2</v>
      </c>
      <c r="O117" s="113" t="s">
        <v>962</v>
      </c>
      <c r="P117" s="686">
        <v>1727</v>
      </c>
      <c r="Q117" s="719">
        <v>6.0810810810810745E-2</v>
      </c>
      <c r="T117" s="113" t="s">
        <v>962</v>
      </c>
      <c r="U117" s="686">
        <v>1628</v>
      </c>
      <c r="V117" s="719">
        <v>1.1808576755748978E-2</v>
      </c>
    </row>
    <row r="118" spans="2:22" s="667" customFormat="1" ht="27.75" customHeight="1" x14ac:dyDescent="0.15">
      <c r="B118" s="117">
        <v>85</v>
      </c>
      <c r="C118" s="106" t="s">
        <v>309</v>
      </c>
      <c r="D118" s="689">
        <v>2104</v>
      </c>
      <c r="E118" s="701">
        <v>-9.4161958568738102E-3</v>
      </c>
      <c r="F118" s="106" t="s">
        <v>1568</v>
      </c>
      <c r="G118" s="689">
        <v>1791</v>
      </c>
      <c r="H118" s="701">
        <v>2.3428571428571354E-2</v>
      </c>
      <c r="I118" s="111" t="s">
        <v>303</v>
      </c>
      <c r="J118" s="686">
        <v>1711</v>
      </c>
      <c r="K118" s="713">
        <v>-1.5535097813578869E-2</v>
      </c>
      <c r="L118" s="109" t="s">
        <v>303</v>
      </c>
      <c r="M118" s="686">
        <v>1738</v>
      </c>
      <c r="N118" s="716">
        <v>-9.4791666666666718E-2</v>
      </c>
      <c r="O118" s="113" t="s">
        <v>963</v>
      </c>
      <c r="P118" s="686">
        <v>1613</v>
      </c>
      <c r="Q118" s="719">
        <v>5.909389363099149E-2</v>
      </c>
      <c r="T118" s="113" t="s">
        <v>963</v>
      </c>
      <c r="U118" s="686">
        <v>1523</v>
      </c>
      <c r="V118" s="719">
        <v>1.4656895403064585E-2</v>
      </c>
    </row>
    <row r="119" spans="2:22" s="667" customFormat="1" ht="27.75" customHeight="1" x14ac:dyDescent="0.15">
      <c r="B119" s="117">
        <v>86</v>
      </c>
      <c r="C119" s="106" t="s">
        <v>1567</v>
      </c>
      <c r="D119" s="689">
        <v>1974</v>
      </c>
      <c r="E119" s="701">
        <v>9.7886540600667482E-2</v>
      </c>
      <c r="F119" s="106" t="s">
        <v>367</v>
      </c>
      <c r="G119" s="689">
        <v>1776</v>
      </c>
      <c r="H119" s="701">
        <v>0.33533834586466171</v>
      </c>
      <c r="I119" s="111" t="s">
        <v>306</v>
      </c>
      <c r="J119" s="686">
        <v>1622</v>
      </c>
      <c r="K119" s="713">
        <v>-9.1316526610644266E-2</v>
      </c>
      <c r="L119" s="109" t="s">
        <v>963</v>
      </c>
      <c r="M119" s="686">
        <v>1708</v>
      </c>
      <c r="N119" s="716">
        <v>5.8896466212027265E-2</v>
      </c>
      <c r="O119" s="113" t="s">
        <v>965</v>
      </c>
      <c r="P119" s="686">
        <v>1605</v>
      </c>
      <c r="Q119" s="719">
        <v>0.11613351877607792</v>
      </c>
      <c r="T119" s="113" t="s">
        <v>965</v>
      </c>
      <c r="U119" s="686">
        <v>1438</v>
      </c>
      <c r="V119" s="719">
        <v>8.4464555052790269E-2</v>
      </c>
    </row>
    <row r="120" spans="2:22" s="667" customFormat="1" ht="27.75" customHeight="1" x14ac:dyDescent="0.15">
      <c r="B120" s="117">
        <v>87</v>
      </c>
      <c r="C120" s="106" t="s">
        <v>1568</v>
      </c>
      <c r="D120" s="689">
        <v>1960</v>
      </c>
      <c r="E120" s="701">
        <v>9.436069235064215E-2</v>
      </c>
      <c r="F120" s="106" t="s">
        <v>306</v>
      </c>
      <c r="G120" s="689">
        <v>1648</v>
      </c>
      <c r="H120" s="701">
        <v>1.6029593094944561E-2</v>
      </c>
      <c r="I120" s="111" t="s">
        <v>314</v>
      </c>
      <c r="J120" s="686">
        <v>1621</v>
      </c>
      <c r="K120" s="713">
        <v>-0.10885101704233091</v>
      </c>
      <c r="L120" s="109" t="s">
        <v>313</v>
      </c>
      <c r="M120" s="686">
        <v>1701</v>
      </c>
      <c r="N120" s="716">
        <v>0.55626715462031107</v>
      </c>
      <c r="O120" s="113" t="s">
        <v>319</v>
      </c>
      <c r="P120" s="686">
        <v>1502</v>
      </c>
      <c r="Q120" s="719">
        <v>9.5550692924872394E-2</v>
      </c>
      <c r="T120" s="113" t="s">
        <v>319</v>
      </c>
      <c r="U120" s="686">
        <v>1371</v>
      </c>
      <c r="V120" s="719">
        <v>4.4969512195121908E-2</v>
      </c>
    </row>
    <row r="121" spans="2:22" s="667" customFormat="1" ht="27.75" customHeight="1" x14ac:dyDescent="0.15">
      <c r="B121" s="117">
        <v>88</v>
      </c>
      <c r="C121" s="106" t="s">
        <v>1226</v>
      </c>
      <c r="D121" s="689">
        <v>1855</v>
      </c>
      <c r="E121" s="701">
        <v>2.9983342587451389E-2</v>
      </c>
      <c r="F121" s="106" t="s">
        <v>310</v>
      </c>
      <c r="G121" s="689">
        <v>1646</v>
      </c>
      <c r="H121" s="701">
        <v>5.7840616966581049E-2</v>
      </c>
      <c r="I121" s="111" t="s">
        <v>1230</v>
      </c>
      <c r="J121" s="686">
        <v>1580</v>
      </c>
      <c r="K121" s="713">
        <v>9.1914305459571466E-2</v>
      </c>
      <c r="L121" s="109" t="s">
        <v>965</v>
      </c>
      <c r="M121" s="686">
        <v>1675</v>
      </c>
      <c r="N121" s="716">
        <v>4.3613707165109039E-2</v>
      </c>
      <c r="O121" s="113" t="s">
        <v>961</v>
      </c>
      <c r="P121" s="686">
        <v>1479</v>
      </c>
      <c r="Q121" s="719">
        <v>0.23147377185678608</v>
      </c>
      <c r="T121" s="113" t="s">
        <v>370</v>
      </c>
      <c r="U121" s="686">
        <v>1312</v>
      </c>
      <c r="V121" s="719">
        <v>-3.8123167155425186E-2</v>
      </c>
    </row>
    <row r="122" spans="2:22" s="667" customFormat="1" ht="27.75" customHeight="1" x14ac:dyDescent="0.15">
      <c r="B122" s="117">
        <v>89</v>
      </c>
      <c r="C122" s="106" t="s">
        <v>1569</v>
      </c>
      <c r="D122" s="689">
        <v>1660</v>
      </c>
      <c r="E122" s="701">
        <v>2.3427866831072786E-2</v>
      </c>
      <c r="F122" s="106" t="s">
        <v>1569</v>
      </c>
      <c r="G122" s="689">
        <v>1622</v>
      </c>
      <c r="H122" s="701">
        <v>2.6582278481012578E-2</v>
      </c>
      <c r="I122" s="111" t="s">
        <v>1231</v>
      </c>
      <c r="J122" s="686">
        <v>1566</v>
      </c>
      <c r="K122" s="713">
        <v>2.8909329829172048E-2</v>
      </c>
      <c r="L122" s="109" t="s">
        <v>319</v>
      </c>
      <c r="M122" s="686">
        <v>1522</v>
      </c>
      <c r="N122" s="716">
        <v>1.3315579227696439E-2</v>
      </c>
      <c r="O122" s="113" t="s">
        <v>370</v>
      </c>
      <c r="P122" s="686">
        <v>1401</v>
      </c>
      <c r="Q122" s="719">
        <v>6.7835365853658569E-2</v>
      </c>
      <c r="T122" s="113" t="s">
        <v>966</v>
      </c>
      <c r="U122" s="686">
        <v>1294</v>
      </c>
      <c r="V122" s="719">
        <v>9.5681625740897447E-2</v>
      </c>
    </row>
    <row r="123" spans="2:22" s="667" customFormat="1" ht="27.75" customHeight="1" x14ac:dyDescent="0.15">
      <c r="B123" s="117">
        <v>90</v>
      </c>
      <c r="C123" s="106" t="s">
        <v>370</v>
      </c>
      <c r="D123" s="689">
        <v>1620</v>
      </c>
      <c r="E123" s="701">
        <v>0</v>
      </c>
      <c r="F123" s="106" t="s">
        <v>370</v>
      </c>
      <c r="G123" s="689">
        <v>1620</v>
      </c>
      <c r="H123" s="701">
        <v>6.7193675889328119E-2</v>
      </c>
      <c r="I123" s="111" t="s">
        <v>310</v>
      </c>
      <c r="J123" s="686">
        <v>1556</v>
      </c>
      <c r="K123" s="713">
        <v>7.4585635359116109E-2</v>
      </c>
      <c r="L123" s="109" t="s">
        <v>310</v>
      </c>
      <c r="M123" s="686">
        <v>1448</v>
      </c>
      <c r="N123" s="716">
        <v>8.8721804511278091E-2</v>
      </c>
      <c r="O123" s="113" t="s">
        <v>967</v>
      </c>
      <c r="P123" s="686">
        <v>1348</v>
      </c>
      <c r="Q123" s="719">
        <v>0.11037891268533762</v>
      </c>
      <c r="T123" s="113" t="s">
        <v>317</v>
      </c>
      <c r="U123" s="686">
        <v>1294</v>
      </c>
      <c r="V123" s="719">
        <v>6.3270336894001744E-2</v>
      </c>
    </row>
    <row r="124" spans="2:22" s="667" customFormat="1" ht="27.75" customHeight="1" x14ac:dyDescent="0.15">
      <c r="B124" s="117">
        <v>91</v>
      </c>
      <c r="C124" s="106" t="s">
        <v>303</v>
      </c>
      <c r="D124" s="689">
        <v>1618</v>
      </c>
      <c r="E124" s="701">
        <v>1.2515644555694649E-2</v>
      </c>
      <c r="F124" s="106" t="s">
        <v>303</v>
      </c>
      <c r="G124" s="689">
        <v>1598</v>
      </c>
      <c r="H124" s="701">
        <v>-6.6043249561659856E-2</v>
      </c>
      <c r="I124" s="111" t="s">
        <v>1232</v>
      </c>
      <c r="J124" s="686">
        <v>1518</v>
      </c>
      <c r="K124" s="713">
        <v>8.5836909871244593E-2</v>
      </c>
      <c r="L124" s="109" t="s">
        <v>967</v>
      </c>
      <c r="M124" s="686">
        <v>1447</v>
      </c>
      <c r="N124" s="716">
        <v>7.3442136498516275E-2</v>
      </c>
      <c r="O124" s="113" t="s">
        <v>966</v>
      </c>
      <c r="P124" s="686">
        <v>1347</v>
      </c>
      <c r="Q124" s="719">
        <v>4.0958268933539488E-2</v>
      </c>
      <c r="T124" s="113" t="s">
        <v>310</v>
      </c>
      <c r="U124" s="686">
        <v>1275</v>
      </c>
      <c r="V124" s="719">
        <v>7.23296888141296E-2</v>
      </c>
    </row>
    <row r="125" spans="2:22" s="667" customFormat="1" ht="27.75" customHeight="1" x14ac:dyDescent="0.15">
      <c r="B125" s="117">
        <v>92</v>
      </c>
      <c r="C125" s="106" t="s">
        <v>1231</v>
      </c>
      <c r="D125" s="689">
        <v>1601</v>
      </c>
      <c r="E125" s="701">
        <v>2.7599486521181049E-2</v>
      </c>
      <c r="F125" s="106" t="s">
        <v>1231</v>
      </c>
      <c r="G125" s="689">
        <v>1558</v>
      </c>
      <c r="H125" s="701">
        <v>-5.1085568326947328E-3</v>
      </c>
      <c r="I125" s="111" t="s">
        <v>1233</v>
      </c>
      <c r="J125" s="686">
        <v>1355</v>
      </c>
      <c r="K125" s="713">
        <v>1.726726726726735E-2</v>
      </c>
      <c r="L125" s="109" t="s">
        <v>370</v>
      </c>
      <c r="M125" s="686">
        <v>1398</v>
      </c>
      <c r="N125" s="716">
        <v>-2.1413276231263545E-3</v>
      </c>
      <c r="O125" s="113" t="s">
        <v>310</v>
      </c>
      <c r="P125" s="686">
        <v>1330</v>
      </c>
      <c r="Q125" s="719">
        <v>4.3137254901960853E-2</v>
      </c>
      <c r="T125" s="113" t="s">
        <v>968</v>
      </c>
      <c r="U125" s="686">
        <v>1238</v>
      </c>
      <c r="V125" s="719">
        <v>1.5586546349466879E-2</v>
      </c>
    </row>
    <row r="126" spans="2:22" s="667" customFormat="1" ht="27.75" customHeight="1" x14ac:dyDescent="0.15">
      <c r="B126" s="117">
        <v>93</v>
      </c>
      <c r="C126" s="106" t="s">
        <v>1571</v>
      </c>
      <c r="D126" s="689">
        <v>1533</v>
      </c>
      <c r="E126" s="701">
        <v>0.18837209302325575</v>
      </c>
      <c r="F126" s="106" t="s">
        <v>314</v>
      </c>
      <c r="G126" s="689">
        <v>1520</v>
      </c>
      <c r="H126" s="701">
        <v>-6.2307217766810585E-2</v>
      </c>
      <c r="I126" s="111" t="s">
        <v>367</v>
      </c>
      <c r="J126" s="686">
        <v>1330</v>
      </c>
      <c r="K126" s="713">
        <v>0.49270482603815946</v>
      </c>
      <c r="L126" s="109" t="s">
        <v>969</v>
      </c>
      <c r="M126" s="686">
        <v>1342</v>
      </c>
      <c r="N126" s="716">
        <v>0.26009389671361505</v>
      </c>
      <c r="O126" s="113" t="s">
        <v>964</v>
      </c>
      <c r="P126" s="686">
        <v>1291</v>
      </c>
      <c r="Q126" s="719">
        <v>4.959349593495932E-2</v>
      </c>
      <c r="T126" s="113" t="s">
        <v>964</v>
      </c>
      <c r="U126" s="686">
        <v>1230</v>
      </c>
      <c r="V126" s="719">
        <v>-0.12579957356076754</v>
      </c>
    </row>
    <row r="127" spans="2:22" s="667" customFormat="1" ht="27.75" customHeight="1" x14ac:dyDescent="0.15">
      <c r="B127" s="117">
        <v>94</v>
      </c>
      <c r="C127" s="106" t="s">
        <v>314</v>
      </c>
      <c r="D127" s="689">
        <v>1500</v>
      </c>
      <c r="E127" s="701">
        <v>-1.3157894736842146E-2</v>
      </c>
      <c r="F127" s="106" t="s">
        <v>1570</v>
      </c>
      <c r="G127" s="689">
        <v>1336</v>
      </c>
      <c r="H127" s="701">
        <v>-1.4022140221402246E-2</v>
      </c>
      <c r="I127" s="111" t="s">
        <v>1234</v>
      </c>
      <c r="J127" s="686">
        <v>1287</v>
      </c>
      <c r="K127" s="713">
        <v>3.7903225806451557E-2</v>
      </c>
      <c r="L127" s="109" t="s">
        <v>964</v>
      </c>
      <c r="M127" s="686">
        <v>1332</v>
      </c>
      <c r="N127" s="716">
        <v>3.1758326878388754E-2</v>
      </c>
      <c r="O127" s="113" t="s">
        <v>970</v>
      </c>
      <c r="P127" s="686">
        <v>1188</v>
      </c>
      <c r="Q127" s="719">
        <v>5.0397877984084793E-2</v>
      </c>
      <c r="T127" s="113" t="s">
        <v>967</v>
      </c>
      <c r="U127" s="686">
        <v>1214</v>
      </c>
      <c r="V127" s="719">
        <v>5.1993067590987874E-2</v>
      </c>
    </row>
    <row r="128" spans="2:22" s="667" customFormat="1" ht="27.75" customHeight="1" x14ac:dyDescent="0.15">
      <c r="B128" s="117">
        <v>95</v>
      </c>
      <c r="C128" s="106" t="s">
        <v>1572</v>
      </c>
      <c r="D128" s="689">
        <v>1493</v>
      </c>
      <c r="E128" s="701">
        <v>0.17006269592476486</v>
      </c>
      <c r="F128" s="106" t="s">
        <v>1571</v>
      </c>
      <c r="G128" s="689">
        <v>1290</v>
      </c>
      <c r="H128" s="701">
        <v>2.3310023310023631E-3</v>
      </c>
      <c r="I128" s="111" t="s">
        <v>1235</v>
      </c>
      <c r="J128" s="686">
        <v>1283</v>
      </c>
      <c r="K128" s="713">
        <v>-0.24573780129335687</v>
      </c>
      <c r="L128" s="109" t="s">
        <v>970</v>
      </c>
      <c r="M128" s="686">
        <v>1273</v>
      </c>
      <c r="N128" s="716">
        <v>7.1548821548821584E-2</v>
      </c>
      <c r="O128" s="113" t="s">
        <v>317</v>
      </c>
      <c r="P128" s="686">
        <v>1183</v>
      </c>
      <c r="Q128" s="719">
        <v>-8.5780525502318405E-2</v>
      </c>
      <c r="T128" s="113" t="s">
        <v>961</v>
      </c>
      <c r="U128" s="686">
        <v>1201</v>
      </c>
      <c r="V128" s="719">
        <v>0.16715257531584071</v>
      </c>
    </row>
    <row r="129" spans="2:22" s="667" customFormat="1" ht="27.75" customHeight="1" x14ac:dyDescent="0.15">
      <c r="B129" s="117">
        <v>96</v>
      </c>
      <c r="C129" s="106" t="s">
        <v>310</v>
      </c>
      <c r="D129" s="689">
        <v>1434</v>
      </c>
      <c r="E129" s="701">
        <v>-0.12879708383961119</v>
      </c>
      <c r="F129" s="106" t="s">
        <v>1572</v>
      </c>
      <c r="G129" s="689">
        <v>1276</v>
      </c>
      <c r="H129" s="701">
        <v>1.6733067729083562E-2</v>
      </c>
      <c r="I129" s="111" t="s">
        <v>1236</v>
      </c>
      <c r="J129" s="686">
        <v>1255</v>
      </c>
      <c r="K129" s="713">
        <v>-1.4139827179890041E-2</v>
      </c>
      <c r="L129" s="109" t="s">
        <v>966</v>
      </c>
      <c r="M129" s="686">
        <v>1240</v>
      </c>
      <c r="N129" s="716">
        <v>-7.9435783221974754E-2</v>
      </c>
      <c r="O129" s="113" t="s">
        <v>369</v>
      </c>
      <c r="P129" s="686">
        <v>1143</v>
      </c>
      <c r="Q129" s="719">
        <v>6.0296846011131722E-2</v>
      </c>
      <c r="T129" s="113" t="s">
        <v>970</v>
      </c>
      <c r="U129" s="686">
        <v>1131</v>
      </c>
      <c r="V129" s="719">
        <v>-6.1511423550087985E-3</v>
      </c>
    </row>
    <row r="130" spans="2:22" s="667" customFormat="1" ht="27.75" customHeight="1" x14ac:dyDescent="0.15">
      <c r="B130" s="117">
        <v>97</v>
      </c>
      <c r="C130" s="106" t="s">
        <v>1494</v>
      </c>
      <c r="D130" s="689">
        <v>1334</v>
      </c>
      <c r="E130" s="701">
        <v>8.5435313262815393E-2</v>
      </c>
      <c r="F130" s="106" t="s">
        <v>312</v>
      </c>
      <c r="G130" s="689">
        <v>1243</v>
      </c>
      <c r="H130" s="701">
        <v>5.6972789115646183E-2</v>
      </c>
      <c r="I130" s="111" t="s">
        <v>1237</v>
      </c>
      <c r="J130" s="686">
        <v>1194</v>
      </c>
      <c r="K130" s="713">
        <v>8.445945945946054E-3</v>
      </c>
      <c r="L130" s="109" t="s">
        <v>317</v>
      </c>
      <c r="M130" s="686">
        <v>1201</v>
      </c>
      <c r="N130" s="716">
        <v>1.5215553677092153E-2</v>
      </c>
      <c r="O130" s="113" t="s">
        <v>968</v>
      </c>
      <c r="P130" s="686">
        <v>1129</v>
      </c>
      <c r="Q130" s="719">
        <v>-8.8045234248788407E-2</v>
      </c>
      <c r="T130" s="113" t="s">
        <v>313</v>
      </c>
      <c r="U130" s="686">
        <v>1094</v>
      </c>
      <c r="V130" s="719">
        <v>-6.357856494096259E-3</v>
      </c>
    </row>
    <row r="131" spans="2:22" s="667" customFormat="1" ht="27.75" customHeight="1" x14ac:dyDescent="0.15">
      <c r="B131" s="117">
        <v>98</v>
      </c>
      <c r="C131" s="111" t="s">
        <v>312</v>
      </c>
      <c r="D131" s="686">
        <v>1280</v>
      </c>
      <c r="E131" s="713">
        <v>2.9766693483507689E-2</v>
      </c>
      <c r="F131" s="111" t="s">
        <v>1494</v>
      </c>
      <c r="G131" s="686">
        <v>1229</v>
      </c>
      <c r="H131" s="713">
        <v>6.4991334488734731E-2</v>
      </c>
      <c r="I131" s="111" t="s">
        <v>317</v>
      </c>
      <c r="J131" s="686">
        <v>1177</v>
      </c>
      <c r="K131" s="713">
        <v>-1.9983347210657754E-2</v>
      </c>
      <c r="L131" s="109" t="s">
        <v>369</v>
      </c>
      <c r="M131" s="686">
        <v>1184</v>
      </c>
      <c r="N131" s="716">
        <v>3.5870516185476875E-2</v>
      </c>
      <c r="O131" s="113" t="s">
        <v>971</v>
      </c>
      <c r="P131" s="686">
        <v>1113</v>
      </c>
      <c r="Q131" s="719">
        <v>6.0000000000000053E-2</v>
      </c>
      <c r="T131" s="113" t="s">
        <v>369</v>
      </c>
      <c r="U131" s="686">
        <v>1078</v>
      </c>
      <c r="V131" s="719">
        <v>0</v>
      </c>
    </row>
    <row r="132" spans="2:22" s="667" customFormat="1" ht="27.75" customHeight="1" x14ac:dyDescent="0.15">
      <c r="B132" s="117">
        <v>99</v>
      </c>
      <c r="C132" s="111" t="s">
        <v>1570</v>
      </c>
      <c r="D132" s="686">
        <v>1238</v>
      </c>
      <c r="E132" s="713">
        <v>-7.3353293413173648E-2</v>
      </c>
      <c r="F132" s="111" t="s">
        <v>369</v>
      </c>
      <c r="G132" s="686">
        <v>1202</v>
      </c>
      <c r="H132" s="713">
        <v>6.7001675041875597E-3</v>
      </c>
      <c r="I132" s="111" t="s">
        <v>312</v>
      </c>
      <c r="J132" s="686">
        <v>1176</v>
      </c>
      <c r="K132" s="713">
        <v>7.9889807162534465E-2</v>
      </c>
      <c r="L132" s="109" t="s">
        <v>331</v>
      </c>
      <c r="M132" s="686">
        <v>1102</v>
      </c>
      <c r="N132" s="716">
        <v>7.8277886497064575E-2</v>
      </c>
      <c r="O132" s="113" t="s">
        <v>313</v>
      </c>
      <c r="P132" s="686">
        <v>1093</v>
      </c>
      <c r="Q132" s="719">
        <v>-9.1407678244970203E-4</v>
      </c>
      <c r="T132" s="113" t="s">
        <v>971</v>
      </c>
      <c r="U132" s="686">
        <v>1050</v>
      </c>
      <c r="V132" s="719">
        <v>-2.6876737720111232E-2</v>
      </c>
    </row>
    <row r="133" spans="2:22" s="667" customFormat="1" ht="27.75" customHeight="1" thickBot="1" x14ac:dyDescent="0.2">
      <c r="B133" s="666">
        <v>100</v>
      </c>
      <c r="C133" s="669" t="s">
        <v>1235</v>
      </c>
      <c r="D133" s="687">
        <v>1188</v>
      </c>
      <c r="E133" s="714">
        <v>-5.0251256281407253E-3</v>
      </c>
      <c r="F133" s="669" t="s">
        <v>1235</v>
      </c>
      <c r="G133" s="687">
        <v>1194</v>
      </c>
      <c r="H133" s="714">
        <v>-6.9368667186282096E-2</v>
      </c>
      <c r="I133" s="669" t="s">
        <v>1238</v>
      </c>
      <c r="J133" s="687">
        <v>1154</v>
      </c>
      <c r="K133" s="714">
        <v>7.6492537313432862E-2</v>
      </c>
      <c r="L133" s="124" t="s">
        <v>312</v>
      </c>
      <c r="M133" s="687">
        <v>1089</v>
      </c>
      <c r="N133" s="717">
        <v>2.0618556701030855E-2</v>
      </c>
      <c r="O133" s="115" t="s">
        <v>312</v>
      </c>
      <c r="P133" s="687">
        <v>1067</v>
      </c>
      <c r="Q133" s="720">
        <v>9.3237704918032849E-2</v>
      </c>
      <c r="T133" s="115" t="s">
        <v>972</v>
      </c>
      <c r="U133" s="687">
        <v>1004</v>
      </c>
      <c r="V133" s="720">
        <v>-3.9682539682539542E-3</v>
      </c>
    </row>
    <row r="134" spans="2:22" ht="15" customHeight="1" x14ac:dyDescent="0.15">
      <c r="B134" s="170" t="s">
        <v>1342</v>
      </c>
    </row>
    <row r="138" spans="2:22" s="667" customFormat="1" ht="16.5" customHeight="1" x14ac:dyDescent="0.15">
      <c r="B138" s="89"/>
      <c r="C138" s="104"/>
      <c r="D138" s="92"/>
      <c r="E138" s="674"/>
      <c r="F138" s="104"/>
      <c r="G138" s="92"/>
      <c r="H138" s="674"/>
      <c r="I138" s="108"/>
      <c r="J138" s="92"/>
      <c r="K138" s="678"/>
      <c r="L138" s="108"/>
      <c r="M138" s="92"/>
      <c r="N138" s="678"/>
      <c r="O138" s="108"/>
      <c r="P138" s="92"/>
      <c r="Q138" s="678"/>
    </row>
    <row r="139" spans="2:22" s="667" customFormat="1" ht="38.25" customHeight="1" x14ac:dyDescent="0.15">
      <c r="B139" s="89"/>
      <c r="C139" s="89"/>
      <c r="D139" s="89"/>
      <c r="E139" s="684"/>
      <c r="F139" s="4343"/>
      <c r="G139" s="4343"/>
      <c r="H139" s="4343"/>
      <c r="I139" s="4343"/>
      <c r="J139" s="4343"/>
      <c r="K139" s="4343"/>
      <c r="L139" s="4343"/>
      <c r="M139" s="4343"/>
      <c r="N139" s="4343"/>
      <c r="O139" s="4343"/>
      <c r="P139" s="4343"/>
      <c r="Q139" s="678"/>
    </row>
    <row r="140" spans="2:22" s="667" customFormat="1" ht="13.35" customHeight="1" thickBot="1" x14ac:dyDescent="0.2">
      <c r="B140" s="89"/>
      <c r="C140" s="104"/>
      <c r="D140" s="92"/>
      <c r="E140" s="674"/>
      <c r="F140" s="104"/>
      <c r="G140" s="92"/>
      <c r="H140" s="674"/>
      <c r="I140" s="108"/>
      <c r="J140" s="92"/>
      <c r="K140" s="678"/>
      <c r="L140" s="108"/>
      <c r="M140" s="92"/>
      <c r="N140" s="678"/>
      <c r="O140" s="108"/>
      <c r="P140" s="92"/>
      <c r="Q140" s="678"/>
    </row>
    <row r="141" spans="2:22" s="667" customFormat="1" ht="30.75" customHeight="1" x14ac:dyDescent="0.15">
      <c r="B141" s="4340" t="s">
        <v>176</v>
      </c>
      <c r="C141" s="3816" t="s">
        <v>2056</v>
      </c>
      <c r="D141" s="3817"/>
      <c r="E141" s="3818"/>
      <c r="F141" s="3816" t="s">
        <v>1493</v>
      </c>
      <c r="G141" s="3817"/>
      <c r="H141" s="3818"/>
      <c r="I141" s="3816" t="s">
        <v>944</v>
      </c>
      <c r="J141" s="3817"/>
      <c r="K141" s="3818"/>
      <c r="L141" s="3819" t="s">
        <v>937</v>
      </c>
      <c r="M141" s="3820"/>
      <c r="N141" s="3821"/>
      <c r="O141" s="3819" t="s">
        <v>939</v>
      </c>
      <c r="P141" s="3820"/>
      <c r="Q141" s="3821"/>
      <c r="T141" s="3819" t="s">
        <v>941</v>
      </c>
      <c r="U141" s="3820"/>
      <c r="V141" s="3821"/>
    </row>
    <row r="142" spans="2:22" s="667" customFormat="1" ht="30.75" customHeight="1" thickBot="1" x14ac:dyDescent="0.2">
      <c r="B142" s="4342"/>
      <c r="C142" s="230" t="s">
        <v>1491</v>
      </c>
      <c r="D142" s="122" t="s">
        <v>221</v>
      </c>
      <c r="E142" s="677" t="s">
        <v>13</v>
      </c>
      <c r="F142" s="230" t="s">
        <v>1491</v>
      </c>
      <c r="G142" s="122" t="s">
        <v>221</v>
      </c>
      <c r="H142" s="677" t="s">
        <v>13</v>
      </c>
      <c r="I142" s="230" t="s">
        <v>1491</v>
      </c>
      <c r="J142" s="122" t="s">
        <v>221</v>
      </c>
      <c r="K142" s="677" t="s">
        <v>13</v>
      </c>
      <c r="L142" s="231" t="s">
        <v>1491</v>
      </c>
      <c r="M142" s="122" t="s">
        <v>221</v>
      </c>
      <c r="N142" s="680" t="s">
        <v>13</v>
      </c>
      <c r="O142" s="232" t="s">
        <v>1491</v>
      </c>
      <c r="P142" s="122" t="s">
        <v>221</v>
      </c>
      <c r="Q142" s="682" t="s">
        <v>13</v>
      </c>
      <c r="T142" s="232" t="s">
        <v>1491</v>
      </c>
      <c r="U142" s="122" t="s">
        <v>221</v>
      </c>
      <c r="V142" s="682" t="s">
        <v>13</v>
      </c>
    </row>
    <row r="143" spans="2:22" s="667" customFormat="1" ht="27.75" customHeight="1" x14ac:dyDescent="0.15">
      <c r="B143" s="664">
        <v>101</v>
      </c>
      <c r="C143" s="123" t="s">
        <v>317</v>
      </c>
      <c r="D143" s="688">
        <v>1139</v>
      </c>
      <c r="E143" s="712">
        <v>-4.6063651591289778E-2</v>
      </c>
      <c r="F143" s="123" t="s">
        <v>317</v>
      </c>
      <c r="G143" s="688">
        <v>1194</v>
      </c>
      <c r="H143" s="712">
        <v>1.4443500424808908E-2</v>
      </c>
      <c r="I143" s="123" t="s">
        <v>1239</v>
      </c>
      <c r="J143" s="688">
        <v>1148</v>
      </c>
      <c r="K143" s="712">
        <v>0.27839643652561241</v>
      </c>
      <c r="L143" s="123" t="s">
        <v>324</v>
      </c>
      <c r="M143" s="688">
        <v>1072</v>
      </c>
      <c r="N143" s="740">
        <v>0.17030567685589526</v>
      </c>
      <c r="O143" s="112" t="s">
        <v>969</v>
      </c>
      <c r="P143" s="688">
        <v>1065</v>
      </c>
      <c r="Q143" s="737">
        <v>0.34810126582278489</v>
      </c>
      <c r="T143" s="112" t="s">
        <v>331</v>
      </c>
      <c r="U143" s="688">
        <v>986</v>
      </c>
      <c r="V143" s="737">
        <v>5.9076262083780806E-2</v>
      </c>
    </row>
    <row r="144" spans="2:22" s="667" customFormat="1" ht="27.75" customHeight="1" x14ac:dyDescent="0.15">
      <c r="B144" s="665">
        <v>102</v>
      </c>
      <c r="C144" s="111" t="s">
        <v>1242</v>
      </c>
      <c r="D144" s="686">
        <v>1134</v>
      </c>
      <c r="E144" s="713">
        <v>7.2847682119205226E-2</v>
      </c>
      <c r="F144" s="111" t="s">
        <v>372</v>
      </c>
      <c r="G144" s="686">
        <v>1088</v>
      </c>
      <c r="H144" s="713">
        <v>-6.3926940639269514E-3</v>
      </c>
      <c r="I144" s="111" t="s">
        <v>331</v>
      </c>
      <c r="J144" s="686">
        <v>1140</v>
      </c>
      <c r="K144" s="713">
        <v>3.4482758620689724E-2</v>
      </c>
      <c r="L144" s="109" t="s">
        <v>322</v>
      </c>
      <c r="M144" s="686">
        <v>1046</v>
      </c>
      <c r="N144" s="741">
        <v>4.8030739673390332E-3</v>
      </c>
      <c r="O144" s="113" t="s">
        <v>365</v>
      </c>
      <c r="P144" s="686">
        <v>1064</v>
      </c>
      <c r="Q144" s="738">
        <v>9.3525179856115193E-2</v>
      </c>
      <c r="T144" s="113" t="s">
        <v>312</v>
      </c>
      <c r="U144" s="686">
        <v>976</v>
      </c>
      <c r="V144" s="738">
        <v>8.5650723025584075E-2</v>
      </c>
    </row>
    <row r="145" spans="2:22" s="667" customFormat="1" ht="27.75" customHeight="1" x14ac:dyDescent="0.15">
      <c r="B145" s="665">
        <v>103</v>
      </c>
      <c r="C145" s="111" t="s">
        <v>1561</v>
      </c>
      <c r="D145" s="686">
        <v>1123</v>
      </c>
      <c r="E145" s="713">
        <v>8.6073500967118077E-2</v>
      </c>
      <c r="F145" s="111" t="s">
        <v>365</v>
      </c>
      <c r="G145" s="686">
        <v>1086</v>
      </c>
      <c r="H145" s="713">
        <v>9.1457286432160778E-2</v>
      </c>
      <c r="I145" s="111" t="s">
        <v>1240</v>
      </c>
      <c r="J145" s="686">
        <v>1095</v>
      </c>
      <c r="K145" s="713">
        <v>8.308605341246289E-2</v>
      </c>
      <c r="L145" s="109" t="s">
        <v>968</v>
      </c>
      <c r="M145" s="686">
        <v>1045</v>
      </c>
      <c r="N145" s="741">
        <v>-7.4402125775022143E-2</v>
      </c>
      <c r="O145" s="113" t="s">
        <v>322</v>
      </c>
      <c r="P145" s="686">
        <v>1041</v>
      </c>
      <c r="Q145" s="738">
        <v>0.35019455252918297</v>
      </c>
      <c r="T145" s="113" t="s">
        <v>365</v>
      </c>
      <c r="U145" s="686">
        <v>973</v>
      </c>
      <c r="V145" s="738">
        <v>7.6327433628318619E-2</v>
      </c>
    </row>
    <row r="146" spans="2:22" s="667" customFormat="1" ht="27.75" customHeight="1" x14ac:dyDescent="0.15">
      <c r="B146" s="665">
        <v>104</v>
      </c>
      <c r="C146" s="111" t="s">
        <v>322</v>
      </c>
      <c r="D146" s="686">
        <v>1112</v>
      </c>
      <c r="E146" s="713">
        <v>7.3359073359073435E-2</v>
      </c>
      <c r="F146" s="111" t="s">
        <v>316</v>
      </c>
      <c r="G146" s="686">
        <v>1083</v>
      </c>
      <c r="H146" s="713">
        <v>8.6258776328987041E-2</v>
      </c>
      <c r="I146" s="111" t="s">
        <v>1241</v>
      </c>
      <c r="J146" s="686">
        <v>1065</v>
      </c>
      <c r="K146" s="713">
        <v>0.11635220125786172</v>
      </c>
      <c r="L146" s="109" t="s">
        <v>372</v>
      </c>
      <c r="M146" s="686">
        <v>1011</v>
      </c>
      <c r="N146" s="741">
        <v>0.11221122112211224</v>
      </c>
      <c r="O146" s="113" t="s">
        <v>331</v>
      </c>
      <c r="P146" s="686">
        <v>1022</v>
      </c>
      <c r="Q146" s="738">
        <v>3.6511156186612492E-2</v>
      </c>
      <c r="T146" s="113" t="s">
        <v>316</v>
      </c>
      <c r="U146" s="686">
        <v>933</v>
      </c>
      <c r="V146" s="738">
        <v>2.0787746170678245E-2</v>
      </c>
    </row>
    <row r="147" spans="2:22" s="667" customFormat="1" ht="27.75" customHeight="1" x14ac:dyDescent="0.15">
      <c r="B147" s="665">
        <v>105</v>
      </c>
      <c r="C147" s="111" t="s">
        <v>316</v>
      </c>
      <c r="D147" s="686">
        <v>1109</v>
      </c>
      <c r="E147" s="713">
        <v>2.4007386888273308E-2</v>
      </c>
      <c r="F147" s="111" t="s">
        <v>1247</v>
      </c>
      <c r="G147" s="686">
        <v>1064</v>
      </c>
      <c r="H147" s="713">
        <v>8.020304568527914E-2</v>
      </c>
      <c r="I147" s="111" t="s">
        <v>1242</v>
      </c>
      <c r="J147" s="686">
        <v>1064</v>
      </c>
      <c r="K147" s="713">
        <v>0.10259067357512963</v>
      </c>
      <c r="L147" s="109" t="s">
        <v>971</v>
      </c>
      <c r="M147" s="686">
        <v>986</v>
      </c>
      <c r="N147" s="741">
        <v>-0.11410601976639712</v>
      </c>
      <c r="O147" s="113" t="s">
        <v>316</v>
      </c>
      <c r="P147" s="686">
        <v>997</v>
      </c>
      <c r="Q147" s="738">
        <v>6.8595927116827493E-2</v>
      </c>
      <c r="T147" s="113" t="s">
        <v>327</v>
      </c>
      <c r="U147" s="686">
        <v>892</v>
      </c>
      <c r="V147" s="738">
        <v>8.1212121212121291E-2</v>
      </c>
    </row>
    <row r="148" spans="2:22" s="667" customFormat="1" ht="27.75" customHeight="1" x14ac:dyDescent="0.15">
      <c r="B148" s="665">
        <v>106</v>
      </c>
      <c r="C148" s="111" t="s">
        <v>372</v>
      </c>
      <c r="D148" s="686">
        <v>1107</v>
      </c>
      <c r="E148" s="713">
        <v>1.7463235294117752E-2</v>
      </c>
      <c r="F148" s="111" t="s">
        <v>1242</v>
      </c>
      <c r="G148" s="686">
        <v>1057</v>
      </c>
      <c r="H148" s="713">
        <v>-6.5789473684210176E-3</v>
      </c>
      <c r="I148" s="111" t="s">
        <v>322</v>
      </c>
      <c r="J148" s="686">
        <v>1046</v>
      </c>
      <c r="K148" s="713">
        <v>0</v>
      </c>
      <c r="L148" s="109" t="s">
        <v>329</v>
      </c>
      <c r="M148" s="686">
        <v>977</v>
      </c>
      <c r="N148" s="741">
        <v>0.11149032992036401</v>
      </c>
      <c r="O148" s="113" t="s">
        <v>972</v>
      </c>
      <c r="P148" s="686">
        <v>944</v>
      </c>
      <c r="Q148" s="738">
        <v>-5.9760956175298752E-2</v>
      </c>
      <c r="T148" s="113" t="s">
        <v>973</v>
      </c>
      <c r="U148" s="686">
        <v>855</v>
      </c>
      <c r="V148" s="738">
        <v>2.028639618138417E-2</v>
      </c>
    </row>
    <row r="149" spans="2:22" s="667" customFormat="1" ht="27.75" customHeight="1" x14ac:dyDescent="0.15">
      <c r="B149" s="665">
        <v>107</v>
      </c>
      <c r="C149" s="111" t="s">
        <v>365</v>
      </c>
      <c r="D149" s="686">
        <v>1062</v>
      </c>
      <c r="E149" s="713">
        <v>-2.2099447513812209E-2</v>
      </c>
      <c r="F149" s="111" t="s">
        <v>322</v>
      </c>
      <c r="G149" s="686">
        <v>1036</v>
      </c>
      <c r="H149" s="713">
        <v>-9.5602294455067183E-3</v>
      </c>
      <c r="I149" s="111" t="s">
        <v>328</v>
      </c>
      <c r="J149" s="686">
        <v>1019</v>
      </c>
      <c r="K149" s="713">
        <v>8.059384941675507E-2</v>
      </c>
      <c r="L149" s="109" t="s">
        <v>320</v>
      </c>
      <c r="M149" s="686">
        <v>965</v>
      </c>
      <c r="N149" s="741">
        <v>0.21383647798742134</v>
      </c>
      <c r="O149" s="113" t="s">
        <v>327</v>
      </c>
      <c r="P149" s="686">
        <v>934</v>
      </c>
      <c r="Q149" s="738">
        <v>4.7085201793721998E-2</v>
      </c>
      <c r="T149" s="113" t="s">
        <v>372</v>
      </c>
      <c r="U149" s="686">
        <v>840</v>
      </c>
      <c r="V149" s="738">
        <v>0.13055181695827733</v>
      </c>
    </row>
    <row r="150" spans="2:22" s="667" customFormat="1" ht="27.75" customHeight="1" x14ac:dyDescent="0.15">
      <c r="B150" s="665">
        <v>108</v>
      </c>
      <c r="C150" s="111" t="s">
        <v>328</v>
      </c>
      <c r="D150" s="686">
        <v>1035</v>
      </c>
      <c r="E150" s="713">
        <v>2.3738872403560762E-2</v>
      </c>
      <c r="F150" s="111" t="s">
        <v>1561</v>
      </c>
      <c r="G150" s="686">
        <v>1034</v>
      </c>
      <c r="H150" s="713">
        <v>-2.9107981220657275E-2</v>
      </c>
      <c r="I150" s="111" t="s">
        <v>1243</v>
      </c>
      <c r="J150" s="686">
        <v>1019</v>
      </c>
      <c r="K150" s="713">
        <v>3.3468559837728229E-2</v>
      </c>
      <c r="L150" s="109" t="s">
        <v>973</v>
      </c>
      <c r="M150" s="686">
        <v>954</v>
      </c>
      <c r="N150" s="741">
        <v>3.3586132177681582E-2</v>
      </c>
      <c r="O150" s="113" t="s">
        <v>973</v>
      </c>
      <c r="P150" s="686">
        <v>923</v>
      </c>
      <c r="Q150" s="738">
        <v>7.953216374269001E-2</v>
      </c>
      <c r="T150" s="113" t="s">
        <v>974</v>
      </c>
      <c r="U150" s="686">
        <v>806</v>
      </c>
      <c r="V150" s="738">
        <v>3.0690537084399061E-2</v>
      </c>
    </row>
    <row r="151" spans="2:22" s="667" customFormat="1" ht="27.75" customHeight="1" x14ac:dyDescent="0.15">
      <c r="B151" s="665">
        <v>109</v>
      </c>
      <c r="C151" s="111" t="s">
        <v>1562</v>
      </c>
      <c r="D151" s="686">
        <v>969</v>
      </c>
      <c r="E151" s="713">
        <v>-2.8084252758274864E-2</v>
      </c>
      <c r="F151" s="111" t="s">
        <v>328</v>
      </c>
      <c r="G151" s="686">
        <v>1011</v>
      </c>
      <c r="H151" s="713">
        <v>-7.8508341511285273E-3</v>
      </c>
      <c r="I151" s="111" t="s">
        <v>1244</v>
      </c>
      <c r="J151" s="686">
        <v>1013</v>
      </c>
      <c r="K151" s="713">
        <v>-0.2451564828614009</v>
      </c>
      <c r="L151" s="109" t="s">
        <v>316</v>
      </c>
      <c r="M151" s="686">
        <v>950</v>
      </c>
      <c r="N151" s="741">
        <v>-4.7141424272818422E-2</v>
      </c>
      <c r="O151" s="113" t="s">
        <v>315</v>
      </c>
      <c r="P151" s="686">
        <v>920</v>
      </c>
      <c r="Q151" s="738">
        <v>0.1471321695760599</v>
      </c>
      <c r="T151" s="113" t="s">
        <v>315</v>
      </c>
      <c r="U151" s="686">
        <v>802</v>
      </c>
      <c r="V151" s="738">
        <v>2.2959183673469497E-2</v>
      </c>
    </row>
    <row r="152" spans="2:22" s="667" customFormat="1" ht="27.75" customHeight="1" x14ac:dyDescent="0.15">
      <c r="B152" s="665">
        <v>110</v>
      </c>
      <c r="C152" s="106" t="s">
        <v>1563</v>
      </c>
      <c r="D152" s="689">
        <v>956</v>
      </c>
      <c r="E152" s="701">
        <v>2.5751072961373467E-2</v>
      </c>
      <c r="F152" s="106" t="s">
        <v>1562</v>
      </c>
      <c r="G152" s="689">
        <v>997</v>
      </c>
      <c r="H152" s="701">
        <v>-2.1589793915603561E-2</v>
      </c>
      <c r="I152" s="111" t="s">
        <v>1245</v>
      </c>
      <c r="J152" s="686">
        <v>997</v>
      </c>
      <c r="K152" s="713">
        <v>4.9473684210526336E-2</v>
      </c>
      <c r="L152" s="109" t="s">
        <v>328</v>
      </c>
      <c r="M152" s="686">
        <v>943</v>
      </c>
      <c r="N152" s="741">
        <v>7.8947368421052655E-2</v>
      </c>
      <c r="O152" s="113" t="s">
        <v>324</v>
      </c>
      <c r="P152" s="686">
        <v>916</v>
      </c>
      <c r="Q152" s="738">
        <v>0.36920777279521677</v>
      </c>
      <c r="T152" s="113" t="s">
        <v>320</v>
      </c>
      <c r="U152" s="686">
        <v>795</v>
      </c>
      <c r="V152" s="738">
        <v>2.5806451612903292E-2</v>
      </c>
    </row>
    <row r="153" spans="2:22" s="667" customFormat="1" ht="27.75" customHeight="1" x14ac:dyDescent="0.15">
      <c r="B153" s="665">
        <v>111</v>
      </c>
      <c r="C153" s="106" t="s">
        <v>315</v>
      </c>
      <c r="D153" s="689">
        <v>948</v>
      </c>
      <c r="E153" s="701">
        <v>3.0434782608695699E-2</v>
      </c>
      <c r="F153" s="106" t="s">
        <v>366</v>
      </c>
      <c r="G153" s="689">
        <v>985</v>
      </c>
      <c r="H153" s="701">
        <v>-1.0141987829614951E-3</v>
      </c>
      <c r="I153" s="111" t="s">
        <v>365</v>
      </c>
      <c r="J153" s="686">
        <v>995</v>
      </c>
      <c r="K153" s="713">
        <v>5.5143160127253399E-2</v>
      </c>
      <c r="L153" s="109" t="s">
        <v>365</v>
      </c>
      <c r="M153" s="686">
        <v>943</v>
      </c>
      <c r="N153" s="741">
        <v>-0.11372180451127822</v>
      </c>
      <c r="O153" s="113" t="s">
        <v>372</v>
      </c>
      <c r="P153" s="686">
        <v>909</v>
      </c>
      <c r="Q153" s="738">
        <v>8.2142857142857073E-2</v>
      </c>
      <c r="T153" s="113" t="s">
        <v>969</v>
      </c>
      <c r="U153" s="686">
        <v>790</v>
      </c>
      <c r="V153" s="738">
        <v>3.8119440914865521E-3</v>
      </c>
    </row>
    <row r="154" spans="2:22" s="667" customFormat="1" ht="27.75" customHeight="1" x14ac:dyDescent="0.15">
      <c r="B154" s="665">
        <v>112</v>
      </c>
      <c r="C154" s="111" t="s">
        <v>321</v>
      </c>
      <c r="D154" s="686">
        <v>934</v>
      </c>
      <c r="E154" s="826">
        <v>2.5246981339187791E-2</v>
      </c>
      <c r="F154" s="111" t="s">
        <v>331</v>
      </c>
      <c r="G154" s="686">
        <v>946</v>
      </c>
      <c r="H154" s="713">
        <v>-0.1701754385964912</v>
      </c>
      <c r="I154" s="111" t="s">
        <v>1246</v>
      </c>
      <c r="J154" s="686">
        <v>986</v>
      </c>
      <c r="K154" s="713">
        <v>8.5903083700440419E-2</v>
      </c>
      <c r="L154" s="109" t="s">
        <v>972</v>
      </c>
      <c r="M154" s="686">
        <v>908</v>
      </c>
      <c r="N154" s="741">
        <v>-3.8135593220338992E-2</v>
      </c>
      <c r="O154" s="113" t="s">
        <v>329</v>
      </c>
      <c r="P154" s="686">
        <v>879</v>
      </c>
      <c r="Q154" s="738">
        <v>0.36279069767441863</v>
      </c>
      <c r="T154" s="113" t="s">
        <v>323</v>
      </c>
      <c r="U154" s="686">
        <v>789</v>
      </c>
      <c r="V154" s="738">
        <v>0.18825301204819267</v>
      </c>
    </row>
    <row r="155" spans="2:22" s="667" customFormat="1" ht="27.75" customHeight="1" x14ac:dyDescent="0.15">
      <c r="B155" s="665">
        <v>113</v>
      </c>
      <c r="C155" s="111" t="s">
        <v>318</v>
      </c>
      <c r="D155" s="686">
        <v>898</v>
      </c>
      <c r="E155" s="713">
        <v>3.3519553072625108E-3</v>
      </c>
      <c r="F155" s="111" t="s">
        <v>1563</v>
      </c>
      <c r="G155" s="686">
        <v>932</v>
      </c>
      <c r="H155" s="713">
        <v>-2.7139874739039671E-2</v>
      </c>
      <c r="I155" s="111" t="s">
        <v>1247</v>
      </c>
      <c r="J155" s="686">
        <v>985</v>
      </c>
      <c r="K155" s="713">
        <v>8.1883316274309337E-3</v>
      </c>
      <c r="L155" s="109" t="s">
        <v>366</v>
      </c>
      <c r="M155" s="686">
        <v>908</v>
      </c>
      <c r="N155" s="741">
        <v>6.4478311840562741E-2</v>
      </c>
      <c r="O155" s="113" t="s">
        <v>328</v>
      </c>
      <c r="P155" s="686">
        <v>874</v>
      </c>
      <c r="Q155" s="738">
        <v>0.23796033994334276</v>
      </c>
      <c r="T155" s="113" t="s">
        <v>318</v>
      </c>
      <c r="U155" s="686">
        <v>789</v>
      </c>
      <c r="V155" s="738">
        <v>-2.5925925925925908E-2</v>
      </c>
    </row>
    <row r="156" spans="2:22" s="667" customFormat="1" ht="27.75" customHeight="1" x14ac:dyDescent="0.15">
      <c r="B156" s="665">
        <v>114</v>
      </c>
      <c r="C156" s="111" t="s">
        <v>331</v>
      </c>
      <c r="D156" s="686">
        <v>889</v>
      </c>
      <c r="E156" s="713">
        <v>-6.0253699788583526E-2</v>
      </c>
      <c r="F156" s="111" t="s">
        <v>315</v>
      </c>
      <c r="G156" s="686">
        <v>920</v>
      </c>
      <c r="H156" s="713">
        <v>8.7719298245614308E-3</v>
      </c>
      <c r="I156" s="111" t="s">
        <v>1248</v>
      </c>
      <c r="J156" s="686">
        <v>958</v>
      </c>
      <c r="K156" s="713">
        <v>-8.3253588516746357E-2</v>
      </c>
      <c r="L156" s="109" t="s">
        <v>315</v>
      </c>
      <c r="M156" s="686">
        <v>907</v>
      </c>
      <c r="N156" s="741">
        <v>-1.413043478260867E-2</v>
      </c>
      <c r="O156" s="113" t="s">
        <v>974</v>
      </c>
      <c r="P156" s="686">
        <v>873</v>
      </c>
      <c r="Q156" s="738">
        <v>8.3126550868486415E-2</v>
      </c>
      <c r="T156" s="113" t="s">
        <v>332</v>
      </c>
      <c r="U156" s="686">
        <v>781</v>
      </c>
      <c r="V156" s="738">
        <v>2.7631578947368451E-2</v>
      </c>
    </row>
    <row r="157" spans="2:22" s="667" customFormat="1" ht="27.75" customHeight="1" x14ac:dyDescent="0.15">
      <c r="B157" s="665">
        <v>115</v>
      </c>
      <c r="C157" s="111" t="s">
        <v>332</v>
      </c>
      <c r="D157" s="686">
        <v>867</v>
      </c>
      <c r="E157" s="713">
        <v>5.2184466019417508E-2</v>
      </c>
      <c r="F157" s="111" t="s">
        <v>321</v>
      </c>
      <c r="G157" s="686">
        <v>911</v>
      </c>
      <c r="H157" s="713">
        <v>6.7995310668229836E-2</v>
      </c>
      <c r="I157" s="111" t="s">
        <v>315</v>
      </c>
      <c r="J157" s="686">
        <v>912</v>
      </c>
      <c r="K157" s="713">
        <v>5.5126791620727644E-3</v>
      </c>
      <c r="L157" s="109" t="s">
        <v>327</v>
      </c>
      <c r="M157" s="686">
        <v>898</v>
      </c>
      <c r="N157" s="741">
        <v>-3.8543897216274048E-2</v>
      </c>
      <c r="O157" s="113" t="s">
        <v>366</v>
      </c>
      <c r="P157" s="686">
        <v>853</v>
      </c>
      <c r="Q157" s="738">
        <v>0.2788605697151425</v>
      </c>
      <c r="T157" s="113" t="s">
        <v>376</v>
      </c>
      <c r="U157" s="686">
        <v>778</v>
      </c>
      <c r="V157" s="738">
        <v>2.3684210526315752E-2</v>
      </c>
    </row>
    <row r="158" spans="2:22" s="667" customFormat="1" ht="27.75" customHeight="1" x14ac:dyDescent="0.15">
      <c r="B158" s="665">
        <v>116</v>
      </c>
      <c r="C158" s="111" t="s">
        <v>366</v>
      </c>
      <c r="D158" s="686">
        <v>848</v>
      </c>
      <c r="E158" s="713">
        <v>-0.13908629441624365</v>
      </c>
      <c r="F158" s="111" t="s">
        <v>318</v>
      </c>
      <c r="G158" s="686">
        <v>895</v>
      </c>
      <c r="H158" s="713">
        <v>3.828306264501169E-2</v>
      </c>
      <c r="I158" s="111" t="s">
        <v>1249</v>
      </c>
      <c r="J158" s="686">
        <v>864</v>
      </c>
      <c r="K158" s="713">
        <v>-4.8458149779735726E-2</v>
      </c>
      <c r="L158" s="109" t="s">
        <v>367</v>
      </c>
      <c r="M158" s="686">
        <v>891</v>
      </c>
      <c r="N158" s="741">
        <v>0.42559999999999998</v>
      </c>
      <c r="O158" s="113" t="s">
        <v>321</v>
      </c>
      <c r="P158" s="686">
        <v>820</v>
      </c>
      <c r="Q158" s="738">
        <v>8.7533156498673659E-2</v>
      </c>
      <c r="T158" s="113" t="s">
        <v>322</v>
      </c>
      <c r="U158" s="686">
        <v>771</v>
      </c>
      <c r="V158" s="738">
        <v>0.28929765886287617</v>
      </c>
    </row>
    <row r="159" spans="2:22" s="667" customFormat="1" ht="27.75" customHeight="1" x14ac:dyDescent="0.15">
      <c r="B159" s="665">
        <v>117</v>
      </c>
      <c r="C159" s="111" t="s">
        <v>323</v>
      </c>
      <c r="D159" s="686">
        <v>826</v>
      </c>
      <c r="E159" s="713">
        <v>1.101591187270512E-2</v>
      </c>
      <c r="F159" s="111" t="s">
        <v>332</v>
      </c>
      <c r="G159" s="686">
        <v>824</v>
      </c>
      <c r="H159" s="713">
        <v>9.8039215686274161E-3</v>
      </c>
      <c r="I159" s="111" t="s">
        <v>318</v>
      </c>
      <c r="J159" s="686">
        <v>862</v>
      </c>
      <c r="K159" s="713">
        <v>1.531213191990588E-2</v>
      </c>
      <c r="L159" s="109" t="s">
        <v>321</v>
      </c>
      <c r="M159" s="686">
        <v>856</v>
      </c>
      <c r="N159" s="741">
        <v>4.3902439024390283E-2</v>
      </c>
      <c r="O159" s="113" t="s">
        <v>318</v>
      </c>
      <c r="P159" s="686">
        <v>804</v>
      </c>
      <c r="Q159" s="738">
        <v>1.9011406844106515E-2</v>
      </c>
      <c r="T159" s="113" t="s">
        <v>321</v>
      </c>
      <c r="U159" s="686">
        <v>754</v>
      </c>
      <c r="V159" s="738">
        <v>9.7525473071324642E-2</v>
      </c>
    </row>
    <row r="160" spans="2:22" s="667" customFormat="1" ht="27.75" customHeight="1" x14ac:dyDescent="0.15">
      <c r="B160" s="665">
        <v>118</v>
      </c>
      <c r="C160" s="111" t="s">
        <v>368</v>
      </c>
      <c r="D160" s="686">
        <v>812</v>
      </c>
      <c r="E160" s="713">
        <v>9.2866756393001237E-2</v>
      </c>
      <c r="F160" s="111" t="s">
        <v>323</v>
      </c>
      <c r="G160" s="686">
        <v>817</v>
      </c>
      <c r="H160" s="713">
        <v>1.8703241895261735E-2</v>
      </c>
      <c r="I160" s="111" t="s">
        <v>321</v>
      </c>
      <c r="J160" s="686">
        <v>853</v>
      </c>
      <c r="K160" s="713">
        <v>-3.5046728971962482E-3</v>
      </c>
      <c r="L160" s="109" t="s">
        <v>318</v>
      </c>
      <c r="M160" s="686">
        <v>849</v>
      </c>
      <c r="N160" s="741">
        <v>5.5970149253731449E-2</v>
      </c>
      <c r="O160" s="113" t="s">
        <v>320</v>
      </c>
      <c r="P160" s="686">
        <v>795</v>
      </c>
      <c r="Q160" s="738">
        <v>0</v>
      </c>
      <c r="T160" s="113" t="s">
        <v>975</v>
      </c>
      <c r="U160" s="686">
        <v>739</v>
      </c>
      <c r="V160" s="738">
        <v>-2.1192052980132492E-2</v>
      </c>
    </row>
    <row r="161" spans="2:22" s="667" customFormat="1" ht="27.75" customHeight="1" x14ac:dyDescent="0.15">
      <c r="B161" s="665">
        <v>119</v>
      </c>
      <c r="C161" s="111" t="s">
        <v>1247</v>
      </c>
      <c r="D161" s="686">
        <v>798</v>
      </c>
      <c r="E161" s="713">
        <v>-0.25</v>
      </c>
      <c r="F161" s="111" t="s">
        <v>1495</v>
      </c>
      <c r="G161" s="686">
        <v>810</v>
      </c>
      <c r="H161" s="713">
        <v>-6.25E-2</v>
      </c>
      <c r="I161" s="111" t="s">
        <v>332</v>
      </c>
      <c r="J161" s="686">
        <v>816</v>
      </c>
      <c r="K161" s="713">
        <v>5.8365758754863828E-2</v>
      </c>
      <c r="L161" s="109" t="s">
        <v>974</v>
      </c>
      <c r="M161" s="686">
        <v>847</v>
      </c>
      <c r="N161" s="741">
        <v>-2.9782359679266901E-2</v>
      </c>
      <c r="O161" s="113" t="s">
        <v>376</v>
      </c>
      <c r="P161" s="686">
        <v>775</v>
      </c>
      <c r="Q161" s="738">
        <v>-3.856041131105381E-3</v>
      </c>
      <c r="T161" s="113" t="s">
        <v>328</v>
      </c>
      <c r="U161" s="686">
        <v>706</v>
      </c>
      <c r="V161" s="738">
        <v>6.9696969696969591E-2</v>
      </c>
    </row>
    <row r="162" spans="2:22" s="667" customFormat="1" ht="27.75" customHeight="1" x14ac:dyDescent="0.15">
      <c r="B162" s="665">
        <v>120</v>
      </c>
      <c r="C162" s="111" t="s">
        <v>1564</v>
      </c>
      <c r="D162" s="686">
        <v>782</v>
      </c>
      <c r="E162" s="713">
        <v>-1.3871374527112179E-2</v>
      </c>
      <c r="F162" s="111" t="s">
        <v>1564</v>
      </c>
      <c r="G162" s="686">
        <v>793</v>
      </c>
      <c r="H162" s="713">
        <v>-1.7348203221809189E-2</v>
      </c>
      <c r="I162" s="111" t="s">
        <v>1250</v>
      </c>
      <c r="J162" s="686">
        <v>807</v>
      </c>
      <c r="K162" s="713">
        <v>-4.7225501770956302E-2</v>
      </c>
      <c r="L162" s="109" t="s">
        <v>332</v>
      </c>
      <c r="M162" s="686">
        <v>771</v>
      </c>
      <c r="N162" s="741">
        <v>4.8979591836734615E-2</v>
      </c>
      <c r="O162" s="113" t="s">
        <v>323</v>
      </c>
      <c r="P162" s="686">
        <v>775</v>
      </c>
      <c r="Q162" s="738">
        <v>-1.7743979721166037E-2</v>
      </c>
      <c r="T162" s="113" t="s">
        <v>324</v>
      </c>
      <c r="U162" s="686">
        <v>669</v>
      </c>
      <c r="V162" s="738">
        <v>0.16958041958041958</v>
      </c>
    </row>
    <row r="163" spans="2:22" s="667" customFormat="1" ht="27.75" customHeight="1" x14ac:dyDescent="0.15">
      <c r="B163" s="665">
        <v>121</v>
      </c>
      <c r="C163" s="106" t="s">
        <v>1495</v>
      </c>
      <c r="D163" s="689">
        <v>779</v>
      </c>
      <c r="E163" s="701">
        <v>-3.8271604938271642E-2</v>
      </c>
      <c r="F163" s="106" t="s">
        <v>376</v>
      </c>
      <c r="G163" s="689">
        <v>752</v>
      </c>
      <c r="H163" s="701">
        <v>-1.4416775884665833E-2</v>
      </c>
      <c r="I163" s="111" t="s">
        <v>1251</v>
      </c>
      <c r="J163" s="686">
        <v>802.1</v>
      </c>
      <c r="K163" s="713">
        <v>0.1474964234620888</v>
      </c>
      <c r="L163" s="109" t="s">
        <v>376</v>
      </c>
      <c r="M163" s="686">
        <v>757</v>
      </c>
      <c r="N163" s="741">
        <v>-2.3225806451612874E-2</v>
      </c>
      <c r="O163" s="113" t="s">
        <v>332</v>
      </c>
      <c r="P163" s="686">
        <v>735</v>
      </c>
      <c r="Q163" s="738">
        <v>-5.889884763124198E-2</v>
      </c>
      <c r="T163" s="113" t="s">
        <v>366</v>
      </c>
      <c r="U163" s="686">
        <v>667</v>
      </c>
      <c r="V163" s="738">
        <v>0.17223198594024614</v>
      </c>
    </row>
    <row r="164" spans="2:22" s="667" customFormat="1" ht="27.75" customHeight="1" x14ac:dyDescent="0.15">
      <c r="B164" s="665">
        <v>122</v>
      </c>
      <c r="C164" s="106" t="s">
        <v>1254</v>
      </c>
      <c r="D164" s="689">
        <v>745</v>
      </c>
      <c r="E164" s="701">
        <v>4.0502793296089301E-2</v>
      </c>
      <c r="F164" s="106" t="s">
        <v>368</v>
      </c>
      <c r="G164" s="689">
        <v>743</v>
      </c>
      <c r="H164" s="701">
        <v>9.748892171344159E-2</v>
      </c>
      <c r="I164" s="111" t="s">
        <v>1252</v>
      </c>
      <c r="J164" s="686">
        <v>763</v>
      </c>
      <c r="K164" s="713">
        <v>7.9260237780713894E-3</v>
      </c>
      <c r="L164" s="109" t="s">
        <v>323</v>
      </c>
      <c r="M164" s="686">
        <v>699</v>
      </c>
      <c r="N164" s="741">
        <v>-9.806451612903222E-2</v>
      </c>
      <c r="O164" s="113" t="s">
        <v>975</v>
      </c>
      <c r="P164" s="686">
        <v>682</v>
      </c>
      <c r="Q164" s="738">
        <v>-7.7131258457374785E-2</v>
      </c>
      <c r="T164" s="113" t="s">
        <v>329</v>
      </c>
      <c r="U164" s="686">
        <v>645</v>
      </c>
      <c r="V164" s="738">
        <v>6.9651741293532243E-2</v>
      </c>
    </row>
    <row r="165" spans="2:22" s="667" customFormat="1" ht="27.75" customHeight="1" x14ac:dyDescent="0.15">
      <c r="B165" s="665">
        <v>123</v>
      </c>
      <c r="C165" s="111" t="s">
        <v>369</v>
      </c>
      <c r="D165" s="686">
        <v>738</v>
      </c>
      <c r="E165" s="826" t="s">
        <v>2125</v>
      </c>
      <c r="F165" s="111" t="s">
        <v>1254</v>
      </c>
      <c r="G165" s="686">
        <v>716</v>
      </c>
      <c r="H165" s="713">
        <v>0.24521739130434783</v>
      </c>
      <c r="I165" s="111" t="s">
        <v>368</v>
      </c>
      <c r="J165" s="686">
        <v>677</v>
      </c>
      <c r="K165" s="713">
        <v>6.4465408805031377E-2</v>
      </c>
      <c r="L165" s="109" t="s">
        <v>374</v>
      </c>
      <c r="M165" s="686">
        <v>650</v>
      </c>
      <c r="N165" s="741">
        <v>2.0408163265306145E-2</v>
      </c>
      <c r="O165" s="113" t="s">
        <v>325</v>
      </c>
      <c r="P165" s="686">
        <v>658</v>
      </c>
      <c r="Q165" s="738">
        <v>0.35390946502057608</v>
      </c>
      <c r="T165" s="113" t="s">
        <v>326</v>
      </c>
      <c r="U165" s="686">
        <v>573</v>
      </c>
      <c r="V165" s="738">
        <v>7.1028037383177534E-2</v>
      </c>
    </row>
    <row r="166" spans="2:22" s="667" customFormat="1" ht="27.75" customHeight="1" x14ac:dyDescent="0.15">
      <c r="B166" s="665">
        <v>124</v>
      </c>
      <c r="C166" s="111" t="s">
        <v>376</v>
      </c>
      <c r="D166" s="686">
        <v>712</v>
      </c>
      <c r="E166" s="713">
        <v>-5.3191489361702149E-2</v>
      </c>
      <c r="F166" s="111" t="s">
        <v>1565</v>
      </c>
      <c r="G166" s="686">
        <v>626</v>
      </c>
      <c r="H166" s="713">
        <v>8.8695652173913064E-2</v>
      </c>
      <c r="I166" s="111" t="s">
        <v>1253</v>
      </c>
      <c r="J166" s="686">
        <v>622</v>
      </c>
      <c r="K166" s="713">
        <v>-4.1602465331278871E-2</v>
      </c>
      <c r="L166" s="109" t="s">
        <v>975</v>
      </c>
      <c r="M166" s="686">
        <v>649</v>
      </c>
      <c r="N166" s="741">
        <v>-4.8387096774193505E-2</v>
      </c>
      <c r="O166" s="113" t="s">
        <v>326</v>
      </c>
      <c r="P166" s="686">
        <v>642</v>
      </c>
      <c r="Q166" s="738">
        <v>0.12041884816753923</v>
      </c>
      <c r="T166" s="113" t="s">
        <v>976</v>
      </c>
      <c r="U166" s="686">
        <v>560</v>
      </c>
      <c r="V166" s="738">
        <v>-0.19770773638968486</v>
      </c>
    </row>
    <row r="167" spans="2:22" s="667" customFormat="1" ht="27.75" customHeight="1" thickBot="1" x14ac:dyDescent="0.2">
      <c r="B167" s="666">
        <v>125</v>
      </c>
      <c r="C167" s="669" t="s">
        <v>326</v>
      </c>
      <c r="D167" s="687">
        <v>696</v>
      </c>
      <c r="E167" s="714">
        <v>0.12077294685990347</v>
      </c>
      <c r="F167" s="669" t="s">
        <v>326</v>
      </c>
      <c r="G167" s="687">
        <v>621</v>
      </c>
      <c r="H167" s="714">
        <v>5.0761421319796884E-2</v>
      </c>
      <c r="I167" s="669" t="s">
        <v>326</v>
      </c>
      <c r="J167" s="687">
        <v>591</v>
      </c>
      <c r="K167" s="714">
        <v>2.0725388601036343E-2</v>
      </c>
      <c r="L167" s="124" t="s">
        <v>368</v>
      </c>
      <c r="M167" s="687">
        <v>636</v>
      </c>
      <c r="N167" s="742">
        <v>7.9796264855687582E-2</v>
      </c>
      <c r="O167" s="115" t="s">
        <v>374</v>
      </c>
      <c r="P167" s="687">
        <v>637</v>
      </c>
      <c r="Q167" s="739">
        <v>0.16029143897996367</v>
      </c>
      <c r="T167" s="115" t="s">
        <v>368</v>
      </c>
      <c r="U167" s="687">
        <v>554</v>
      </c>
      <c r="V167" s="739">
        <v>1.46520146520146E-2</v>
      </c>
    </row>
    <row r="172" spans="2:22" s="667" customFormat="1" ht="16.5" customHeight="1" x14ac:dyDescent="0.15">
      <c r="B172" s="89"/>
      <c r="C172" s="104"/>
      <c r="D172" s="92"/>
      <c r="E172" s="674"/>
      <c r="F172" s="104"/>
      <c r="G172" s="92"/>
      <c r="H172" s="674"/>
      <c r="I172" s="108"/>
      <c r="J172" s="92"/>
      <c r="K172" s="678"/>
      <c r="L172" s="108"/>
      <c r="M172" s="92"/>
      <c r="N172" s="678"/>
      <c r="O172" s="108"/>
      <c r="P172" s="92"/>
      <c r="Q172" s="678"/>
    </row>
    <row r="173" spans="2:22" s="667" customFormat="1" ht="38.25" customHeight="1" x14ac:dyDescent="0.15">
      <c r="B173" s="89"/>
      <c r="C173" s="89"/>
      <c r="D173" s="89"/>
      <c r="E173" s="684"/>
      <c r="F173" s="4343"/>
      <c r="G173" s="4343"/>
      <c r="H173" s="4343"/>
      <c r="I173" s="4343"/>
      <c r="J173" s="4343"/>
      <c r="K173" s="4343"/>
      <c r="L173" s="4343"/>
      <c r="M173" s="4343"/>
      <c r="N173" s="4343"/>
      <c r="O173" s="4343"/>
      <c r="P173" s="4343"/>
      <c r="Q173" s="678"/>
    </row>
    <row r="174" spans="2:22" s="667" customFormat="1" ht="13.35" customHeight="1" thickBot="1" x14ac:dyDescent="0.2">
      <c r="B174" s="89"/>
      <c r="C174" s="104"/>
      <c r="D174" s="92"/>
      <c r="E174" s="674"/>
      <c r="F174" s="104"/>
      <c r="G174" s="92"/>
      <c r="H174" s="674"/>
      <c r="I174" s="108"/>
      <c r="J174" s="92"/>
      <c r="K174" s="678"/>
      <c r="L174" s="108"/>
      <c r="M174" s="92"/>
      <c r="N174" s="678"/>
      <c r="O174" s="108"/>
      <c r="P174" s="92"/>
      <c r="Q174" s="678"/>
    </row>
    <row r="175" spans="2:22" s="667" customFormat="1" ht="30.75" customHeight="1" x14ac:dyDescent="0.15">
      <c r="B175" s="4340" t="s">
        <v>176</v>
      </c>
      <c r="C175" s="3816" t="s">
        <v>2056</v>
      </c>
      <c r="D175" s="3817"/>
      <c r="E175" s="3818"/>
      <c r="F175" s="3816" t="s">
        <v>1493</v>
      </c>
      <c r="G175" s="3817"/>
      <c r="H175" s="3818"/>
      <c r="I175" s="3816" t="s">
        <v>944</v>
      </c>
      <c r="J175" s="3817"/>
      <c r="K175" s="3818"/>
      <c r="L175" s="3819" t="s">
        <v>937</v>
      </c>
      <c r="M175" s="3820"/>
      <c r="N175" s="3821"/>
      <c r="O175" s="3819" t="s">
        <v>939</v>
      </c>
      <c r="P175" s="3820"/>
      <c r="Q175" s="3821"/>
      <c r="T175" s="3819" t="s">
        <v>941</v>
      </c>
      <c r="U175" s="3820"/>
      <c r="V175" s="3821"/>
    </row>
    <row r="176" spans="2:22" s="667" customFormat="1" ht="30.75" customHeight="1" thickBot="1" x14ac:dyDescent="0.2">
      <c r="B176" s="4342"/>
      <c r="C176" s="230" t="s">
        <v>1491</v>
      </c>
      <c r="D176" s="122" t="s">
        <v>221</v>
      </c>
      <c r="E176" s="677" t="s">
        <v>13</v>
      </c>
      <c r="F176" s="230" t="s">
        <v>1491</v>
      </c>
      <c r="G176" s="122" t="s">
        <v>221</v>
      </c>
      <c r="H176" s="677" t="s">
        <v>13</v>
      </c>
      <c r="I176" s="230" t="s">
        <v>1491</v>
      </c>
      <c r="J176" s="122" t="s">
        <v>221</v>
      </c>
      <c r="K176" s="677" t="s">
        <v>13</v>
      </c>
      <c r="L176" s="231" t="s">
        <v>1491</v>
      </c>
      <c r="M176" s="122" t="s">
        <v>221</v>
      </c>
      <c r="N176" s="680" t="s">
        <v>13</v>
      </c>
      <c r="O176" s="232" t="s">
        <v>1491</v>
      </c>
      <c r="P176" s="122" t="s">
        <v>221</v>
      </c>
      <c r="Q176" s="682" t="s">
        <v>13</v>
      </c>
      <c r="T176" s="232" t="s">
        <v>1491</v>
      </c>
      <c r="U176" s="122" t="s">
        <v>221</v>
      </c>
      <c r="V176" s="682" t="s">
        <v>13</v>
      </c>
    </row>
    <row r="177" spans="2:22" s="667" customFormat="1" ht="27.75" customHeight="1" x14ac:dyDescent="0.15">
      <c r="B177" s="664">
        <v>126</v>
      </c>
      <c r="C177" s="123" t="s">
        <v>1550</v>
      </c>
      <c r="D177" s="688">
        <v>678</v>
      </c>
      <c r="E177" s="712">
        <v>9.5315024232633272E-2</v>
      </c>
      <c r="F177" s="123" t="s">
        <v>1550</v>
      </c>
      <c r="G177" s="688">
        <v>619</v>
      </c>
      <c r="H177" s="712">
        <v>-4.8231511254018811E-3</v>
      </c>
      <c r="I177" s="123" t="s">
        <v>1254</v>
      </c>
      <c r="J177" s="688">
        <v>575</v>
      </c>
      <c r="K177" s="712">
        <v>3.2315978456014305E-2</v>
      </c>
      <c r="L177" s="123" t="s">
        <v>341</v>
      </c>
      <c r="M177" s="688">
        <v>610</v>
      </c>
      <c r="N177" s="740">
        <v>4.8109965635738883E-2</v>
      </c>
      <c r="O177" s="112" t="s">
        <v>367</v>
      </c>
      <c r="P177" s="688">
        <v>625</v>
      </c>
      <c r="Q177" s="737">
        <v>0.15101289134438312</v>
      </c>
      <c r="T177" s="112" t="s">
        <v>374</v>
      </c>
      <c r="U177" s="688">
        <v>549</v>
      </c>
      <c r="V177" s="737">
        <v>3.9772727272727293E-2</v>
      </c>
    </row>
    <row r="178" spans="2:22" s="667" customFormat="1" ht="27.75" customHeight="1" x14ac:dyDescent="0.15">
      <c r="B178" s="665">
        <v>127</v>
      </c>
      <c r="C178" s="111" t="s">
        <v>343</v>
      </c>
      <c r="D178" s="686">
        <v>678</v>
      </c>
      <c r="E178" s="713">
        <v>0.24403669724770638</v>
      </c>
      <c r="F178" s="111" t="s">
        <v>1551</v>
      </c>
      <c r="G178" s="686">
        <v>594</v>
      </c>
      <c r="H178" s="713">
        <v>8.1967213114754189E-2</v>
      </c>
      <c r="I178" s="111" t="s">
        <v>1255</v>
      </c>
      <c r="J178" s="686">
        <v>575</v>
      </c>
      <c r="K178" s="713">
        <v>3.9783001808318286E-2</v>
      </c>
      <c r="L178" s="109" t="s">
        <v>326</v>
      </c>
      <c r="M178" s="686">
        <v>579</v>
      </c>
      <c r="N178" s="741">
        <v>-9.8130841121495282E-2</v>
      </c>
      <c r="O178" s="113" t="s">
        <v>368</v>
      </c>
      <c r="P178" s="686">
        <v>589</v>
      </c>
      <c r="Q178" s="738">
        <v>6.3176895306859215E-2</v>
      </c>
      <c r="T178" s="113" t="s">
        <v>977</v>
      </c>
      <c r="U178" s="686">
        <v>547</v>
      </c>
      <c r="V178" s="738">
        <v>6.2135922330097015E-2</v>
      </c>
    </row>
    <row r="179" spans="2:22" s="667" customFormat="1" ht="27.75" customHeight="1" x14ac:dyDescent="0.15">
      <c r="B179" s="665">
        <v>128</v>
      </c>
      <c r="C179" s="111" t="s">
        <v>340</v>
      </c>
      <c r="D179" s="686">
        <v>644</v>
      </c>
      <c r="E179" s="713">
        <v>0.31160896130346227</v>
      </c>
      <c r="F179" s="111" t="s">
        <v>374</v>
      </c>
      <c r="G179" s="686">
        <v>563</v>
      </c>
      <c r="H179" s="713">
        <v>0.21336206896551735</v>
      </c>
      <c r="I179" s="111" t="s">
        <v>1256</v>
      </c>
      <c r="J179" s="686">
        <v>549</v>
      </c>
      <c r="K179" s="713">
        <v>-1.7889087656529523E-2</v>
      </c>
      <c r="L179" s="109" t="s">
        <v>977</v>
      </c>
      <c r="M179" s="686">
        <v>559</v>
      </c>
      <c r="N179" s="741">
        <v>2.3809523809523725E-2</v>
      </c>
      <c r="O179" s="113" t="s">
        <v>341</v>
      </c>
      <c r="P179" s="686">
        <v>582</v>
      </c>
      <c r="Q179" s="738">
        <v>8.1784386617100413E-2</v>
      </c>
      <c r="T179" s="113" t="s">
        <v>340</v>
      </c>
      <c r="U179" s="686">
        <v>544</v>
      </c>
      <c r="V179" s="738">
        <v>-1.6274864376130238E-2</v>
      </c>
    </row>
    <row r="180" spans="2:22" s="667" customFormat="1" ht="27.75" customHeight="1" x14ac:dyDescent="0.15">
      <c r="B180" s="665">
        <v>129</v>
      </c>
      <c r="C180" s="111" t="s">
        <v>1565</v>
      </c>
      <c r="D180" s="686">
        <v>640</v>
      </c>
      <c r="E180" s="713">
        <v>2.2364217252396124E-2</v>
      </c>
      <c r="F180" s="111" t="s">
        <v>330</v>
      </c>
      <c r="G180" s="686">
        <v>562</v>
      </c>
      <c r="H180" s="713">
        <v>0.13995943204868144</v>
      </c>
      <c r="I180" s="111" t="s">
        <v>340</v>
      </c>
      <c r="J180" s="686">
        <v>523</v>
      </c>
      <c r="K180" s="713">
        <v>2.5490196078431282E-2</v>
      </c>
      <c r="L180" s="109" t="s">
        <v>325</v>
      </c>
      <c r="M180" s="686">
        <v>557</v>
      </c>
      <c r="N180" s="741">
        <v>-0.15349544072948329</v>
      </c>
      <c r="O180" s="113" t="s">
        <v>977</v>
      </c>
      <c r="P180" s="686">
        <v>546</v>
      </c>
      <c r="Q180" s="738">
        <v>-1.8281535648994041E-3</v>
      </c>
      <c r="T180" s="113" t="s">
        <v>367</v>
      </c>
      <c r="U180" s="686">
        <v>543</v>
      </c>
      <c r="V180" s="738">
        <v>5.232558139534893E-2</v>
      </c>
    </row>
    <row r="181" spans="2:22" s="667" customFormat="1" ht="27.75" customHeight="1" x14ac:dyDescent="0.15">
      <c r="B181" s="665">
        <v>130</v>
      </c>
      <c r="C181" s="111" t="s">
        <v>1551</v>
      </c>
      <c r="D181" s="686">
        <v>598</v>
      </c>
      <c r="E181" s="713">
        <v>6.7340067340067034E-3</v>
      </c>
      <c r="F181" s="111" t="s">
        <v>343</v>
      </c>
      <c r="G181" s="686">
        <v>545</v>
      </c>
      <c r="H181" s="713">
        <v>0.35572139303482597</v>
      </c>
      <c r="I181" s="111" t="s">
        <v>330</v>
      </c>
      <c r="J181" s="686">
        <v>493</v>
      </c>
      <c r="K181" s="713">
        <v>0.22332506203473956</v>
      </c>
      <c r="L181" s="109" t="s">
        <v>978</v>
      </c>
      <c r="M181" s="686">
        <v>553</v>
      </c>
      <c r="N181" s="741">
        <v>8.6444007858546223E-2</v>
      </c>
      <c r="O181" s="113" t="s">
        <v>978</v>
      </c>
      <c r="P181" s="686">
        <v>509</v>
      </c>
      <c r="Q181" s="738">
        <v>8.0679405520169833E-2</v>
      </c>
      <c r="T181" s="113" t="s">
        <v>341</v>
      </c>
      <c r="U181" s="686">
        <v>538</v>
      </c>
      <c r="V181" s="738">
        <v>-1.1029411764705843E-2</v>
      </c>
    </row>
    <row r="182" spans="2:22" s="667" customFormat="1" ht="27.75" customHeight="1" x14ac:dyDescent="0.15">
      <c r="B182" s="665">
        <v>131</v>
      </c>
      <c r="C182" s="111" t="s">
        <v>330</v>
      </c>
      <c r="D182" s="686">
        <v>577</v>
      </c>
      <c r="E182" s="713">
        <v>2.6690391459074814E-2</v>
      </c>
      <c r="F182" s="111" t="s">
        <v>340</v>
      </c>
      <c r="G182" s="686">
        <v>491</v>
      </c>
      <c r="H182" s="713">
        <v>-6.1185468451242842E-2</v>
      </c>
      <c r="I182" s="111" t="s">
        <v>1257</v>
      </c>
      <c r="J182" s="686">
        <v>467</v>
      </c>
      <c r="K182" s="713">
        <v>-0.23442622950819669</v>
      </c>
      <c r="L182" s="109" t="s">
        <v>340</v>
      </c>
      <c r="M182" s="686">
        <v>510</v>
      </c>
      <c r="N182" s="741">
        <v>0.10869565217391308</v>
      </c>
      <c r="O182" s="113" t="s">
        <v>979</v>
      </c>
      <c r="P182" s="686">
        <v>503</v>
      </c>
      <c r="Q182" s="738">
        <v>1.9920318725099584E-3</v>
      </c>
      <c r="T182" s="113" t="s">
        <v>979</v>
      </c>
      <c r="U182" s="686">
        <v>502</v>
      </c>
      <c r="V182" s="738">
        <v>6.3559322033898358E-2</v>
      </c>
    </row>
    <row r="183" spans="2:22" s="667" customFormat="1" ht="27.75" customHeight="1" x14ac:dyDescent="0.15">
      <c r="B183" s="665">
        <v>132</v>
      </c>
      <c r="C183" s="106" t="s">
        <v>364</v>
      </c>
      <c r="D183" s="689">
        <v>539</v>
      </c>
      <c r="E183" s="701">
        <v>0.15170940170940161</v>
      </c>
      <c r="F183" s="106" t="s">
        <v>364</v>
      </c>
      <c r="G183" s="689">
        <v>468</v>
      </c>
      <c r="H183" s="701">
        <v>6.6059225512528519E-2</v>
      </c>
      <c r="I183" s="111" t="s">
        <v>374</v>
      </c>
      <c r="J183" s="686">
        <v>464</v>
      </c>
      <c r="K183" s="713">
        <v>-0.31462333825701627</v>
      </c>
      <c r="L183" s="109" t="s">
        <v>979</v>
      </c>
      <c r="M183" s="686">
        <v>485</v>
      </c>
      <c r="N183" s="741">
        <v>-3.5785288270377746E-2</v>
      </c>
      <c r="O183" s="113" t="s">
        <v>340</v>
      </c>
      <c r="P183" s="686">
        <v>460</v>
      </c>
      <c r="Q183" s="738">
        <v>-0.15441176470588236</v>
      </c>
      <c r="T183" s="113" t="s">
        <v>325</v>
      </c>
      <c r="U183" s="686">
        <v>486</v>
      </c>
      <c r="V183" s="738">
        <v>-0.29360465116279066</v>
      </c>
    </row>
    <row r="184" spans="2:22" s="667" customFormat="1" ht="27.75" customHeight="1" x14ac:dyDescent="0.15">
      <c r="B184" s="665">
        <v>133</v>
      </c>
      <c r="C184" s="106" t="s">
        <v>374</v>
      </c>
      <c r="D184" s="689">
        <v>517</v>
      </c>
      <c r="E184" s="701">
        <v>-8.1705150976909446E-2</v>
      </c>
      <c r="F184" s="106" t="s">
        <v>1552</v>
      </c>
      <c r="G184" s="689">
        <v>416</v>
      </c>
      <c r="H184" s="701">
        <v>5.8524173027989734E-2</v>
      </c>
      <c r="I184" s="111" t="s">
        <v>1258</v>
      </c>
      <c r="J184" s="686">
        <v>443</v>
      </c>
      <c r="K184" s="713">
        <v>-8.6597938144329922E-2</v>
      </c>
      <c r="L184" s="109" t="s">
        <v>364</v>
      </c>
      <c r="M184" s="686">
        <v>420</v>
      </c>
      <c r="N184" s="741">
        <v>-4.9773755656108642E-2</v>
      </c>
      <c r="O184" s="113" t="s">
        <v>364</v>
      </c>
      <c r="P184" s="686">
        <v>442</v>
      </c>
      <c r="Q184" s="738">
        <v>-3.703703703703709E-2</v>
      </c>
      <c r="T184" s="113" t="s">
        <v>978</v>
      </c>
      <c r="U184" s="686">
        <v>471</v>
      </c>
      <c r="V184" s="738">
        <v>5.3691275167785157E-2</v>
      </c>
    </row>
    <row r="185" spans="2:22" s="667" customFormat="1" ht="27.75" customHeight="1" x14ac:dyDescent="0.15">
      <c r="B185" s="665">
        <v>134</v>
      </c>
      <c r="C185" s="106" t="s">
        <v>338</v>
      </c>
      <c r="D185" s="689">
        <v>447</v>
      </c>
      <c r="E185" s="701">
        <v>0.35866261398176302</v>
      </c>
      <c r="F185" s="106" t="s">
        <v>1553</v>
      </c>
      <c r="G185" s="689">
        <v>411</v>
      </c>
      <c r="H185" s="701">
        <v>2.4937655860349128E-2</v>
      </c>
      <c r="I185" s="111" t="s">
        <v>364</v>
      </c>
      <c r="J185" s="686">
        <v>439</v>
      </c>
      <c r="K185" s="713">
        <v>4.5238095238095299E-2</v>
      </c>
      <c r="L185" s="109" t="s">
        <v>330</v>
      </c>
      <c r="M185" s="686">
        <v>403</v>
      </c>
      <c r="N185" s="741">
        <v>2.0253164556962133E-2</v>
      </c>
      <c r="O185" s="113" t="s">
        <v>976</v>
      </c>
      <c r="P185" s="686">
        <v>432</v>
      </c>
      <c r="Q185" s="738">
        <v>-0.22857142857142854</v>
      </c>
      <c r="T185" s="113" t="s">
        <v>364</v>
      </c>
      <c r="U185" s="686">
        <v>459</v>
      </c>
      <c r="V185" s="738">
        <v>6.25E-2</v>
      </c>
    </row>
    <row r="186" spans="2:22" s="667" customFormat="1" ht="27.75" customHeight="1" x14ac:dyDescent="0.15">
      <c r="B186" s="665">
        <v>135</v>
      </c>
      <c r="C186" s="106" t="s">
        <v>1257</v>
      </c>
      <c r="D186" s="689">
        <v>428</v>
      </c>
      <c r="E186" s="701">
        <v>6.4676616915422924E-2</v>
      </c>
      <c r="F186" s="106" t="s">
        <v>1554</v>
      </c>
      <c r="G186" s="689">
        <v>410</v>
      </c>
      <c r="H186" s="701">
        <v>-4.4289044289044344E-2</v>
      </c>
      <c r="I186" s="111" t="s">
        <v>1259</v>
      </c>
      <c r="J186" s="686">
        <v>429</v>
      </c>
      <c r="K186" s="713">
        <v>6.4516129032258007E-2</v>
      </c>
      <c r="L186" s="109" t="s">
        <v>980</v>
      </c>
      <c r="M186" s="686">
        <v>403</v>
      </c>
      <c r="N186" s="4216">
        <v>7.5744680851063837</v>
      </c>
      <c r="O186" s="113" t="s">
        <v>981</v>
      </c>
      <c r="P186" s="686">
        <v>400</v>
      </c>
      <c r="Q186" s="738">
        <v>7.2386058981233292E-2</v>
      </c>
      <c r="T186" s="113" t="s">
        <v>982</v>
      </c>
      <c r="U186" s="686">
        <v>438</v>
      </c>
      <c r="V186" s="738">
        <v>2.0979020979021046E-2</v>
      </c>
    </row>
    <row r="187" spans="2:22" s="667" customFormat="1" ht="27.75" customHeight="1" x14ac:dyDescent="0.15">
      <c r="B187" s="665">
        <v>136</v>
      </c>
      <c r="C187" s="106" t="s">
        <v>1553</v>
      </c>
      <c r="D187" s="689">
        <v>412</v>
      </c>
      <c r="E187" s="701">
        <v>2.4330900243310083E-3</v>
      </c>
      <c r="F187" s="106" t="s">
        <v>1257</v>
      </c>
      <c r="G187" s="689">
        <v>402</v>
      </c>
      <c r="H187" s="701">
        <v>-0.13918629550321204</v>
      </c>
      <c r="I187" s="111" t="s">
        <v>1260</v>
      </c>
      <c r="J187" s="686">
        <v>414</v>
      </c>
      <c r="K187" s="713">
        <v>7.2538860103626979E-2</v>
      </c>
      <c r="L187" s="109" t="s">
        <v>981</v>
      </c>
      <c r="M187" s="686">
        <v>398</v>
      </c>
      <c r="N187" s="741">
        <v>-5.0000000000000044E-3</v>
      </c>
      <c r="O187" s="113" t="s">
        <v>982</v>
      </c>
      <c r="P187" s="686">
        <v>399</v>
      </c>
      <c r="Q187" s="738">
        <v>-8.9041095890410982E-2</v>
      </c>
      <c r="T187" s="113" t="s">
        <v>983</v>
      </c>
      <c r="U187" s="686">
        <v>384</v>
      </c>
      <c r="V187" s="738">
        <v>-1.7902813299232712E-2</v>
      </c>
    </row>
    <row r="188" spans="2:22" s="667" customFormat="1" ht="27.75" customHeight="1" x14ac:dyDescent="0.15">
      <c r="B188" s="665">
        <v>137</v>
      </c>
      <c r="C188" s="722" t="s">
        <v>1555</v>
      </c>
      <c r="D188" s="686">
        <v>409</v>
      </c>
      <c r="E188" s="713">
        <v>4.336734693877542E-2</v>
      </c>
      <c r="F188" s="722" t="s">
        <v>1555</v>
      </c>
      <c r="G188" s="686">
        <v>392</v>
      </c>
      <c r="H188" s="713">
        <v>-0.11512415349887128</v>
      </c>
      <c r="I188" s="721" t="s">
        <v>335</v>
      </c>
      <c r="J188" s="686">
        <v>406</v>
      </c>
      <c r="K188" s="713">
        <v>9.4339622641509413E-2</v>
      </c>
      <c r="L188" s="109" t="s">
        <v>982</v>
      </c>
      <c r="M188" s="686">
        <v>391</v>
      </c>
      <c r="N188" s="741">
        <v>-2.0050125313283207E-2</v>
      </c>
      <c r="O188" s="113" t="s">
        <v>330</v>
      </c>
      <c r="P188" s="686">
        <v>395</v>
      </c>
      <c r="Q188" s="738">
        <v>0.16863905325443795</v>
      </c>
      <c r="T188" s="113" t="s">
        <v>333</v>
      </c>
      <c r="U188" s="686">
        <v>379</v>
      </c>
      <c r="V188" s="738">
        <v>0.17337461300309598</v>
      </c>
    </row>
    <row r="189" spans="2:22" s="667" customFormat="1" ht="27.75" customHeight="1" x14ac:dyDescent="0.15">
      <c r="B189" s="665">
        <v>138</v>
      </c>
      <c r="C189" s="111" t="s">
        <v>1554</v>
      </c>
      <c r="D189" s="686">
        <v>388</v>
      </c>
      <c r="E189" s="713">
        <v>-5.3658536585365901E-2</v>
      </c>
      <c r="F189" s="111" t="s">
        <v>1556</v>
      </c>
      <c r="G189" s="686">
        <v>383</v>
      </c>
      <c r="H189" s="713">
        <v>2.6178010471205049E-3</v>
      </c>
      <c r="I189" s="111" t="s">
        <v>343</v>
      </c>
      <c r="J189" s="686">
        <v>402</v>
      </c>
      <c r="K189" s="713">
        <v>0.23692307692307701</v>
      </c>
      <c r="L189" s="109" t="s">
        <v>333</v>
      </c>
      <c r="M189" s="686">
        <v>386</v>
      </c>
      <c r="N189" s="741">
        <v>5.2083333333332593E-3</v>
      </c>
      <c r="O189" s="113" t="s">
        <v>984</v>
      </c>
      <c r="P189" s="686">
        <v>392</v>
      </c>
      <c r="Q189" s="738">
        <v>4.8128342245989275E-2</v>
      </c>
      <c r="T189" s="113" t="s">
        <v>984</v>
      </c>
      <c r="U189" s="686">
        <v>374</v>
      </c>
      <c r="V189" s="738">
        <v>0.12650602409638556</v>
      </c>
    </row>
    <row r="190" spans="2:22" s="667" customFormat="1" ht="27.75" customHeight="1" x14ac:dyDescent="0.15">
      <c r="B190" s="665">
        <v>139</v>
      </c>
      <c r="C190" s="111" t="s">
        <v>334</v>
      </c>
      <c r="D190" s="686">
        <v>387</v>
      </c>
      <c r="E190" s="713">
        <v>0.11849710982658967</v>
      </c>
      <c r="F190" s="111" t="s">
        <v>333</v>
      </c>
      <c r="G190" s="686">
        <v>375</v>
      </c>
      <c r="H190" s="713">
        <v>-9.4202898550724612E-2</v>
      </c>
      <c r="I190" s="111" t="s">
        <v>1261</v>
      </c>
      <c r="J190" s="686">
        <v>401</v>
      </c>
      <c r="K190" s="713">
        <v>0.13597733711048154</v>
      </c>
      <c r="L190" s="109" t="s">
        <v>985</v>
      </c>
      <c r="M190" s="686">
        <v>381</v>
      </c>
      <c r="N190" s="741">
        <v>8.5470085470085388E-2</v>
      </c>
      <c r="O190" s="113" t="s">
        <v>333</v>
      </c>
      <c r="P190" s="686">
        <v>384</v>
      </c>
      <c r="Q190" s="738">
        <v>1.3192612137203241E-2</v>
      </c>
      <c r="T190" s="113" t="s">
        <v>981</v>
      </c>
      <c r="U190" s="686">
        <v>373</v>
      </c>
      <c r="V190" s="738">
        <v>7.4927953890489896E-2</v>
      </c>
    </row>
    <row r="191" spans="2:22" s="667" customFormat="1" ht="27.75" customHeight="1" x14ac:dyDescent="0.15">
      <c r="B191" s="665">
        <v>140</v>
      </c>
      <c r="C191" s="111" t="s">
        <v>1557</v>
      </c>
      <c r="D191" s="686">
        <v>386</v>
      </c>
      <c r="E191" s="713">
        <v>4.6070460704606964E-2</v>
      </c>
      <c r="F191" s="111" t="s">
        <v>1264</v>
      </c>
      <c r="G191" s="686">
        <v>370</v>
      </c>
      <c r="H191" s="713">
        <v>2.7100271002709064E-3</v>
      </c>
      <c r="I191" s="722" t="s">
        <v>1262</v>
      </c>
      <c r="J191" s="686">
        <v>393</v>
      </c>
      <c r="K191" s="713">
        <v>3.1496062992125928E-2</v>
      </c>
      <c r="L191" s="671" t="s">
        <v>335</v>
      </c>
      <c r="M191" s="686">
        <v>371</v>
      </c>
      <c r="N191" s="741">
        <v>0.13455657492354733</v>
      </c>
      <c r="O191" s="113" t="s">
        <v>334</v>
      </c>
      <c r="P191" s="686">
        <v>382</v>
      </c>
      <c r="Q191" s="738">
        <v>4.6575342465753344E-2</v>
      </c>
      <c r="T191" s="113" t="s">
        <v>334</v>
      </c>
      <c r="U191" s="686">
        <v>365</v>
      </c>
      <c r="V191" s="738">
        <v>-3.4391534391534417E-2</v>
      </c>
    </row>
    <row r="192" spans="2:22" s="667" customFormat="1" ht="27.75" customHeight="1" x14ac:dyDescent="0.15">
      <c r="B192" s="665">
        <v>141</v>
      </c>
      <c r="C192" s="111" t="s">
        <v>1556</v>
      </c>
      <c r="D192" s="686">
        <v>384</v>
      </c>
      <c r="E192" s="713">
        <v>2.6109660574411553E-3</v>
      </c>
      <c r="F192" s="111" t="s">
        <v>1557</v>
      </c>
      <c r="G192" s="686">
        <v>369</v>
      </c>
      <c r="H192" s="713">
        <v>5.1282051282051322E-2</v>
      </c>
      <c r="I192" s="111" t="s">
        <v>1263</v>
      </c>
      <c r="J192" s="686">
        <v>382</v>
      </c>
      <c r="K192" s="713">
        <v>-2.3017902813299185E-2</v>
      </c>
      <c r="L192" s="109" t="s">
        <v>334</v>
      </c>
      <c r="M192" s="686">
        <v>367</v>
      </c>
      <c r="N192" s="741">
        <v>-3.9267015706806241E-2</v>
      </c>
      <c r="O192" s="113" t="s">
        <v>983</v>
      </c>
      <c r="P192" s="686">
        <v>375</v>
      </c>
      <c r="Q192" s="738">
        <v>-2.34375E-2</v>
      </c>
      <c r="T192" s="113" t="s">
        <v>987</v>
      </c>
      <c r="U192" s="686">
        <v>365</v>
      </c>
      <c r="V192" s="738">
        <v>6.7251461988304007E-2</v>
      </c>
    </row>
    <row r="193" spans="2:22" s="667" customFormat="1" ht="27.75" customHeight="1" x14ac:dyDescent="0.15">
      <c r="B193" s="665">
        <v>142</v>
      </c>
      <c r="C193" s="111" t="s">
        <v>1264</v>
      </c>
      <c r="D193" s="686">
        <v>382</v>
      </c>
      <c r="E193" s="713">
        <v>3.2432432432432323E-2</v>
      </c>
      <c r="F193" s="111" t="s">
        <v>1558</v>
      </c>
      <c r="G193" s="686">
        <v>357</v>
      </c>
      <c r="H193" s="713">
        <v>2.0000000000000018E-2</v>
      </c>
      <c r="I193" s="111" t="s">
        <v>1264</v>
      </c>
      <c r="J193" s="686">
        <v>369</v>
      </c>
      <c r="K193" s="713">
        <v>4.5325779036827107E-2</v>
      </c>
      <c r="L193" s="109" t="s">
        <v>983</v>
      </c>
      <c r="M193" s="686">
        <v>362</v>
      </c>
      <c r="N193" s="741">
        <v>-3.4666666666666623E-2</v>
      </c>
      <c r="O193" s="113" t="s">
        <v>987</v>
      </c>
      <c r="P193" s="686">
        <v>366</v>
      </c>
      <c r="Q193" s="738">
        <v>2.73972602739736E-3</v>
      </c>
      <c r="T193" s="113" t="s">
        <v>338</v>
      </c>
      <c r="U193" s="686">
        <v>363</v>
      </c>
      <c r="V193" s="738">
        <v>-0.1124694376528117</v>
      </c>
    </row>
    <row r="194" spans="2:22" s="667" customFormat="1" ht="27.75" customHeight="1" x14ac:dyDescent="0.15">
      <c r="B194" s="665">
        <v>143</v>
      </c>
      <c r="C194" s="111" t="s">
        <v>336</v>
      </c>
      <c r="D194" s="686">
        <v>381</v>
      </c>
      <c r="E194" s="713">
        <v>0.10115606936416177</v>
      </c>
      <c r="F194" s="111" t="s">
        <v>337</v>
      </c>
      <c r="G194" s="686">
        <v>347</v>
      </c>
      <c r="H194" s="713">
        <v>-3.878116343490301E-2</v>
      </c>
      <c r="I194" s="111" t="s">
        <v>337</v>
      </c>
      <c r="J194" s="686">
        <v>361</v>
      </c>
      <c r="K194" s="713">
        <v>6.8047337278106523E-2</v>
      </c>
      <c r="L194" s="109" t="s">
        <v>984</v>
      </c>
      <c r="M194" s="686">
        <v>360</v>
      </c>
      <c r="N194" s="741">
        <v>-8.1632653061224469E-2</v>
      </c>
      <c r="O194" s="113" t="s">
        <v>988</v>
      </c>
      <c r="P194" s="686">
        <v>363</v>
      </c>
      <c r="Q194" s="738">
        <v>0.11692307692307691</v>
      </c>
      <c r="T194" s="113" t="s">
        <v>330</v>
      </c>
      <c r="U194" s="686">
        <v>338</v>
      </c>
      <c r="V194" s="738">
        <v>0.14189189189189189</v>
      </c>
    </row>
    <row r="195" spans="2:22" s="667" customFormat="1" ht="27.75" customHeight="1" x14ac:dyDescent="0.15">
      <c r="B195" s="665">
        <v>144</v>
      </c>
      <c r="C195" s="106" t="s">
        <v>337</v>
      </c>
      <c r="D195" s="689">
        <v>375</v>
      </c>
      <c r="E195" s="701">
        <v>8.0691642651296913E-2</v>
      </c>
      <c r="F195" s="106" t="s">
        <v>336</v>
      </c>
      <c r="G195" s="689">
        <v>346</v>
      </c>
      <c r="H195" s="701">
        <v>6.4615384615384519E-2</v>
      </c>
      <c r="I195" s="111" t="s">
        <v>1265</v>
      </c>
      <c r="J195" s="686">
        <v>357</v>
      </c>
      <c r="K195" s="713">
        <v>-2.7247956403269713E-2</v>
      </c>
      <c r="L195" s="109" t="s">
        <v>987</v>
      </c>
      <c r="M195" s="686">
        <v>353</v>
      </c>
      <c r="N195" s="741">
        <v>-3.5519125683060149E-2</v>
      </c>
      <c r="O195" s="113" t="s">
        <v>985</v>
      </c>
      <c r="P195" s="686">
        <v>351</v>
      </c>
      <c r="Q195" s="738">
        <v>0.13961038961038952</v>
      </c>
      <c r="T195" s="113" t="s">
        <v>986</v>
      </c>
      <c r="U195" s="686">
        <v>337</v>
      </c>
      <c r="V195" s="738">
        <v>-2.3188405797101463E-2</v>
      </c>
    </row>
    <row r="196" spans="2:22" s="667" customFormat="1" ht="27.75" customHeight="1" x14ac:dyDescent="0.15">
      <c r="B196" s="665">
        <v>145</v>
      </c>
      <c r="C196" s="111" t="s">
        <v>333</v>
      </c>
      <c r="D196" s="686">
        <v>373</v>
      </c>
      <c r="E196" s="713">
        <v>-5.3333333333333011E-3</v>
      </c>
      <c r="F196" s="721" t="s">
        <v>335</v>
      </c>
      <c r="G196" s="686">
        <v>346</v>
      </c>
      <c r="H196" s="713">
        <v>-0.14778325123152714</v>
      </c>
      <c r="I196" s="111" t="s">
        <v>1266</v>
      </c>
      <c r="J196" s="686">
        <v>351</v>
      </c>
      <c r="K196" s="713">
        <v>-0.11809045226130654</v>
      </c>
      <c r="L196" s="109" t="s">
        <v>989</v>
      </c>
      <c r="M196" s="686">
        <v>353</v>
      </c>
      <c r="N196" s="741">
        <v>4.1297935103244754E-2</v>
      </c>
      <c r="O196" s="113" t="s">
        <v>337</v>
      </c>
      <c r="P196" s="686">
        <v>344</v>
      </c>
      <c r="Q196" s="738">
        <v>2.6865671641790989E-2</v>
      </c>
      <c r="T196" s="113" t="s">
        <v>337</v>
      </c>
      <c r="U196" s="686">
        <v>335</v>
      </c>
      <c r="V196" s="738">
        <v>2.7607361963190247E-2</v>
      </c>
    </row>
    <row r="197" spans="2:22" s="667" customFormat="1" ht="27.75" customHeight="1" x14ac:dyDescent="0.15">
      <c r="B197" s="665">
        <v>146</v>
      </c>
      <c r="C197" s="111" t="s">
        <v>1559</v>
      </c>
      <c r="D197" s="686">
        <v>362</v>
      </c>
      <c r="E197" s="713">
        <v>5.8479532163742798E-2</v>
      </c>
      <c r="F197" s="111" t="s">
        <v>334</v>
      </c>
      <c r="G197" s="686">
        <v>346</v>
      </c>
      <c r="H197" s="713">
        <v>-3.081232492997199E-2</v>
      </c>
      <c r="I197" s="111" t="s">
        <v>1267</v>
      </c>
      <c r="J197" s="686">
        <v>350</v>
      </c>
      <c r="K197" s="713">
        <v>-2.777777777777779E-2</v>
      </c>
      <c r="L197" s="109" t="s">
        <v>337</v>
      </c>
      <c r="M197" s="686">
        <v>338</v>
      </c>
      <c r="N197" s="741">
        <v>-1.744186046511631E-2</v>
      </c>
      <c r="O197" s="113" t="s">
        <v>989</v>
      </c>
      <c r="P197" s="686">
        <v>339</v>
      </c>
      <c r="Q197" s="738">
        <v>3.039513677811545E-2</v>
      </c>
      <c r="T197" s="113" t="s">
        <v>989</v>
      </c>
      <c r="U197" s="686">
        <v>329</v>
      </c>
      <c r="V197" s="738">
        <v>6.1290322580645151E-2</v>
      </c>
    </row>
    <row r="198" spans="2:22" s="667" customFormat="1" ht="27.75" customHeight="1" x14ac:dyDescent="0.15">
      <c r="B198" s="665">
        <v>147</v>
      </c>
      <c r="C198" s="111" t="s">
        <v>1560</v>
      </c>
      <c r="D198" s="686">
        <v>358</v>
      </c>
      <c r="E198" s="713">
        <v>7.1856287425149601E-2</v>
      </c>
      <c r="F198" s="111" t="s">
        <v>1559</v>
      </c>
      <c r="G198" s="686">
        <v>342</v>
      </c>
      <c r="H198" s="713">
        <v>-5.8139534883721034E-3</v>
      </c>
      <c r="I198" s="111" t="s">
        <v>1268</v>
      </c>
      <c r="J198" s="686">
        <v>346</v>
      </c>
      <c r="K198" s="713">
        <v>3.5928143712574911E-2</v>
      </c>
      <c r="L198" s="109" t="s">
        <v>990</v>
      </c>
      <c r="M198" s="686">
        <v>334</v>
      </c>
      <c r="N198" s="741">
        <v>8.4415584415584499E-2</v>
      </c>
      <c r="O198" s="113" t="s">
        <v>338</v>
      </c>
      <c r="P198" s="686">
        <v>337</v>
      </c>
      <c r="Q198" s="738">
        <v>-7.1625344352617026E-2</v>
      </c>
      <c r="T198" s="113" t="s">
        <v>348</v>
      </c>
      <c r="U198" s="686">
        <v>328</v>
      </c>
      <c r="V198" s="738">
        <v>7.1895424836601274E-2</v>
      </c>
    </row>
    <row r="199" spans="2:22" s="667" customFormat="1" ht="27.75" customHeight="1" x14ac:dyDescent="0.15">
      <c r="B199" s="665">
        <v>148</v>
      </c>
      <c r="C199" s="111" t="s">
        <v>1552</v>
      </c>
      <c r="D199" s="686">
        <v>327</v>
      </c>
      <c r="E199" s="713">
        <v>-0.21394230769230771</v>
      </c>
      <c r="F199" s="111" t="s">
        <v>1560</v>
      </c>
      <c r="G199" s="686">
        <v>334</v>
      </c>
      <c r="H199" s="713">
        <v>-3.4682080924855474E-2</v>
      </c>
      <c r="I199" s="111" t="s">
        <v>1269</v>
      </c>
      <c r="J199" s="686">
        <v>344</v>
      </c>
      <c r="K199" s="713">
        <v>-4.9723756906077332E-2</v>
      </c>
      <c r="L199" s="109" t="s">
        <v>338</v>
      </c>
      <c r="M199" s="686">
        <v>330</v>
      </c>
      <c r="N199" s="741">
        <v>-2.0771513353115778E-2</v>
      </c>
      <c r="O199" s="113" t="s">
        <v>986</v>
      </c>
      <c r="P199" s="686">
        <v>331</v>
      </c>
      <c r="Q199" s="738">
        <v>-1.7804154302670572E-2</v>
      </c>
      <c r="T199" s="113" t="s">
        <v>988</v>
      </c>
      <c r="U199" s="686">
        <v>325</v>
      </c>
      <c r="V199" s="738">
        <v>0.18181818181818188</v>
      </c>
    </row>
    <row r="200" spans="2:22" s="667" customFormat="1" ht="27.75" customHeight="1" x14ac:dyDescent="0.15">
      <c r="B200" s="665">
        <v>149</v>
      </c>
      <c r="C200" s="111" t="s">
        <v>1558</v>
      </c>
      <c r="D200" s="686">
        <v>318</v>
      </c>
      <c r="E200" s="713">
        <v>-0.10924369747899154</v>
      </c>
      <c r="F200" s="111" t="s">
        <v>338</v>
      </c>
      <c r="G200" s="686">
        <v>329</v>
      </c>
      <c r="H200" s="713">
        <v>1.5432098765432167E-2</v>
      </c>
      <c r="I200" s="111" t="s">
        <v>1270</v>
      </c>
      <c r="J200" s="686">
        <v>332</v>
      </c>
      <c r="K200" s="713">
        <v>9.5709570957095647E-2</v>
      </c>
      <c r="L200" s="109" t="s">
        <v>343</v>
      </c>
      <c r="M200" s="686">
        <v>325</v>
      </c>
      <c r="N200" s="741">
        <v>1.5625E-2</v>
      </c>
      <c r="O200" s="673" t="s">
        <v>335</v>
      </c>
      <c r="P200" s="686">
        <v>327</v>
      </c>
      <c r="Q200" s="738">
        <v>0.21561338289962828</v>
      </c>
      <c r="T200" s="113" t="s">
        <v>990</v>
      </c>
      <c r="U200" s="686">
        <v>308</v>
      </c>
      <c r="V200" s="738">
        <v>1.9867549668874274E-2</v>
      </c>
    </row>
    <row r="201" spans="2:22" s="667" customFormat="1" ht="27.75" customHeight="1" thickBot="1" x14ac:dyDescent="0.2">
      <c r="B201" s="666">
        <v>150</v>
      </c>
      <c r="C201" s="669" t="s">
        <v>1536</v>
      </c>
      <c r="D201" s="687">
        <v>307</v>
      </c>
      <c r="E201" s="714">
        <v>6.5573770491802463E-3</v>
      </c>
      <c r="F201" s="669" t="s">
        <v>348</v>
      </c>
      <c r="G201" s="687">
        <v>323</v>
      </c>
      <c r="H201" s="714">
        <v>4.870129870129869E-2</v>
      </c>
      <c r="I201" s="669" t="s">
        <v>336</v>
      </c>
      <c r="J201" s="687">
        <v>325</v>
      </c>
      <c r="K201" s="714">
        <v>5.8631921824104261E-2</v>
      </c>
      <c r="L201" s="124" t="s">
        <v>348</v>
      </c>
      <c r="M201" s="687">
        <v>319</v>
      </c>
      <c r="N201" s="742">
        <v>2.9032258064516148E-2</v>
      </c>
      <c r="O201" s="115" t="s">
        <v>343</v>
      </c>
      <c r="P201" s="687">
        <v>320</v>
      </c>
      <c r="Q201" s="739">
        <v>0.12280701754385959</v>
      </c>
      <c r="T201" s="115" t="s">
        <v>985</v>
      </c>
      <c r="U201" s="687">
        <v>308</v>
      </c>
      <c r="V201" s="739">
        <v>4.7619047619047672E-2</v>
      </c>
    </row>
    <row r="206" spans="2:22" s="667" customFormat="1" ht="16.5" customHeight="1" x14ac:dyDescent="0.15">
      <c r="B206" s="89"/>
      <c r="C206" s="104"/>
      <c r="D206" s="92"/>
      <c r="E206" s="674"/>
      <c r="F206" s="104"/>
      <c r="G206" s="92"/>
      <c r="H206" s="674"/>
      <c r="I206" s="108"/>
      <c r="J206" s="92"/>
      <c r="K206" s="678"/>
      <c r="L206" s="108"/>
      <c r="M206" s="92"/>
      <c r="N206" s="678"/>
      <c r="O206" s="108"/>
      <c r="P206" s="92"/>
      <c r="Q206" s="678"/>
    </row>
    <row r="207" spans="2:22" s="667" customFormat="1" ht="38.25" customHeight="1" x14ac:dyDescent="0.15">
      <c r="B207" s="89"/>
      <c r="C207" s="89"/>
      <c r="D207" s="89"/>
      <c r="E207" s="684"/>
      <c r="F207" s="4343"/>
      <c r="G207" s="4343"/>
      <c r="H207" s="4343"/>
      <c r="I207" s="4343"/>
      <c r="J207" s="4343"/>
      <c r="K207" s="4343"/>
      <c r="L207" s="4343"/>
      <c r="M207" s="4343"/>
      <c r="N207" s="4343"/>
      <c r="O207" s="4343"/>
      <c r="P207" s="4343"/>
      <c r="Q207" s="678"/>
    </row>
    <row r="208" spans="2:22" s="667" customFormat="1" ht="13.35" customHeight="1" thickBot="1" x14ac:dyDescent="0.2">
      <c r="B208" s="89"/>
      <c r="C208" s="104"/>
      <c r="D208" s="92"/>
      <c r="E208" s="674"/>
      <c r="F208" s="104"/>
      <c r="G208" s="92"/>
      <c r="H208" s="674"/>
      <c r="I208" s="108"/>
      <c r="J208" s="92"/>
      <c r="K208" s="678"/>
      <c r="L208" s="108"/>
      <c r="M208" s="92"/>
      <c r="N208" s="678"/>
      <c r="O208" s="108"/>
      <c r="P208" s="92"/>
      <c r="Q208" s="678"/>
    </row>
    <row r="209" spans="2:22" s="667" customFormat="1" ht="30.75" customHeight="1" x14ac:dyDescent="0.15">
      <c r="B209" s="4340" t="s">
        <v>176</v>
      </c>
      <c r="C209" s="3816" t="s">
        <v>2056</v>
      </c>
      <c r="D209" s="3817"/>
      <c r="E209" s="3818"/>
      <c r="F209" s="3816" t="s">
        <v>1493</v>
      </c>
      <c r="G209" s="3817"/>
      <c r="H209" s="3818"/>
      <c r="I209" s="3816" t="s">
        <v>944</v>
      </c>
      <c r="J209" s="3817"/>
      <c r="K209" s="3818"/>
      <c r="L209" s="3819" t="s">
        <v>937</v>
      </c>
      <c r="M209" s="3820"/>
      <c r="N209" s="3821"/>
      <c r="O209" s="3819" t="s">
        <v>939</v>
      </c>
      <c r="P209" s="3820"/>
      <c r="Q209" s="3821"/>
      <c r="T209" s="3819" t="s">
        <v>941</v>
      </c>
      <c r="U209" s="3820"/>
      <c r="V209" s="3821"/>
    </row>
    <row r="210" spans="2:22" s="667" customFormat="1" ht="30.75" customHeight="1" thickBot="1" x14ac:dyDescent="0.2">
      <c r="B210" s="4342"/>
      <c r="C210" s="230" t="s">
        <v>1491</v>
      </c>
      <c r="D210" s="122" t="s">
        <v>221</v>
      </c>
      <c r="E210" s="677" t="s">
        <v>13</v>
      </c>
      <c r="F210" s="230" t="s">
        <v>1491</v>
      </c>
      <c r="G210" s="122" t="s">
        <v>221</v>
      </c>
      <c r="H210" s="677" t="s">
        <v>13</v>
      </c>
      <c r="I210" s="230" t="s">
        <v>1491</v>
      </c>
      <c r="J210" s="122" t="s">
        <v>221</v>
      </c>
      <c r="K210" s="677" t="s">
        <v>13</v>
      </c>
      <c r="L210" s="231" t="s">
        <v>1491</v>
      </c>
      <c r="M210" s="122" t="s">
        <v>221</v>
      </c>
      <c r="N210" s="680" t="s">
        <v>13</v>
      </c>
      <c r="O210" s="232" t="s">
        <v>1491</v>
      </c>
      <c r="P210" s="122" t="s">
        <v>221</v>
      </c>
      <c r="Q210" s="682" t="s">
        <v>13</v>
      </c>
      <c r="T210" s="232" t="s">
        <v>1491</v>
      </c>
      <c r="U210" s="122" t="s">
        <v>221</v>
      </c>
      <c r="V210" s="682" t="s">
        <v>13</v>
      </c>
    </row>
    <row r="211" spans="2:22" s="667" customFormat="1" ht="27.75" customHeight="1" x14ac:dyDescent="0.15">
      <c r="B211" s="664">
        <v>151</v>
      </c>
      <c r="C211" s="123" t="s">
        <v>1537</v>
      </c>
      <c r="D211" s="688">
        <v>289</v>
      </c>
      <c r="E211" s="712">
        <v>0.10727969348659006</v>
      </c>
      <c r="F211" s="123" t="s">
        <v>1536</v>
      </c>
      <c r="G211" s="688">
        <v>305</v>
      </c>
      <c r="H211" s="712">
        <v>-8.1325301204819289E-2</v>
      </c>
      <c r="I211" s="123" t="s">
        <v>338</v>
      </c>
      <c r="J211" s="688">
        <v>324</v>
      </c>
      <c r="K211" s="712">
        <v>-1.8181818181818188E-2</v>
      </c>
      <c r="L211" s="123" t="s">
        <v>336</v>
      </c>
      <c r="M211" s="688">
        <v>307</v>
      </c>
      <c r="N211" s="740">
        <v>5.4982817869415834E-2</v>
      </c>
      <c r="O211" s="112" t="s">
        <v>348</v>
      </c>
      <c r="P211" s="688">
        <v>310</v>
      </c>
      <c r="Q211" s="737">
        <v>-5.4878048780487854E-2</v>
      </c>
      <c r="T211" s="112" t="s">
        <v>339</v>
      </c>
      <c r="U211" s="688">
        <v>304</v>
      </c>
      <c r="V211" s="737">
        <v>0.24081632653061225</v>
      </c>
    </row>
    <row r="212" spans="2:22" s="667" customFormat="1" ht="27.75" customHeight="1" x14ac:dyDescent="0.15">
      <c r="B212" s="665">
        <v>152</v>
      </c>
      <c r="C212" s="111" t="s">
        <v>1540</v>
      </c>
      <c r="D212" s="686">
        <v>281</v>
      </c>
      <c r="E212" s="713">
        <v>0.16597510373443991</v>
      </c>
      <c r="F212" s="111" t="s">
        <v>1537</v>
      </c>
      <c r="G212" s="686">
        <v>261</v>
      </c>
      <c r="H212" s="713">
        <v>-6.4516129032258118E-2</v>
      </c>
      <c r="I212" s="111" t="s">
        <v>348</v>
      </c>
      <c r="J212" s="686">
        <v>308</v>
      </c>
      <c r="K212" s="713">
        <v>-3.4482758620689613E-2</v>
      </c>
      <c r="L212" s="109" t="s">
        <v>986</v>
      </c>
      <c r="M212" s="686">
        <v>303</v>
      </c>
      <c r="N212" s="741">
        <v>-8.4592145015105702E-2</v>
      </c>
      <c r="O212" s="113" t="s">
        <v>990</v>
      </c>
      <c r="P212" s="686">
        <v>308</v>
      </c>
      <c r="Q212" s="738">
        <v>0</v>
      </c>
      <c r="T212" s="113" t="s">
        <v>343</v>
      </c>
      <c r="U212" s="686">
        <v>285</v>
      </c>
      <c r="V212" s="738">
        <v>-4.6822742474916357E-2</v>
      </c>
    </row>
    <row r="213" spans="2:22" s="667" customFormat="1" ht="27.75" customHeight="1" x14ac:dyDescent="0.15">
      <c r="B213" s="665">
        <v>153</v>
      </c>
      <c r="C213" s="721" t="s">
        <v>335</v>
      </c>
      <c r="D213" s="686">
        <v>274</v>
      </c>
      <c r="E213" s="713">
        <v>-0.20809248554913296</v>
      </c>
      <c r="F213" s="111" t="s">
        <v>339</v>
      </c>
      <c r="G213" s="686">
        <v>252</v>
      </c>
      <c r="H213" s="713">
        <v>5.0000000000000044E-2</v>
      </c>
      <c r="I213" s="111" t="s">
        <v>1271</v>
      </c>
      <c r="J213" s="686">
        <v>279</v>
      </c>
      <c r="K213" s="713">
        <v>9.8425196850393748E-2</v>
      </c>
      <c r="L213" s="671" t="s">
        <v>991</v>
      </c>
      <c r="M213" s="686">
        <v>279</v>
      </c>
      <c r="N213" s="741">
        <v>7.2202166064982976E-3</v>
      </c>
      <c r="O213" s="113" t="s">
        <v>336</v>
      </c>
      <c r="P213" s="686">
        <v>291</v>
      </c>
      <c r="Q213" s="738">
        <v>4.3010752688172005E-2</v>
      </c>
      <c r="T213" s="113" t="s">
        <v>336</v>
      </c>
      <c r="U213" s="686">
        <v>279</v>
      </c>
      <c r="V213" s="738">
        <v>0.1160000000000001</v>
      </c>
    </row>
    <row r="214" spans="2:22" s="667" customFormat="1" ht="27.75" customHeight="1" x14ac:dyDescent="0.15">
      <c r="B214" s="665">
        <v>154</v>
      </c>
      <c r="C214" s="111" t="s">
        <v>348</v>
      </c>
      <c r="D214" s="686">
        <v>271</v>
      </c>
      <c r="E214" s="713">
        <v>-0.16099071207430338</v>
      </c>
      <c r="F214" s="111" t="s">
        <v>1538</v>
      </c>
      <c r="G214" s="686">
        <v>251</v>
      </c>
      <c r="H214" s="713">
        <v>1.6194331983805599E-2</v>
      </c>
      <c r="I214" s="111" t="s">
        <v>1272</v>
      </c>
      <c r="J214" s="686">
        <v>254</v>
      </c>
      <c r="K214" s="713">
        <v>-7.2992700729927029E-2</v>
      </c>
      <c r="L214" s="109" t="s">
        <v>993</v>
      </c>
      <c r="M214" s="686">
        <v>276</v>
      </c>
      <c r="N214" s="741">
        <v>1.4705882352941124E-2</v>
      </c>
      <c r="O214" s="673" t="s">
        <v>991</v>
      </c>
      <c r="P214" s="686">
        <v>277</v>
      </c>
      <c r="Q214" s="738">
        <v>6.1302681992337238E-2</v>
      </c>
      <c r="T214" s="113" t="s">
        <v>993</v>
      </c>
      <c r="U214" s="686">
        <v>275</v>
      </c>
      <c r="V214" s="738">
        <v>6.1776061776061875E-2</v>
      </c>
    </row>
    <row r="215" spans="2:22" s="667" customFormat="1" ht="27.75" customHeight="1" x14ac:dyDescent="0.15">
      <c r="B215" s="665">
        <v>155</v>
      </c>
      <c r="C215" s="111" t="s">
        <v>1542</v>
      </c>
      <c r="D215" s="686">
        <v>260</v>
      </c>
      <c r="E215" s="713">
        <v>0.34020618556701021</v>
      </c>
      <c r="F215" s="111" t="s">
        <v>1539</v>
      </c>
      <c r="G215" s="686">
        <v>248</v>
      </c>
      <c r="H215" s="713">
        <v>-2.3622047244094446E-2</v>
      </c>
      <c r="I215" s="111" t="s">
        <v>1273</v>
      </c>
      <c r="J215" s="686">
        <v>252</v>
      </c>
      <c r="K215" s="713">
        <v>-8.6956521739130488E-2</v>
      </c>
      <c r="L215" s="109" t="s">
        <v>994</v>
      </c>
      <c r="M215" s="686">
        <v>274</v>
      </c>
      <c r="N215" s="741">
        <v>0.14166666666666661</v>
      </c>
      <c r="O215" s="113" t="s">
        <v>993</v>
      </c>
      <c r="P215" s="686">
        <v>272</v>
      </c>
      <c r="Q215" s="738">
        <v>-1.0909090909090868E-2</v>
      </c>
      <c r="T215" s="673" t="s">
        <v>335</v>
      </c>
      <c r="U215" s="686">
        <v>269</v>
      </c>
      <c r="V215" s="738">
        <v>0.15450643776824036</v>
      </c>
    </row>
    <row r="216" spans="2:22" s="667" customFormat="1" ht="27.75" customHeight="1" x14ac:dyDescent="0.15">
      <c r="B216" s="665">
        <v>156</v>
      </c>
      <c r="C216" s="111" t="s">
        <v>1538</v>
      </c>
      <c r="D216" s="686">
        <v>248</v>
      </c>
      <c r="E216" s="713">
        <v>-1.195219123505975E-2</v>
      </c>
      <c r="F216" s="111" t="s">
        <v>1540</v>
      </c>
      <c r="G216" s="686">
        <v>241</v>
      </c>
      <c r="H216" s="713">
        <v>-4.3650793650793607E-2</v>
      </c>
      <c r="I216" s="111" t="s">
        <v>1274</v>
      </c>
      <c r="J216" s="686">
        <v>249</v>
      </c>
      <c r="K216" s="713">
        <v>-7.7777777777777724E-2</v>
      </c>
      <c r="L216" s="109" t="s">
        <v>976</v>
      </c>
      <c r="M216" s="686">
        <v>270</v>
      </c>
      <c r="N216" s="741">
        <v>-0.375</v>
      </c>
      <c r="O216" s="113" t="s">
        <v>339</v>
      </c>
      <c r="P216" s="686">
        <v>265</v>
      </c>
      <c r="Q216" s="738">
        <v>-0.12828947368421051</v>
      </c>
      <c r="T216" s="1788" t="s">
        <v>995</v>
      </c>
      <c r="U216" s="686">
        <v>261</v>
      </c>
      <c r="V216" s="738">
        <v>0.22535211267605626</v>
      </c>
    </row>
    <row r="217" spans="2:22" s="667" customFormat="1" ht="27.75" customHeight="1" x14ac:dyDescent="0.15">
      <c r="B217" s="665">
        <v>157</v>
      </c>
      <c r="C217" s="111" t="s">
        <v>339</v>
      </c>
      <c r="D217" s="686">
        <v>239</v>
      </c>
      <c r="E217" s="713">
        <v>-5.1587301587301626E-2</v>
      </c>
      <c r="F217" s="111" t="s">
        <v>375</v>
      </c>
      <c r="G217" s="686">
        <v>221</v>
      </c>
      <c r="H217" s="713">
        <v>-0.10162601626016265</v>
      </c>
      <c r="I217" s="111" t="s">
        <v>1275</v>
      </c>
      <c r="J217" s="686">
        <v>247</v>
      </c>
      <c r="K217" s="713">
        <v>6.9264069264069361E-2</v>
      </c>
      <c r="L217" s="109" t="s">
        <v>988</v>
      </c>
      <c r="M217" s="686">
        <v>254</v>
      </c>
      <c r="N217" s="741">
        <v>-0.30027548209366395</v>
      </c>
      <c r="O217" s="113" t="s">
        <v>375</v>
      </c>
      <c r="P217" s="686">
        <v>249</v>
      </c>
      <c r="Q217" s="738">
        <v>0.23267326732673266</v>
      </c>
      <c r="T217" s="113" t="s">
        <v>996</v>
      </c>
      <c r="U217" s="686">
        <v>239</v>
      </c>
      <c r="V217" s="738">
        <v>9.6330275229357776E-2</v>
      </c>
    </row>
    <row r="218" spans="2:22" s="667" customFormat="1" ht="27.75" customHeight="1" x14ac:dyDescent="0.15">
      <c r="B218" s="665">
        <v>158</v>
      </c>
      <c r="C218" s="106" t="s">
        <v>375</v>
      </c>
      <c r="D218" s="689">
        <v>222</v>
      </c>
      <c r="E218" s="701">
        <v>4.5248868778280382E-3</v>
      </c>
      <c r="F218" s="106" t="s">
        <v>1541</v>
      </c>
      <c r="G218" s="689">
        <v>217</v>
      </c>
      <c r="H218" s="701">
        <v>-0.12851405622489964</v>
      </c>
      <c r="I218" s="111" t="s">
        <v>1276</v>
      </c>
      <c r="J218" s="686">
        <v>246</v>
      </c>
      <c r="K218" s="713">
        <v>4.0816326530612734E-3</v>
      </c>
      <c r="L218" s="109" t="s">
        <v>339</v>
      </c>
      <c r="M218" s="686">
        <v>246</v>
      </c>
      <c r="N218" s="741">
        <v>-7.1698113207547154E-2</v>
      </c>
      <c r="O218" s="113" t="s">
        <v>994</v>
      </c>
      <c r="P218" s="686">
        <v>240</v>
      </c>
      <c r="Q218" s="738">
        <v>0.15942028985507251</v>
      </c>
      <c r="T218" s="113" t="s">
        <v>347</v>
      </c>
      <c r="U218" s="686">
        <v>217</v>
      </c>
      <c r="V218" s="738">
        <v>-0.24652777777777779</v>
      </c>
    </row>
    <row r="219" spans="2:22" s="667" customFormat="1" ht="27.75" customHeight="1" x14ac:dyDescent="0.15">
      <c r="B219" s="665">
        <v>159</v>
      </c>
      <c r="C219" s="106" t="s">
        <v>342</v>
      </c>
      <c r="D219" s="689">
        <v>219</v>
      </c>
      <c r="E219" s="832" t="s">
        <v>2131</v>
      </c>
      <c r="F219" s="106" t="s">
        <v>342</v>
      </c>
      <c r="G219" s="689">
        <v>212</v>
      </c>
      <c r="H219" s="701">
        <v>1.4354066985645897E-2</v>
      </c>
      <c r="I219" s="111" t="s">
        <v>1277</v>
      </c>
      <c r="J219" s="686">
        <v>240</v>
      </c>
      <c r="K219" s="713">
        <v>-2.4390243902439046E-2</v>
      </c>
      <c r="L219" s="109" t="s">
        <v>375</v>
      </c>
      <c r="M219" s="686">
        <v>245</v>
      </c>
      <c r="N219" s="741">
        <v>-1.6064257028112428E-2</v>
      </c>
      <c r="O219" s="113" t="s">
        <v>996</v>
      </c>
      <c r="P219" s="686">
        <v>239</v>
      </c>
      <c r="Q219" s="738">
        <v>0</v>
      </c>
      <c r="T219" s="113" t="s">
        <v>342</v>
      </c>
      <c r="U219" s="686">
        <v>209</v>
      </c>
      <c r="V219" s="738">
        <v>-2.7906976744186074E-2</v>
      </c>
    </row>
    <row r="220" spans="2:22" s="667" customFormat="1" ht="27.75" customHeight="1" x14ac:dyDescent="0.15">
      <c r="B220" s="665">
        <v>160</v>
      </c>
      <c r="C220" s="106" t="s">
        <v>1539</v>
      </c>
      <c r="D220" s="689">
        <v>215</v>
      </c>
      <c r="E220" s="701">
        <v>-0.13306451612903225</v>
      </c>
      <c r="F220" s="106" t="s">
        <v>345</v>
      </c>
      <c r="G220" s="689">
        <v>208</v>
      </c>
      <c r="H220" s="701">
        <v>-1.4218009478673022E-2</v>
      </c>
      <c r="I220" s="111" t="s">
        <v>345</v>
      </c>
      <c r="J220" s="686">
        <v>211</v>
      </c>
      <c r="K220" s="713">
        <v>9.8958333333333259E-2</v>
      </c>
      <c r="L220" s="109" t="s">
        <v>347</v>
      </c>
      <c r="M220" s="686">
        <v>234</v>
      </c>
      <c r="N220" s="741">
        <v>6.8493150684931559E-2</v>
      </c>
      <c r="O220" s="113" t="s">
        <v>342</v>
      </c>
      <c r="P220" s="686">
        <v>229</v>
      </c>
      <c r="Q220" s="738">
        <v>9.5693779904306275E-2</v>
      </c>
      <c r="T220" s="113" t="s">
        <v>994</v>
      </c>
      <c r="U220" s="686">
        <v>207</v>
      </c>
      <c r="V220" s="738">
        <v>-9.5693779904306719E-3</v>
      </c>
    </row>
    <row r="221" spans="2:22" s="667" customFormat="1" ht="27.75" customHeight="1" x14ac:dyDescent="0.15">
      <c r="B221" s="665">
        <v>161</v>
      </c>
      <c r="C221" s="3830" t="s">
        <v>1587</v>
      </c>
      <c r="D221" s="689">
        <v>205</v>
      </c>
      <c r="E221" s="701">
        <v>0.20588235294117641</v>
      </c>
      <c r="F221" s="106" t="s">
        <v>1279</v>
      </c>
      <c r="G221" s="689">
        <v>204</v>
      </c>
      <c r="H221" s="701">
        <v>3.5532994923857864E-2</v>
      </c>
      <c r="I221" s="111" t="s">
        <v>1278</v>
      </c>
      <c r="J221" s="686">
        <v>209</v>
      </c>
      <c r="K221" s="713">
        <v>-2.3364485981308358E-2</v>
      </c>
      <c r="L221" s="109" t="s">
        <v>996</v>
      </c>
      <c r="M221" s="686">
        <v>231</v>
      </c>
      <c r="N221" s="741">
        <v>-3.3472803347280311E-2</v>
      </c>
      <c r="O221" s="113" t="s">
        <v>347</v>
      </c>
      <c r="P221" s="686">
        <v>219</v>
      </c>
      <c r="Q221" s="738">
        <v>9.2165898617511122E-3</v>
      </c>
      <c r="T221" s="113" t="s">
        <v>375</v>
      </c>
      <c r="U221" s="686">
        <v>202</v>
      </c>
      <c r="V221" s="738">
        <v>-0.12173913043478257</v>
      </c>
    </row>
    <row r="222" spans="2:22" s="667" customFormat="1" ht="27.75" customHeight="1" x14ac:dyDescent="0.15">
      <c r="B222" s="665">
        <v>162</v>
      </c>
      <c r="C222" s="111" t="s">
        <v>1543</v>
      </c>
      <c r="D222" s="686">
        <v>201</v>
      </c>
      <c r="E222" s="713">
        <v>4.1450777202072464E-2</v>
      </c>
      <c r="F222" s="111" t="s">
        <v>1542</v>
      </c>
      <c r="G222" s="686">
        <v>194</v>
      </c>
      <c r="H222" s="713">
        <v>0.12790697674418605</v>
      </c>
      <c r="I222" s="111" t="s">
        <v>1279</v>
      </c>
      <c r="J222" s="686">
        <v>197</v>
      </c>
      <c r="K222" s="713">
        <v>-0.15811965811965811</v>
      </c>
      <c r="L222" s="109" t="s">
        <v>342</v>
      </c>
      <c r="M222" s="686">
        <v>214</v>
      </c>
      <c r="N222" s="741">
        <v>-6.5502183406113579E-2</v>
      </c>
      <c r="O222" s="113" t="s">
        <v>997</v>
      </c>
      <c r="P222" s="686">
        <v>206</v>
      </c>
      <c r="Q222" s="738">
        <v>8.4210526315789513E-2</v>
      </c>
      <c r="T222" s="113" t="s">
        <v>997</v>
      </c>
      <c r="U222" s="686">
        <v>190</v>
      </c>
      <c r="V222" s="738">
        <v>-0.17391304347826086</v>
      </c>
    </row>
    <row r="223" spans="2:22" s="667" customFormat="1" ht="27.75" customHeight="1" x14ac:dyDescent="0.15">
      <c r="B223" s="665">
        <v>163</v>
      </c>
      <c r="C223" s="111" t="s">
        <v>1285</v>
      </c>
      <c r="D223" s="686">
        <v>197</v>
      </c>
      <c r="E223" s="713">
        <v>7.6502732240437243E-2</v>
      </c>
      <c r="F223" s="111" t="s">
        <v>1543</v>
      </c>
      <c r="G223" s="686">
        <v>193</v>
      </c>
      <c r="H223" s="713">
        <v>7.2222222222222188E-2</v>
      </c>
      <c r="I223" s="111" t="s">
        <v>1280</v>
      </c>
      <c r="J223" s="686">
        <v>180</v>
      </c>
      <c r="K223" s="713">
        <v>7.7844311377245567E-2</v>
      </c>
      <c r="L223" s="109" t="s">
        <v>998</v>
      </c>
      <c r="M223" s="686">
        <v>195</v>
      </c>
      <c r="N223" s="741">
        <v>1.5625E-2</v>
      </c>
      <c r="O223" s="113" t="s">
        <v>998</v>
      </c>
      <c r="P223" s="686">
        <v>192</v>
      </c>
      <c r="Q223" s="738">
        <v>1.5873015873015817E-2</v>
      </c>
      <c r="T223" s="113" t="s">
        <v>998</v>
      </c>
      <c r="U223" s="686">
        <v>189</v>
      </c>
      <c r="V223" s="738">
        <v>-1.0471204188481686E-2</v>
      </c>
    </row>
    <row r="224" spans="2:22" s="667" customFormat="1" ht="27.75" customHeight="1" x14ac:dyDescent="0.15">
      <c r="B224" s="665">
        <v>164</v>
      </c>
      <c r="C224" s="111" t="s">
        <v>345</v>
      </c>
      <c r="D224" s="686">
        <v>194</v>
      </c>
      <c r="E224" s="713">
        <v>-6.7307692307692291E-2</v>
      </c>
      <c r="F224" s="111" t="s">
        <v>378</v>
      </c>
      <c r="G224" s="686">
        <v>185</v>
      </c>
      <c r="H224" s="713">
        <v>0.1212121212121211</v>
      </c>
      <c r="I224" s="111" t="s">
        <v>1281</v>
      </c>
      <c r="J224" s="686">
        <v>179</v>
      </c>
      <c r="K224" s="713">
        <v>0.21768707482993199</v>
      </c>
      <c r="L224" s="109" t="s">
        <v>999</v>
      </c>
      <c r="M224" s="686">
        <v>195</v>
      </c>
      <c r="N224" s="741">
        <v>0.14035087719298245</v>
      </c>
      <c r="O224" s="113" t="s">
        <v>1000</v>
      </c>
      <c r="P224" s="686">
        <v>190</v>
      </c>
      <c r="Q224" s="738">
        <v>6.7415730337078594E-2</v>
      </c>
      <c r="T224" s="113" t="s">
        <v>1001</v>
      </c>
      <c r="U224" s="686">
        <v>186</v>
      </c>
      <c r="V224" s="738">
        <v>7.5144508670520249E-2</v>
      </c>
    </row>
    <row r="225" spans="2:22" s="667" customFormat="1" ht="27.75" customHeight="1" x14ac:dyDescent="0.15">
      <c r="B225" s="665">
        <v>165</v>
      </c>
      <c r="C225" s="111" t="s">
        <v>1549</v>
      </c>
      <c r="D225" s="686">
        <v>182</v>
      </c>
      <c r="E225" s="713">
        <v>0.22972972972972983</v>
      </c>
      <c r="F225" s="111" t="s">
        <v>1285</v>
      </c>
      <c r="G225" s="686">
        <v>183</v>
      </c>
      <c r="H225" s="713">
        <v>7.6470588235294068E-2</v>
      </c>
      <c r="I225" s="111" t="s">
        <v>1282</v>
      </c>
      <c r="J225" s="686">
        <v>176</v>
      </c>
      <c r="K225" s="713">
        <v>1.1494252873563315E-2</v>
      </c>
      <c r="L225" s="109" t="s">
        <v>345</v>
      </c>
      <c r="M225" s="686">
        <v>192</v>
      </c>
      <c r="N225" s="741">
        <v>6.0773480662983381E-2</v>
      </c>
      <c r="O225" s="113" t="s">
        <v>1001</v>
      </c>
      <c r="P225" s="686">
        <v>183</v>
      </c>
      <c r="Q225" s="738">
        <v>-1.6129032258064502E-2</v>
      </c>
      <c r="T225" s="113" t="s">
        <v>345</v>
      </c>
      <c r="U225" s="686">
        <v>182</v>
      </c>
      <c r="V225" s="738">
        <v>9.6385542168674787E-2</v>
      </c>
    </row>
    <row r="226" spans="2:22" s="667" customFormat="1" ht="27.75" customHeight="1" x14ac:dyDescent="0.15">
      <c r="B226" s="665">
        <v>166</v>
      </c>
      <c r="C226" s="111" t="s">
        <v>346</v>
      </c>
      <c r="D226" s="686">
        <v>180</v>
      </c>
      <c r="E226" s="713">
        <v>0.17647058823529416</v>
      </c>
      <c r="F226" s="111" t="s">
        <v>1544</v>
      </c>
      <c r="G226" s="686">
        <v>181</v>
      </c>
      <c r="H226" s="713">
        <v>4.6242774566473965E-2</v>
      </c>
      <c r="I226" s="111" t="s">
        <v>1283</v>
      </c>
      <c r="J226" s="686">
        <v>173</v>
      </c>
      <c r="K226" s="713">
        <v>4.8484848484848575E-2</v>
      </c>
      <c r="L226" s="109" t="s">
        <v>1002</v>
      </c>
      <c r="M226" s="686">
        <v>174</v>
      </c>
      <c r="N226" s="741">
        <v>9.4339622641509413E-2</v>
      </c>
      <c r="O226" s="113" t="s">
        <v>345</v>
      </c>
      <c r="P226" s="686">
        <v>181</v>
      </c>
      <c r="Q226" s="738">
        <v>-5.494505494505475E-3</v>
      </c>
      <c r="T226" s="113" t="s">
        <v>1000</v>
      </c>
      <c r="U226" s="686">
        <v>178</v>
      </c>
      <c r="V226" s="738">
        <v>-0.13592233009708743</v>
      </c>
    </row>
    <row r="227" spans="2:22" s="667" customFormat="1" ht="27.75" customHeight="1" x14ac:dyDescent="0.15">
      <c r="B227" s="665">
        <v>167</v>
      </c>
      <c r="C227" s="111" t="s">
        <v>378</v>
      </c>
      <c r="D227" s="686">
        <v>180</v>
      </c>
      <c r="E227" s="713">
        <v>-2.7027027027026973E-2</v>
      </c>
      <c r="F227" s="721" t="s">
        <v>1289</v>
      </c>
      <c r="G227" s="686">
        <v>170</v>
      </c>
      <c r="H227" s="713">
        <v>9.6774193548387011E-2</v>
      </c>
      <c r="I227" s="111" t="s">
        <v>1284</v>
      </c>
      <c r="J227" s="686">
        <v>172</v>
      </c>
      <c r="K227" s="713">
        <v>-0.11794871794871797</v>
      </c>
      <c r="L227" s="109" t="s">
        <v>1003</v>
      </c>
      <c r="M227" s="686">
        <v>169</v>
      </c>
      <c r="N227" s="741">
        <v>0.10457516339869288</v>
      </c>
      <c r="O227" s="113" t="s">
        <v>999</v>
      </c>
      <c r="P227" s="686">
        <v>171</v>
      </c>
      <c r="Q227" s="738">
        <v>-5.8139534883721034E-3</v>
      </c>
      <c r="T227" s="113" t="s">
        <v>999</v>
      </c>
      <c r="U227" s="686">
        <v>172</v>
      </c>
      <c r="V227" s="738">
        <v>4.2424242424242475E-2</v>
      </c>
    </row>
    <row r="228" spans="2:22" s="667" customFormat="1" ht="27.75" customHeight="1" x14ac:dyDescent="0.15">
      <c r="B228" s="665">
        <v>168</v>
      </c>
      <c r="C228" s="111" t="s">
        <v>2126</v>
      </c>
      <c r="D228" s="686">
        <v>177</v>
      </c>
      <c r="E228" s="826" t="s">
        <v>2125</v>
      </c>
      <c r="F228" s="111" t="s">
        <v>1545</v>
      </c>
      <c r="G228" s="686">
        <v>167</v>
      </c>
      <c r="H228" s="713">
        <v>-6.7039106145251437E-2</v>
      </c>
      <c r="I228" s="111" t="s">
        <v>1285</v>
      </c>
      <c r="J228" s="686">
        <v>170</v>
      </c>
      <c r="K228" s="713">
        <v>3.0303030303030276E-2</v>
      </c>
      <c r="L228" s="109" t="s">
        <v>997</v>
      </c>
      <c r="M228" s="686">
        <v>167</v>
      </c>
      <c r="N228" s="741">
        <v>-0.18932038834951459</v>
      </c>
      <c r="O228" s="113" t="s">
        <v>344</v>
      </c>
      <c r="P228" s="686">
        <v>161</v>
      </c>
      <c r="Q228" s="738">
        <v>-1.2269938650306789E-2</v>
      </c>
      <c r="T228" s="113" t="s">
        <v>344</v>
      </c>
      <c r="U228" s="686">
        <v>163</v>
      </c>
      <c r="V228" s="738">
        <v>1.8750000000000044E-2</v>
      </c>
    </row>
    <row r="229" spans="2:22" s="667" customFormat="1" ht="27.75" customHeight="1" x14ac:dyDescent="0.15">
      <c r="B229" s="665">
        <v>169</v>
      </c>
      <c r="C229" s="111" t="s">
        <v>2127</v>
      </c>
      <c r="D229" s="686">
        <v>176</v>
      </c>
      <c r="E229" s="713">
        <v>0.10000000000000009</v>
      </c>
      <c r="F229" s="111" t="s">
        <v>1546</v>
      </c>
      <c r="G229" s="686">
        <v>162</v>
      </c>
      <c r="H229" s="713">
        <v>0.14893617021276606</v>
      </c>
      <c r="I229" s="111" t="s">
        <v>1286</v>
      </c>
      <c r="J229" s="686">
        <v>167</v>
      </c>
      <c r="K229" s="713">
        <v>4.3749999999999956E-2</v>
      </c>
      <c r="L229" s="109" t="s">
        <v>1001</v>
      </c>
      <c r="M229" s="686">
        <v>165</v>
      </c>
      <c r="N229" s="741">
        <v>-9.8360655737704916E-2</v>
      </c>
      <c r="O229" s="113" t="s">
        <v>1002</v>
      </c>
      <c r="P229" s="686">
        <v>159</v>
      </c>
      <c r="Q229" s="738">
        <v>1.9230769230769162E-2</v>
      </c>
      <c r="T229" s="113" t="s">
        <v>1005</v>
      </c>
      <c r="U229" s="686">
        <v>161</v>
      </c>
      <c r="V229" s="738">
        <v>8.783783783783794E-2</v>
      </c>
    </row>
    <row r="230" spans="2:22" s="667" customFormat="1" ht="27.75" customHeight="1" x14ac:dyDescent="0.15">
      <c r="B230" s="665">
        <v>170</v>
      </c>
      <c r="C230" s="111" t="s">
        <v>1545</v>
      </c>
      <c r="D230" s="686">
        <v>176</v>
      </c>
      <c r="E230" s="713">
        <v>5.3892215568862367E-2</v>
      </c>
      <c r="F230" s="111" t="s">
        <v>1590</v>
      </c>
      <c r="G230" s="686">
        <v>160</v>
      </c>
      <c r="H230" s="713">
        <v>-9.0909090909090939E-2</v>
      </c>
      <c r="I230" s="111" t="s">
        <v>1287</v>
      </c>
      <c r="J230" s="686">
        <v>166</v>
      </c>
      <c r="K230" s="713">
        <v>-0.14871794871794874</v>
      </c>
      <c r="L230" s="109" t="s">
        <v>344</v>
      </c>
      <c r="M230" s="686">
        <v>165</v>
      </c>
      <c r="N230" s="741">
        <v>2.4844720496894457E-2</v>
      </c>
      <c r="O230" s="113" t="s">
        <v>1006</v>
      </c>
      <c r="P230" s="686">
        <v>158</v>
      </c>
      <c r="Q230" s="738">
        <v>-6.2893081761006275E-3</v>
      </c>
      <c r="T230" s="113" t="s">
        <v>1006</v>
      </c>
      <c r="U230" s="686">
        <v>159</v>
      </c>
      <c r="V230" s="738">
        <v>8.9041095890410871E-2</v>
      </c>
    </row>
    <row r="231" spans="2:22" s="667" customFormat="1" ht="27.75" customHeight="1" x14ac:dyDescent="0.15">
      <c r="B231" s="665">
        <v>171</v>
      </c>
      <c r="C231" s="111" t="s">
        <v>2128</v>
      </c>
      <c r="D231" s="686">
        <v>172</v>
      </c>
      <c r="E231" s="713">
        <v>0.32307692307692304</v>
      </c>
      <c r="F231" s="111" t="s">
        <v>346</v>
      </c>
      <c r="G231" s="686">
        <v>153</v>
      </c>
      <c r="H231" s="713">
        <v>-6.4935064935064402E-3</v>
      </c>
      <c r="I231" s="111" t="s">
        <v>378</v>
      </c>
      <c r="J231" s="686">
        <v>165</v>
      </c>
      <c r="K231" s="713">
        <v>0.13013698630136994</v>
      </c>
      <c r="L231" s="109" t="s">
        <v>1000</v>
      </c>
      <c r="M231" s="686">
        <v>160</v>
      </c>
      <c r="N231" s="741">
        <v>-0.15789473684210531</v>
      </c>
      <c r="O231" s="113" t="s">
        <v>1003</v>
      </c>
      <c r="P231" s="686">
        <v>153</v>
      </c>
      <c r="Q231" s="738">
        <v>0</v>
      </c>
      <c r="T231" s="113" t="s">
        <v>1002</v>
      </c>
      <c r="U231" s="686">
        <v>156</v>
      </c>
      <c r="V231" s="738">
        <v>-0.17460317460317465</v>
      </c>
    </row>
    <row r="232" spans="2:22" s="667" customFormat="1" ht="27.75" customHeight="1" x14ac:dyDescent="0.15">
      <c r="B232" s="665">
        <v>172</v>
      </c>
      <c r="C232" s="111" t="s">
        <v>1544</v>
      </c>
      <c r="D232" s="686">
        <v>170</v>
      </c>
      <c r="E232" s="713">
        <v>-6.0773480662983381E-2</v>
      </c>
      <c r="F232" s="111" t="s">
        <v>358</v>
      </c>
      <c r="G232" s="686">
        <v>153</v>
      </c>
      <c r="H232" s="713">
        <v>-1.2903225806451646E-2</v>
      </c>
      <c r="I232" s="111" t="s">
        <v>1288</v>
      </c>
      <c r="J232" s="686">
        <v>156</v>
      </c>
      <c r="K232" s="713">
        <v>9.8591549295774739E-2</v>
      </c>
      <c r="L232" s="109" t="s">
        <v>1005</v>
      </c>
      <c r="M232" s="686">
        <v>148</v>
      </c>
      <c r="N232" s="741">
        <v>-0.37036999999999998</v>
      </c>
      <c r="O232" s="113" t="s">
        <v>378</v>
      </c>
      <c r="P232" s="686">
        <v>147</v>
      </c>
      <c r="Q232" s="738">
        <v>0.13953488372093026</v>
      </c>
      <c r="T232" s="113" t="s">
        <v>1003</v>
      </c>
      <c r="U232" s="686">
        <v>153</v>
      </c>
      <c r="V232" s="738">
        <v>0.17692307692307696</v>
      </c>
    </row>
    <row r="233" spans="2:22" s="667" customFormat="1" ht="27.75" customHeight="1" x14ac:dyDescent="0.15">
      <c r="B233" s="665">
        <v>173</v>
      </c>
      <c r="C233" s="111" t="s">
        <v>1279</v>
      </c>
      <c r="D233" s="686">
        <v>167</v>
      </c>
      <c r="E233" s="713">
        <v>-0.18137254901960786</v>
      </c>
      <c r="F233" s="111" t="s">
        <v>1547</v>
      </c>
      <c r="G233" s="686">
        <v>151</v>
      </c>
      <c r="H233" s="713">
        <v>5.5944055944056048E-2</v>
      </c>
      <c r="I233" s="721" t="s">
        <v>1289</v>
      </c>
      <c r="J233" s="686">
        <v>155</v>
      </c>
      <c r="K233" s="713">
        <v>-0.44444444444444442</v>
      </c>
      <c r="L233" s="109" t="s">
        <v>1007</v>
      </c>
      <c r="M233" s="686">
        <v>147</v>
      </c>
      <c r="N233" s="741">
        <v>0.23529411764705888</v>
      </c>
      <c r="O233" s="113" t="s">
        <v>349</v>
      </c>
      <c r="P233" s="686">
        <v>146</v>
      </c>
      <c r="Q233" s="738">
        <v>5.0359712230215736E-2</v>
      </c>
      <c r="T233" s="113" t="s">
        <v>1008</v>
      </c>
      <c r="U233" s="686">
        <v>149</v>
      </c>
      <c r="V233" s="738">
        <v>0.12030075187969924</v>
      </c>
    </row>
    <row r="234" spans="2:22" s="667" customFormat="1" ht="27.75" customHeight="1" x14ac:dyDescent="0.15">
      <c r="B234" s="665">
        <v>174</v>
      </c>
      <c r="C234" s="111" t="s">
        <v>358</v>
      </c>
      <c r="D234" s="686">
        <v>165</v>
      </c>
      <c r="E234" s="713">
        <v>7.8431372549019551E-2</v>
      </c>
      <c r="F234" s="111" t="s">
        <v>1548</v>
      </c>
      <c r="G234" s="686">
        <v>149</v>
      </c>
      <c r="H234" s="713">
        <v>0.25210084033613445</v>
      </c>
      <c r="I234" s="111" t="s">
        <v>358</v>
      </c>
      <c r="J234" s="686">
        <v>155</v>
      </c>
      <c r="K234" s="4217">
        <v>1.5</v>
      </c>
      <c r="L234" s="109" t="s">
        <v>378</v>
      </c>
      <c r="M234" s="686">
        <v>146</v>
      </c>
      <c r="N234" s="741">
        <v>-6.8027210884353817E-3</v>
      </c>
      <c r="O234" s="113" t="s">
        <v>1009</v>
      </c>
      <c r="P234" s="686">
        <v>142</v>
      </c>
      <c r="Q234" s="738">
        <v>0.27927927927927931</v>
      </c>
      <c r="T234" s="113" t="s">
        <v>349</v>
      </c>
      <c r="U234" s="686">
        <v>139</v>
      </c>
      <c r="V234" s="738">
        <v>-2.1126760563380254E-2</v>
      </c>
    </row>
    <row r="235" spans="2:22" s="667" customFormat="1" ht="27.75" customHeight="1" thickBot="1" x14ac:dyDescent="0.2">
      <c r="B235" s="666">
        <v>175</v>
      </c>
      <c r="C235" s="107" t="s">
        <v>1547</v>
      </c>
      <c r="D235" s="690">
        <v>157</v>
      </c>
      <c r="E235" s="702">
        <v>3.9735099337748325E-2</v>
      </c>
      <c r="F235" s="107" t="s">
        <v>1549</v>
      </c>
      <c r="G235" s="690">
        <v>148</v>
      </c>
      <c r="H235" s="702">
        <v>-0.11377245508982037</v>
      </c>
      <c r="I235" s="669" t="s">
        <v>1290</v>
      </c>
      <c r="J235" s="687">
        <v>154</v>
      </c>
      <c r="K235" s="714">
        <v>9.219858156028371E-2</v>
      </c>
      <c r="L235" s="124" t="s">
        <v>1010</v>
      </c>
      <c r="M235" s="687">
        <v>145</v>
      </c>
      <c r="N235" s="742">
        <v>4.3165467625899234E-2</v>
      </c>
      <c r="O235" s="115" t="s">
        <v>1010</v>
      </c>
      <c r="P235" s="687">
        <v>139</v>
      </c>
      <c r="Q235" s="739">
        <v>0.18803418803418803</v>
      </c>
      <c r="T235" s="115" t="s">
        <v>1011</v>
      </c>
      <c r="U235" s="687">
        <v>138</v>
      </c>
      <c r="V235" s="739">
        <v>0.11290322580645151</v>
      </c>
    </row>
    <row r="240" spans="2:22" s="667" customFormat="1" ht="16.5" customHeight="1" x14ac:dyDescent="0.15">
      <c r="B240" s="89"/>
      <c r="C240" s="104"/>
      <c r="D240" s="92"/>
      <c r="E240" s="674"/>
      <c r="F240" s="104"/>
      <c r="G240" s="92"/>
      <c r="H240" s="674"/>
      <c r="I240" s="108"/>
      <c r="J240" s="92"/>
      <c r="K240" s="678"/>
      <c r="L240" s="108"/>
      <c r="M240" s="92"/>
      <c r="N240" s="678"/>
      <c r="O240" s="108"/>
      <c r="P240" s="92"/>
      <c r="Q240" s="678"/>
    </row>
    <row r="241" spans="2:22" s="667" customFormat="1" ht="38.25" customHeight="1" x14ac:dyDescent="0.15">
      <c r="B241" s="89"/>
      <c r="C241" s="89"/>
      <c r="D241" s="89"/>
      <c r="E241" s="684"/>
      <c r="F241" s="4343"/>
      <c r="G241" s="4343"/>
      <c r="H241" s="4343"/>
      <c r="I241" s="4343"/>
      <c r="J241" s="4343"/>
      <c r="K241" s="4343"/>
      <c r="L241" s="4343"/>
      <c r="M241" s="4343"/>
      <c r="N241" s="4343"/>
      <c r="O241" s="4343"/>
      <c r="P241" s="4343"/>
      <c r="Q241" s="678"/>
    </row>
    <row r="242" spans="2:22" s="667" customFormat="1" ht="13.35" customHeight="1" thickBot="1" x14ac:dyDescent="0.2">
      <c r="B242" s="89"/>
      <c r="C242" s="104"/>
      <c r="D242" s="92"/>
      <c r="E242" s="674"/>
      <c r="F242" s="104"/>
      <c r="G242" s="92"/>
      <c r="H242" s="674"/>
      <c r="I242" s="108"/>
      <c r="J242" s="92"/>
      <c r="K242" s="678"/>
      <c r="L242" s="108"/>
      <c r="M242" s="92"/>
      <c r="N242" s="678"/>
      <c r="O242" s="108"/>
      <c r="P242" s="92"/>
      <c r="Q242" s="678"/>
    </row>
    <row r="243" spans="2:22" s="667" customFormat="1" ht="30.75" customHeight="1" x14ac:dyDescent="0.15">
      <c r="B243" s="4340" t="s">
        <v>176</v>
      </c>
      <c r="C243" s="3816" t="s">
        <v>2056</v>
      </c>
      <c r="D243" s="3817"/>
      <c r="E243" s="3818"/>
      <c r="F243" s="3816" t="s">
        <v>1493</v>
      </c>
      <c r="G243" s="3817"/>
      <c r="H243" s="3818"/>
      <c r="I243" s="3816" t="s">
        <v>944</v>
      </c>
      <c r="J243" s="3817"/>
      <c r="K243" s="3818"/>
      <c r="L243" s="3819" t="s">
        <v>937</v>
      </c>
      <c r="M243" s="3820"/>
      <c r="N243" s="3821"/>
      <c r="O243" s="3819" t="s">
        <v>939</v>
      </c>
      <c r="P243" s="3820"/>
      <c r="Q243" s="3821"/>
      <c r="T243" s="3819" t="s">
        <v>941</v>
      </c>
      <c r="U243" s="3820"/>
      <c r="V243" s="3821"/>
    </row>
    <row r="244" spans="2:22" s="667" customFormat="1" ht="30.75" customHeight="1" thickBot="1" x14ac:dyDescent="0.2">
      <c r="B244" s="4342"/>
      <c r="C244" s="230" t="s">
        <v>1491</v>
      </c>
      <c r="D244" s="122" t="s">
        <v>221</v>
      </c>
      <c r="E244" s="677" t="s">
        <v>13</v>
      </c>
      <c r="F244" s="230" t="s">
        <v>1491</v>
      </c>
      <c r="G244" s="122" t="s">
        <v>221</v>
      </c>
      <c r="H244" s="677" t="s">
        <v>13</v>
      </c>
      <c r="I244" s="230" t="s">
        <v>1491</v>
      </c>
      <c r="J244" s="122" t="s">
        <v>221</v>
      </c>
      <c r="K244" s="677" t="s">
        <v>13</v>
      </c>
      <c r="L244" s="231" t="s">
        <v>1491</v>
      </c>
      <c r="M244" s="122" t="s">
        <v>221</v>
      </c>
      <c r="N244" s="680" t="s">
        <v>13</v>
      </c>
      <c r="O244" s="232" t="s">
        <v>1491</v>
      </c>
      <c r="P244" s="122" t="s">
        <v>221</v>
      </c>
      <c r="Q244" s="682" t="s">
        <v>13</v>
      </c>
      <c r="T244" s="232" t="s">
        <v>1491</v>
      </c>
      <c r="U244" s="122" t="s">
        <v>221</v>
      </c>
      <c r="V244" s="682" t="s">
        <v>13</v>
      </c>
    </row>
    <row r="245" spans="2:22" s="667" customFormat="1" ht="27.75" customHeight="1" x14ac:dyDescent="0.15">
      <c r="B245" s="664">
        <v>176</v>
      </c>
      <c r="C245" s="123" t="s">
        <v>1541</v>
      </c>
      <c r="D245" s="688">
        <v>150</v>
      </c>
      <c r="E245" s="712">
        <v>-0.30875576036866359</v>
      </c>
      <c r="F245" s="123" t="s">
        <v>1518</v>
      </c>
      <c r="G245" s="688">
        <v>144</v>
      </c>
      <c r="H245" s="712">
        <v>6.9930069930070893E-3</v>
      </c>
      <c r="I245" s="123" t="s">
        <v>1291</v>
      </c>
      <c r="J245" s="688">
        <v>151</v>
      </c>
      <c r="K245" s="712">
        <v>4.1379310344827669E-2</v>
      </c>
      <c r="L245" s="123" t="s">
        <v>1006</v>
      </c>
      <c r="M245" s="688">
        <v>145</v>
      </c>
      <c r="N245" s="740">
        <v>-8.2278481012658222E-2</v>
      </c>
      <c r="O245" s="112" t="s">
        <v>1008</v>
      </c>
      <c r="P245" s="688">
        <v>136</v>
      </c>
      <c r="Q245" s="737">
        <v>-8.7248322147650992E-2</v>
      </c>
      <c r="T245" s="112" t="s">
        <v>1012</v>
      </c>
      <c r="U245" s="688">
        <v>136</v>
      </c>
      <c r="V245" s="737">
        <v>3.8167938931297662E-2</v>
      </c>
    </row>
    <row r="246" spans="2:22" s="667" customFormat="1" ht="27.75" customHeight="1" x14ac:dyDescent="0.15">
      <c r="B246" s="665">
        <v>177</v>
      </c>
      <c r="C246" s="111" t="s">
        <v>1519</v>
      </c>
      <c r="D246" s="686">
        <v>150</v>
      </c>
      <c r="E246" s="713">
        <v>4.8951048951048959E-2</v>
      </c>
      <c r="F246" s="111" t="s">
        <v>1519</v>
      </c>
      <c r="G246" s="686">
        <v>143</v>
      </c>
      <c r="H246" s="713">
        <v>-5.2980132450331174E-2</v>
      </c>
      <c r="I246" s="111" t="s">
        <v>1292</v>
      </c>
      <c r="J246" s="686">
        <v>143</v>
      </c>
      <c r="K246" s="713">
        <v>-1.379310344827589E-2</v>
      </c>
      <c r="L246" s="109" t="s">
        <v>1008</v>
      </c>
      <c r="M246" s="686">
        <v>142</v>
      </c>
      <c r="N246" s="741">
        <v>4.4117647058823595E-2</v>
      </c>
      <c r="O246" s="113" t="s">
        <v>1013</v>
      </c>
      <c r="P246" s="686">
        <v>135</v>
      </c>
      <c r="Q246" s="738">
        <v>0.125</v>
      </c>
      <c r="T246" s="113" t="s">
        <v>378</v>
      </c>
      <c r="U246" s="686">
        <v>129</v>
      </c>
      <c r="V246" s="738">
        <v>-3.007518796992481E-2</v>
      </c>
    </row>
    <row r="247" spans="2:22" s="667" customFormat="1" ht="27.75" customHeight="1" x14ac:dyDescent="0.15">
      <c r="B247" s="665">
        <v>178</v>
      </c>
      <c r="C247" s="111" t="s">
        <v>2129</v>
      </c>
      <c r="D247" s="686">
        <v>149</v>
      </c>
      <c r="E247" s="713">
        <v>-8.0246913580246937E-2</v>
      </c>
      <c r="F247" s="111" t="s">
        <v>1520</v>
      </c>
      <c r="G247" s="686">
        <v>141</v>
      </c>
      <c r="H247" s="713">
        <v>-9.6153846153846145E-2</v>
      </c>
      <c r="I247" s="111" t="s">
        <v>1293</v>
      </c>
      <c r="J247" s="686">
        <v>143</v>
      </c>
      <c r="K247" s="713">
        <v>6.7164179104477695E-2</v>
      </c>
      <c r="L247" s="109" t="s">
        <v>346</v>
      </c>
      <c r="M247" s="686">
        <v>141</v>
      </c>
      <c r="N247" s="741">
        <v>0.12799999999999989</v>
      </c>
      <c r="O247" s="113" t="s">
        <v>1012</v>
      </c>
      <c r="P247" s="686">
        <v>127</v>
      </c>
      <c r="Q247" s="738">
        <v>-6.6176470588235281E-2</v>
      </c>
      <c r="T247" s="113" t="s">
        <v>1007</v>
      </c>
      <c r="U247" s="686">
        <v>129</v>
      </c>
      <c r="V247" s="738">
        <v>6.6115702479338845E-2</v>
      </c>
    </row>
    <row r="248" spans="2:22" s="667" customFormat="1" ht="27.75" customHeight="1" x14ac:dyDescent="0.15">
      <c r="B248" s="665">
        <v>179</v>
      </c>
      <c r="C248" s="111" t="s">
        <v>1548</v>
      </c>
      <c r="D248" s="686">
        <v>146</v>
      </c>
      <c r="E248" s="713">
        <v>-2.0134228187919434E-2</v>
      </c>
      <c r="F248" s="111" t="s">
        <v>1521</v>
      </c>
      <c r="G248" s="686">
        <v>139</v>
      </c>
      <c r="H248" s="713">
        <v>0.19827586206896552</v>
      </c>
      <c r="I248" s="111" t="s">
        <v>1294</v>
      </c>
      <c r="J248" s="686">
        <v>141</v>
      </c>
      <c r="K248" s="713">
        <v>-0.16568047337278102</v>
      </c>
      <c r="L248" s="109" t="s">
        <v>349</v>
      </c>
      <c r="M248" s="686">
        <v>139</v>
      </c>
      <c r="N248" s="741">
        <v>-4.7945205479452024E-2</v>
      </c>
      <c r="O248" s="114" t="s">
        <v>1011</v>
      </c>
      <c r="P248" s="686">
        <v>126</v>
      </c>
      <c r="Q248" s="738">
        <v>-8.6956521739130488E-2</v>
      </c>
      <c r="T248" s="114" t="s">
        <v>377</v>
      </c>
      <c r="U248" s="686">
        <v>121</v>
      </c>
      <c r="V248" s="738">
        <v>-8.333333333333337E-2</v>
      </c>
    </row>
    <row r="249" spans="2:22" s="667" customFormat="1" ht="27.75" customHeight="1" x14ac:dyDescent="0.15">
      <c r="B249" s="665">
        <v>180</v>
      </c>
      <c r="C249" s="111" t="s">
        <v>1521</v>
      </c>
      <c r="D249" s="686">
        <v>143</v>
      </c>
      <c r="E249" s="713">
        <v>2.877697841726623E-2</v>
      </c>
      <c r="F249" s="111" t="s">
        <v>349</v>
      </c>
      <c r="G249" s="686">
        <v>130</v>
      </c>
      <c r="H249" s="713">
        <v>-7.6335877862595547E-3</v>
      </c>
      <c r="I249" s="111" t="s">
        <v>1295</v>
      </c>
      <c r="J249" s="686">
        <v>138</v>
      </c>
      <c r="K249" s="713">
        <v>-6.7567567567567544E-2</v>
      </c>
      <c r="L249" s="109" t="s">
        <v>1013</v>
      </c>
      <c r="M249" s="686">
        <v>134</v>
      </c>
      <c r="N249" s="741">
        <v>-7.4074074074074181E-3</v>
      </c>
      <c r="O249" s="113" t="s">
        <v>346</v>
      </c>
      <c r="P249" s="686">
        <v>125</v>
      </c>
      <c r="Q249" s="738">
        <v>0.15740740740740744</v>
      </c>
      <c r="T249" s="113" t="s">
        <v>1004</v>
      </c>
      <c r="U249" s="686">
        <v>121</v>
      </c>
      <c r="V249" s="738">
        <v>-0.3202247191011236</v>
      </c>
    </row>
    <row r="250" spans="2:22" s="667" customFormat="1" ht="27.75" customHeight="1" x14ac:dyDescent="0.15">
      <c r="B250" s="665">
        <v>181</v>
      </c>
      <c r="C250" s="111" t="s">
        <v>1520</v>
      </c>
      <c r="D250" s="686">
        <v>139</v>
      </c>
      <c r="E250" s="713">
        <v>-1.4184397163120588E-2</v>
      </c>
      <c r="F250" s="111" t="s">
        <v>1522</v>
      </c>
      <c r="G250" s="686">
        <v>127</v>
      </c>
      <c r="H250" s="713">
        <v>3.2520325203251987E-2</v>
      </c>
      <c r="I250" s="111" t="s">
        <v>1296</v>
      </c>
      <c r="J250" s="686">
        <v>136</v>
      </c>
      <c r="K250" s="713">
        <v>4.6153846153846212E-2</v>
      </c>
      <c r="L250" s="109" t="s">
        <v>1012</v>
      </c>
      <c r="M250" s="686">
        <v>130</v>
      </c>
      <c r="N250" s="741">
        <v>2.3622047244094446E-2</v>
      </c>
      <c r="O250" s="113" t="s">
        <v>350</v>
      </c>
      <c r="P250" s="686">
        <v>120</v>
      </c>
      <c r="Q250" s="738">
        <v>0.15384615384615374</v>
      </c>
      <c r="T250" s="113" t="s">
        <v>1013</v>
      </c>
      <c r="U250" s="686">
        <v>120</v>
      </c>
      <c r="V250" s="738">
        <v>2.564102564102555E-2</v>
      </c>
    </row>
    <row r="251" spans="2:22" s="667" customFormat="1" ht="27.75" customHeight="1" x14ac:dyDescent="0.15">
      <c r="B251" s="665">
        <v>182</v>
      </c>
      <c r="C251" s="111" t="s">
        <v>1524</v>
      </c>
      <c r="D251" s="686">
        <v>137</v>
      </c>
      <c r="E251" s="713">
        <v>8.7301587301587213E-2</v>
      </c>
      <c r="F251" s="111" t="s">
        <v>1523</v>
      </c>
      <c r="G251" s="686">
        <v>127</v>
      </c>
      <c r="H251" s="713">
        <v>-0.23493975903614461</v>
      </c>
      <c r="I251" s="111" t="s">
        <v>1297</v>
      </c>
      <c r="J251" s="686">
        <v>133</v>
      </c>
      <c r="K251" s="713">
        <v>5.555555555555558E-2</v>
      </c>
      <c r="L251" s="109" t="s">
        <v>1009</v>
      </c>
      <c r="M251" s="686">
        <v>130</v>
      </c>
      <c r="N251" s="741">
        <v>-8.4507042253521125E-2</v>
      </c>
      <c r="O251" s="113" t="s">
        <v>1007</v>
      </c>
      <c r="P251" s="686">
        <v>119</v>
      </c>
      <c r="Q251" s="738">
        <v>-7.7519379844961267E-2</v>
      </c>
      <c r="T251" s="113" t="s">
        <v>379</v>
      </c>
      <c r="U251" s="686">
        <v>119</v>
      </c>
      <c r="V251" s="738">
        <v>0.10185185185185186</v>
      </c>
    </row>
    <row r="252" spans="2:22" s="667" customFormat="1" ht="27.75" customHeight="1" x14ac:dyDescent="0.15">
      <c r="B252" s="665">
        <v>183</v>
      </c>
      <c r="C252" s="106" t="s">
        <v>1522</v>
      </c>
      <c r="D252" s="689">
        <v>134</v>
      </c>
      <c r="E252" s="701">
        <v>5.5118110236220375E-2</v>
      </c>
      <c r="F252" s="106" t="s">
        <v>350</v>
      </c>
      <c r="G252" s="689">
        <v>126</v>
      </c>
      <c r="H252" s="701">
        <v>4.1322314049586861E-2</v>
      </c>
      <c r="I252" s="111" t="s">
        <v>1298</v>
      </c>
      <c r="J252" s="686">
        <v>131</v>
      </c>
      <c r="K252" s="713">
        <v>-5.7553956834532349E-2</v>
      </c>
      <c r="L252" s="109" t="s">
        <v>1004</v>
      </c>
      <c r="M252" s="686">
        <v>126</v>
      </c>
      <c r="N252" s="741">
        <v>7.6923076923076872E-2</v>
      </c>
      <c r="O252" s="113" t="s">
        <v>1014</v>
      </c>
      <c r="P252" s="686">
        <v>118</v>
      </c>
      <c r="Q252" s="738">
        <v>0.10280373831775691</v>
      </c>
      <c r="T252" s="113" t="s">
        <v>1010</v>
      </c>
      <c r="U252" s="686">
        <v>117</v>
      </c>
      <c r="V252" s="738">
        <v>8.3333333333333259E-2</v>
      </c>
    </row>
    <row r="253" spans="2:22" s="667" customFormat="1" ht="27.75" customHeight="1" x14ac:dyDescent="0.15">
      <c r="B253" s="665">
        <v>184</v>
      </c>
      <c r="C253" s="111" t="s">
        <v>350</v>
      </c>
      <c r="D253" s="686">
        <v>132</v>
      </c>
      <c r="E253" s="713">
        <v>4.7619047619047672E-2</v>
      </c>
      <c r="F253" s="111" t="s">
        <v>1524</v>
      </c>
      <c r="G253" s="686">
        <v>126</v>
      </c>
      <c r="H253" s="713">
        <v>0.1454545454545455</v>
      </c>
      <c r="I253" s="111" t="s">
        <v>1299</v>
      </c>
      <c r="J253" s="686">
        <v>124</v>
      </c>
      <c r="K253" s="713">
        <v>0.1588785046728971</v>
      </c>
      <c r="L253" s="109" t="s">
        <v>1014</v>
      </c>
      <c r="M253" s="686">
        <v>124</v>
      </c>
      <c r="N253" s="741">
        <v>5.0847457627118731E-2</v>
      </c>
      <c r="O253" s="113" t="s">
        <v>1004</v>
      </c>
      <c r="P253" s="686">
        <v>117</v>
      </c>
      <c r="Q253" s="738">
        <v>-3.3057851239669422E-2</v>
      </c>
      <c r="T253" s="113" t="s">
        <v>1009</v>
      </c>
      <c r="U253" s="686">
        <v>111</v>
      </c>
      <c r="V253" s="738">
        <v>-8.9285714285713969E-3</v>
      </c>
    </row>
    <row r="254" spans="2:22" s="667" customFormat="1" ht="27.75" customHeight="1" x14ac:dyDescent="0.15">
      <c r="B254" s="665">
        <v>185</v>
      </c>
      <c r="C254" s="111" t="s">
        <v>1518</v>
      </c>
      <c r="D254" s="686">
        <v>132</v>
      </c>
      <c r="E254" s="713">
        <v>-8.333333333333337E-2</v>
      </c>
      <c r="F254" s="111" t="s">
        <v>1525</v>
      </c>
      <c r="G254" s="686">
        <v>126</v>
      </c>
      <c r="H254" s="713">
        <v>0.15596330275229353</v>
      </c>
      <c r="I254" s="722" t="s">
        <v>1300</v>
      </c>
      <c r="J254" s="686">
        <v>123</v>
      </c>
      <c r="K254" s="713">
        <v>-5.3846153846153877E-2</v>
      </c>
      <c r="L254" s="109" t="s">
        <v>377</v>
      </c>
      <c r="M254" s="686">
        <v>123</v>
      </c>
      <c r="N254" s="741">
        <v>9.8214285714285809E-2</v>
      </c>
      <c r="O254" s="113" t="s">
        <v>353</v>
      </c>
      <c r="P254" s="686">
        <v>113</v>
      </c>
      <c r="Q254" s="738">
        <v>0.44871794871794868</v>
      </c>
      <c r="T254" s="113" t="s">
        <v>346</v>
      </c>
      <c r="U254" s="686">
        <v>108</v>
      </c>
      <c r="V254" s="738">
        <v>3.8461538461538547E-2</v>
      </c>
    </row>
    <row r="255" spans="2:22" s="667" customFormat="1" ht="27.75" customHeight="1" x14ac:dyDescent="0.15">
      <c r="B255" s="665">
        <v>186</v>
      </c>
      <c r="C255" s="111" t="s">
        <v>1528</v>
      </c>
      <c r="D255" s="686">
        <v>130</v>
      </c>
      <c r="E255" s="713">
        <v>0.18181818181818188</v>
      </c>
      <c r="F255" s="111" t="s">
        <v>379</v>
      </c>
      <c r="G255" s="686">
        <v>124</v>
      </c>
      <c r="H255" s="713">
        <v>0</v>
      </c>
      <c r="I255" s="111" t="s">
        <v>350</v>
      </c>
      <c r="J255" s="686">
        <v>121</v>
      </c>
      <c r="K255" s="713">
        <v>2.5423728813559254E-2</v>
      </c>
      <c r="L255" s="110" t="s">
        <v>1016</v>
      </c>
      <c r="M255" s="686">
        <v>122</v>
      </c>
      <c r="N255" s="741">
        <v>0.46987951807228923</v>
      </c>
      <c r="O255" s="113" t="s">
        <v>377</v>
      </c>
      <c r="P255" s="686">
        <v>112</v>
      </c>
      <c r="Q255" s="738">
        <v>-7.4380165289256173E-2</v>
      </c>
      <c r="T255" s="113" t="s">
        <v>1014</v>
      </c>
      <c r="U255" s="686">
        <v>107</v>
      </c>
      <c r="V255" s="738">
        <v>-1.834862385321101E-2</v>
      </c>
    </row>
    <row r="256" spans="2:22" s="667" customFormat="1" ht="27.75" customHeight="1" x14ac:dyDescent="0.15">
      <c r="B256" s="665">
        <v>187</v>
      </c>
      <c r="C256" s="111" t="s">
        <v>1526</v>
      </c>
      <c r="D256" s="686">
        <v>126</v>
      </c>
      <c r="E256" s="713">
        <v>2.4390243902439046E-2</v>
      </c>
      <c r="F256" s="111" t="s">
        <v>1526</v>
      </c>
      <c r="G256" s="686">
        <v>123</v>
      </c>
      <c r="H256" s="713">
        <v>-0.10869565217391308</v>
      </c>
      <c r="I256" s="111" t="s">
        <v>1301</v>
      </c>
      <c r="J256" s="686">
        <v>119</v>
      </c>
      <c r="K256" s="713">
        <v>-4.0322580645161255E-2</v>
      </c>
      <c r="L256" s="109" t="s">
        <v>350</v>
      </c>
      <c r="M256" s="686">
        <v>118</v>
      </c>
      <c r="N256" s="741">
        <v>-1.6666666666666718E-2</v>
      </c>
      <c r="O256" s="113" t="s">
        <v>1017</v>
      </c>
      <c r="P256" s="686">
        <v>108</v>
      </c>
      <c r="Q256" s="738">
        <v>0.96363636363636362</v>
      </c>
      <c r="T256" s="113" t="s">
        <v>350</v>
      </c>
      <c r="U256" s="686">
        <v>104</v>
      </c>
      <c r="V256" s="738">
        <v>0</v>
      </c>
    </row>
    <row r="257" spans="2:22" s="667" customFormat="1" ht="27.75" customHeight="1" x14ac:dyDescent="0.15">
      <c r="B257" s="665">
        <v>188</v>
      </c>
      <c r="C257" s="111" t="s">
        <v>1523</v>
      </c>
      <c r="D257" s="686">
        <v>126</v>
      </c>
      <c r="E257" s="713">
        <v>-7.8740157480314821E-3</v>
      </c>
      <c r="F257" s="111" t="s">
        <v>1527</v>
      </c>
      <c r="G257" s="686">
        <v>122</v>
      </c>
      <c r="H257" s="713">
        <v>-0.1029411764705882</v>
      </c>
      <c r="I257" s="111" t="s">
        <v>1302</v>
      </c>
      <c r="J257" s="686">
        <v>116</v>
      </c>
      <c r="K257" s="713">
        <v>-4.9180327868852514E-2</v>
      </c>
      <c r="L257" s="109" t="s">
        <v>1011</v>
      </c>
      <c r="M257" s="686">
        <v>117</v>
      </c>
      <c r="N257" s="741">
        <v>-7.1428571428571397E-2</v>
      </c>
      <c r="O257" s="113" t="s">
        <v>1005</v>
      </c>
      <c r="P257" s="686">
        <v>108</v>
      </c>
      <c r="Q257" s="738">
        <v>-0.32919999999999999</v>
      </c>
      <c r="T257" s="113" t="s">
        <v>351</v>
      </c>
      <c r="U257" s="686">
        <v>100</v>
      </c>
      <c r="V257" s="738">
        <v>8.6956521739130377E-2</v>
      </c>
    </row>
    <row r="258" spans="2:22" s="667" customFormat="1" ht="27.75" customHeight="1" x14ac:dyDescent="0.15">
      <c r="B258" s="665">
        <v>189</v>
      </c>
      <c r="C258" s="111" t="s">
        <v>1525</v>
      </c>
      <c r="D258" s="686">
        <v>118</v>
      </c>
      <c r="E258" s="713">
        <v>-6.3492063492063489E-2</v>
      </c>
      <c r="F258" s="111" t="s">
        <v>354</v>
      </c>
      <c r="G258" s="686">
        <v>120</v>
      </c>
      <c r="H258" s="713">
        <v>0.30434782608695654</v>
      </c>
      <c r="I258" s="111" t="s">
        <v>1303</v>
      </c>
      <c r="J258" s="686">
        <v>110</v>
      </c>
      <c r="K258" s="713">
        <v>-5.9829059829059839E-2</v>
      </c>
      <c r="L258" s="109" t="s">
        <v>379</v>
      </c>
      <c r="M258" s="686">
        <v>107</v>
      </c>
      <c r="N258" s="741">
        <v>0</v>
      </c>
      <c r="O258" s="113" t="s">
        <v>379</v>
      </c>
      <c r="P258" s="686">
        <v>107</v>
      </c>
      <c r="Q258" s="738">
        <v>-0.10084033613445376</v>
      </c>
      <c r="T258" s="113" t="s">
        <v>1018</v>
      </c>
      <c r="U258" s="686">
        <v>99</v>
      </c>
      <c r="V258" s="738">
        <v>-2.9411764705882359E-2</v>
      </c>
    </row>
    <row r="259" spans="2:22" s="667" customFormat="1" ht="27.75" customHeight="1" x14ac:dyDescent="0.15">
      <c r="B259" s="665">
        <v>190</v>
      </c>
      <c r="C259" s="111" t="s">
        <v>379</v>
      </c>
      <c r="D259" s="686">
        <v>115</v>
      </c>
      <c r="E259" s="713">
        <v>-7.2580645161290369E-2</v>
      </c>
      <c r="F259" s="111" t="s">
        <v>1528</v>
      </c>
      <c r="G259" s="686">
        <v>110</v>
      </c>
      <c r="H259" s="713">
        <v>0.134020618556701</v>
      </c>
      <c r="I259" s="111" t="s">
        <v>1304</v>
      </c>
      <c r="J259" s="686">
        <v>109</v>
      </c>
      <c r="K259" s="713">
        <v>7.9207920792079278E-2</v>
      </c>
      <c r="L259" s="109" t="s">
        <v>1019</v>
      </c>
      <c r="M259" s="686">
        <v>101</v>
      </c>
      <c r="N259" s="741">
        <v>5.2083333333333259E-2</v>
      </c>
      <c r="O259" s="113" t="s">
        <v>1019</v>
      </c>
      <c r="P259" s="686">
        <v>96</v>
      </c>
      <c r="Q259" s="738">
        <v>6.6666666666666652E-2</v>
      </c>
      <c r="T259" s="113" t="s">
        <v>1016</v>
      </c>
      <c r="U259" s="686">
        <v>95</v>
      </c>
      <c r="V259" s="738">
        <v>0.15853658536585358</v>
      </c>
    </row>
    <row r="260" spans="2:22" s="667" customFormat="1" ht="27.75" customHeight="1" x14ac:dyDescent="0.15">
      <c r="B260" s="665">
        <v>191</v>
      </c>
      <c r="C260" s="111" t="s">
        <v>354</v>
      </c>
      <c r="D260" s="686">
        <v>114</v>
      </c>
      <c r="E260" s="713">
        <v>-5.0000000000000044E-2</v>
      </c>
      <c r="F260" s="111" t="s">
        <v>351</v>
      </c>
      <c r="G260" s="686">
        <v>95</v>
      </c>
      <c r="H260" s="713">
        <v>0.11764705882352944</v>
      </c>
      <c r="I260" s="111" t="s">
        <v>1305</v>
      </c>
      <c r="J260" s="686">
        <v>97</v>
      </c>
      <c r="K260" s="713">
        <v>0.22784810126582289</v>
      </c>
      <c r="L260" s="109" t="s">
        <v>1020</v>
      </c>
      <c r="M260" s="686">
        <v>98</v>
      </c>
      <c r="N260" s="741">
        <v>5.3763440860215006E-2</v>
      </c>
      <c r="O260" s="113" t="s">
        <v>351</v>
      </c>
      <c r="P260" s="686">
        <v>94</v>
      </c>
      <c r="Q260" s="738">
        <v>-6.0000000000000053E-2</v>
      </c>
      <c r="T260" s="113" t="s">
        <v>1020</v>
      </c>
      <c r="U260" s="686">
        <v>91</v>
      </c>
      <c r="V260" s="738">
        <v>0.15189873417721511</v>
      </c>
    </row>
    <row r="261" spans="2:22" s="667" customFormat="1" ht="27.75" customHeight="1" x14ac:dyDescent="0.15">
      <c r="B261" s="665">
        <v>192</v>
      </c>
      <c r="C261" s="106" t="s">
        <v>377</v>
      </c>
      <c r="D261" s="689">
        <v>109</v>
      </c>
      <c r="E261" s="701">
        <v>0.23863636363636354</v>
      </c>
      <c r="F261" s="106" t="s">
        <v>1529</v>
      </c>
      <c r="G261" s="689">
        <v>94</v>
      </c>
      <c r="H261" s="701">
        <v>0.30555555555555558</v>
      </c>
      <c r="I261" s="111" t="s">
        <v>1306</v>
      </c>
      <c r="J261" s="686">
        <v>92</v>
      </c>
      <c r="K261" s="713">
        <v>-2.1276595744680882E-2</v>
      </c>
      <c r="L261" s="109" t="s">
        <v>354</v>
      </c>
      <c r="M261" s="686">
        <v>94</v>
      </c>
      <c r="N261" s="741">
        <v>0.30555555555555558</v>
      </c>
      <c r="O261" s="113" t="s">
        <v>1020</v>
      </c>
      <c r="P261" s="686">
        <v>93</v>
      </c>
      <c r="Q261" s="738">
        <v>2.19780219780219E-2</v>
      </c>
      <c r="T261" s="113" t="s">
        <v>1019</v>
      </c>
      <c r="U261" s="686">
        <v>90</v>
      </c>
      <c r="V261" s="738">
        <v>9.7560975609756184E-2</v>
      </c>
    </row>
    <row r="262" spans="2:22" s="667" customFormat="1" ht="27.75" customHeight="1" x14ac:dyDescent="0.15">
      <c r="B262" s="665">
        <v>193</v>
      </c>
      <c r="C262" s="106" t="s">
        <v>351</v>
      </c>
      <c r="D262" s="689">
        <v>104</v>
      </c>
      <c r="E262" s="701">
        <v>9.473684210526323E-2</v>
      </c>
      <c r="F262" s="106" t="s">
        <v>1530</v>
      </c>
      <c r="G262" s="689">
        <v>91</v>
      </c>
      <c r="H262" s="701">
        <v>-0.31578947368421051</v>
      </c>
      <c r="I262" s="111" t="s">
        <v>1307</v>
      </c>
      <c r="J262" s="686">
        <v>91</v>
      </c>
      <c r="K262" s="713">
        <v>8.3333333333333259E-2</v>
      </c>
      <c r="L262" s="109" t="s">
        <v>1021</v>
      </c>
      <c r="M262" s="686">
        <v>84</v>
      </c>
      <c r="N262" s="741">
        <v>3.7037037037036979E-2</v>
      </c>
      <c r="O262" s="113" t="s">
        <v>352</v>
      </c>
      <c r="P262" s="686">
        <v>84</v>
      </c>
      <c r="Q262" s="738">
        <v>5.0000000000000044E-2</v>
      </c>
      <c r="T262" s="113" t="s">
        <v>358</v>
      </c>
      <c r="U262" s="686">
        <v>87</v>
      </c>
      <c r="V262" s="738">
        <v>0.19178082191780832</v>
      </c>
    </row>
    <row r="263" spans="2:22" s="667" customFormat="1" ht="27.75" customHeight="1" x14ac:dyDescent="0.15">
      <c r="B263" s="665">
        <v>194</v>
      </c>
      <c r="C263" s="1767" t="s">
        <v>1527</v>
      </c>
      <c r="D263" s="689">
        <v>104</v>
      </c>
      <c r="E263" s="701">
        <v>-0.14754098360655743</v>
      </c>
      <c r="F263" s="1767" t="s">
        <v>1531</v>
      </c>
      <c r="G263" s="689">
        <v>91</v>
      </c>
      <c r="H263" s="701">
        <v>0.18181818181818188</v>
      </c>
      <c r="I263" s="111" t="s">
        <v>1308</v>
      </c>
      <c r="J263" s="686">
        <v>91</v>
      </c>
      <c r="K263" s="713">
        <v>-0.26016260162601623</v>
      </c>
      <c r="L263" s="109" t="s">
        <v>1017</v>
      </c>
      <c r="M263" s="686">
        <v>82</v>
      </c>
      <c r="N263" s="741">
        <v>-0.2407407407407407</v>
      </c>
      <c r="O263" s="113" t="s">
        <v>355</v>
      </c>
      <c r="P263" s="686">
        <v>84</v>
      </c>
      <c r="Q263" s="738">
        <v>-2.3255813953488413E-2</v>
      </c>
      <c r="T263" s="113" t="s">
        <v>355</v>
      </c>
      <c r="U263" s="686">
        <v>86</v>
      </c>
      <c r="V263" s="738">
        <v>0.28358208955223874</v>
      </c>
    </row>
    <row r="264" spans="2:22" s="667" customFormat="1" ht="27.75" customHeight="1" x14ac:dyDescent="0.15">
      <c r="B264" s="665">
        <v>195</v>
      </c>
      <c r="C264" s="106" t="s">
        <v>1529</v>
      </c>
      <c r="D264" s="689">
        <v>96</v>
      </c>
      <c r="E264" s="701">
        <v>2.1276595744680771E-2</v>
      </c>
      <c r="F264" s="106" t="s">
        <v>1532</v>
      </c>
      <c r="G264" s="689">
        <v>89</v>
      </c>
      <c r="H264" s="701">
        <v>0.12658227848101267</v>
      </c>
      <c r="I264" s="111" t="s">
        <v>1309</v>
      </c>
      <c r="J264" s="686">
        <v>86</v>
      </c>
      <c r="K264" s="713">
        <v>0.14666666666666672</v>
      </c>
      <c r="L264" s="109" t="s">
        <v>1023</v>
      </c>
      <c r="M264" s="686">
        <v>81</v>
      </c>
      <c r="N264" s="741">
        <v>0.20895522388059695</v>
      </c>
      <c r="O264" s="113" t="s">
        <v>1016</v>
      </c>
      <c r="P264" s="686">
        <v>83</v>
      </c>
      <c r="Q264" s="738">
        <v>-0.12631578947368416</v>
      </c>
      <c r="T264" s="113" t="s">
        <v>1022</v>
      </c>
      <c r="U264" s="686">
        <v>85</v>
      </c>
      <c r="V264" s="738">
        <v>-4.49438202247191E-2</v>
      </c>
    </row>
    <row r="265" spans="2:22" s="667" customFormat="1" ht="27.75" customHeight="1" x14ac:dyDescent="0.15">
      <c r="B265" s="665">
        <v>196</v>
      </c>
      <c r="C265" s="1767" t="s">
        <v>1535</v>
      </c>
      <c r="D265" s="689">
        <v>94</v>
      </c>
      <c r="E265" s="701">
        <v>0.10588235294117654</v>
      </c>
      <c r="F265" s="106" t="s">
        <v>1308</v>
      </c>
      <c r="G265" s="689">
        <v>88</v>
      </c>
      <c r="H265" s="701">
        <v>-3.2967032967032961E-2</v>
      </c>
      <c r="I265" s="111" t="s">
        <v>1310</v>
      </c>
      <c r="J265" s="686">
        <v>85</v>
      </c>
      <c r="K265" s="713">
        <v>0.18055555555555558</v>
      </c>
      <c r="L265" s="109" t="s">
        <v>1024</v>
      </c>
      <c r="M265" s="686">
        <v>79</v>
      </c>
      <c r="N265" s="741">
        <v>0.11267605633802824</v>
      </c>
      <c r="O265" s="113" t="s">
        <v>1021</v>
      </c>
      <c r="P265" s="686">
        <v>81</v>
      </c>
      <c r="Q265" s="738">
        <v>2.5316455696202445E-2</v>
      </c>
      <c r="T265" s="113" t="s">
        <v>352</v>
      </c>
      <c r="U265" s="686">
        <v>80</v>
      </c>
      <c r="V265" s="738">
        <v>0</v>
      </c>
    </row>
    <row r="266" spans="2:22" s="667" customFormat="1" ht="27.75" customHeight="1" x14ac:dyDescent="0.15">
      <c r="B266" s="665">
        <v>197</v>
      </c>
      <c r="C266" s="106" t="s">
        <v>1533</v>
      </c>
      <c r="D266" s="689">
        <v>89</v>
      </c>
      <c r="E266" s="701">
        <v>2.2988505747126409E-2</v>
      </c>
      <c r="F266" s="106" t="s">
        <v>1533</v>
      </c>
      <c r="G266" s="689">
        <v>87</v>
      </c>
      <c r="H266" s="701">
        <v>0.26086956521739135</v>
      </c>
      <c r="I266" s="111" t="s">
        <v>1311</v>
      </c>
      <c r="J266" s="686">
        <v>80</v>
      </c>
      <c r="K266" s="713">
        <v>0.14285714285714279</v>
      </c>
      <c r="L266" s="109" t="s">
        <v>353</v>
      </c>
      <c r="M266" s="686">
        <v>78</v>
      </c>
      <c r="N266" s="741">
        <v>-0.30973451327433632</v>
      </c>
      <c r="O266" s="113" t="s">
        <v>1025</v>
      </c>
      <c r="P266" s="686">
        <v>78</v>
      </c>
      <c r="Q266" s="738">
        <v>6.8493150684931559E-2</v>
      </c>
      <c r="T266" s="113" t="s">
        <v>1021</v>
      </c>
      <c r="U266" s="686">
        <v>79</v>
      </c>
      <c r="V266" s="738">
        <v>-1.2499999999999956E-2</v>
      </c>
    </row>
    <row r="267" spans="2:22" s="667" customFormat="1" ht="27.75" customHeight="1" x14ac:dyDescent="0.15">
      <c r="B267" s="665">
        <v>198</v>
      </c>
      <c r="C267" s="111" t="s">
        <v>1532</v>
      </c>
      <c r="D267" s="686">
        <v>88</v>
      </c>
      <c r="E267" s="713">
        <v>-1.1235955056179803E-2</v>
      </c>
      <c r="F267" s="111" t="s">
        <v>1534</v>
      </c>
      <c r="G267" s="686">
        <v>85</v>
      </c>
      <c r="H267" s="713">
        <v>-1.1627906976744207E-2</v>
      </c>
      <c r="I267" s="111" t="s">
        <v>1312</v>
      </c>
      <c r="J267" s="686">
        <v>79</v>
      </c>
      <c r="K267" s="713">
        <v>6.7567567567567544E-2</v>
      </c>
      <c r="L267" s="109" t="s">
        <v>357</v>
      </c>
      <c r="M267" s="686">
        <v>78</v>
      </c>
      <c r="N267" s="741">
        <v>6.8493150684931559E-2</v>
      </c>
      <c r="O267" s="113" t="s">
        <v>1026</v>
      </c>
      <c r="P267" s="686">
        <v>78</v>
      </c>
      <c r="Q267" s="738">
        <v>-1.2658227848101222E-2</v>
      </c>
      <c r="T267" s="113" t="s">
        <v>1026</v>
      </c>
      <c r="U267" s="686">
        <v>79</v>
      </c>
      <c r="V267" s="738">
        <v>0.234375</v>
      </c>
    </row>
    <row r="268" spans="2:22" s="667" customFormat="1" ht="27.75" customHeight="1" x14ac:dyDescent="0.15">
      <c r="B268" s="665">
        <v>199</v>
      </c>
      <c r="C268" s="111" t="s">
        <v>355</v>
      </c>
      <c r="D268" s="686">
        <v>87</v>
      </c>
      <c r="E268" s="713">
        <v>0.47457627118644075</v>
      </c>
      <c r="F268" s="111" t="s">
        <v>1535</v>
      </c>
      <c r="G268" s="686">
        <v>85</v>
      </c>
      <c r="H268" s="713">
        <v>-6.5934065934065922E-2</v>
      </c>
      <c r="I268" s="111" t="s">
        <v>1313</v>
      </c>
      <c r="J268" s="686">
        <v>77</v>
      </c>
      <c r="K268" s="713">
        <v>-0.2142857142857143</v>
      </c>
      <c r="L268" s="109" t="s">
        <v>355</v>
      </c>
      <c r="M268" s="686">
        <v>77</v>
      </c>
      <c r="N268" s="741">
        <v>-8.333333333333337E-2</v>
      </c>
      <c r="O268" s="113" t="s">
        <v>1018</v>
      </c>
      <c r="P268" s="686">
        <v>74</v>
      </c>
      <c r="Q268" s="738">
        <v>-0.25252525252525249</v>
      </c>
      <c r="T268" s="113" t="s">
        <v>353</v>
      </c>
      <c r="U268" s="686">
        <v>78</v>
      </c>
      <c r="V268" s="738">
        <v>-0.17021276595744683</v>
      </c>
    </row>
    <row r="269" spans="2:22" s="667" customFormat="1" ht="27.75" customHeight="1" thickBot="1" x14ac:dyDescent="0.2">
      <c r="B269" s="666">
        <v>200</v>
      </c>
      <c r="C269" s="669" t="s">
        <v>1531</v>
      </c>
      <c r="D269" s="687">
        <v>85</v>
      </c>
      <c r="E269" s="714">
        <v>-6.5934065934065922E-2</v>
      </c>
      <c r="F269" s="669" t="s">
        <v>353</v>
      </c>
      <c r="G269" s="687">
        <v>84</v>
      </c>
      <c r="H269" s="714">
        <v>0.15068493150684925</v>
      </c>
      <c r="I269" s="669" t="s">
        <v>353</v>
      </c>
      <c r="J269" s="687">
        <v>73</v>
      </c>
      <c r="K269" s="714">
        <v>-6.4102564102564097E-2</v>
      </c>
      <c r="L269" s="124" t="s">
        <v>1025</v>
      </c>
      <c r="M269" s="687">
        <v>75</v>
      </c>
      <c r="N269" s="742">
        <v>-3.8461538461538436E-2</v>
      </c>
      <c r="O269" s="115" t="s">
        <v>357</v>
      </c>
      <c r="P269" s="687">
        <v>73</v>
      </c>
      <c r="Q269" s="739">
        <v>7.3529411764705843E-2</v>
      </c>
      <c r="T269" s="115" t="s">
        <v>1025</v>
      </c>
      <c r="U269" s="687">
        <v>73</v>
      </c>
      <c r="V269" s="739">
        <v>0.19672131147540983</v>
      </c>
    </row>
    <row r="274" spans="2:22" s="667" customFormat="1" ht="16.5" customHeight="1" x14ac:dyDescent="0.15">
      <c r="B274" s="89"/>
      <c r="C274" s="104"/>
      <c r="D274" s="92"/>
      <c r="E274" s="674"/>
      <c r="F274" s="104"/>
      <c r="G274" s="92"/>
      <c r="H274" s="674"/>
      <c r="I274" s="108"/>
      <c r="J274" s="92"/>
      <c r="K274" s="678"/>
      <c r="L274" s="108"/>
      <c r="M274" s="92"/>
      <c r="N274" s="678"/>
      <c r="O274" s="108"/>
      <c r="P274" s="92"/>
      <c r="Q274" s="678"/>
    </row>
    <row r="275" spans="2:22" s="667" customFormat="1" ht="38.25" customHeight="1" x14ac:dyDescent="0.15">
      <c r="B275" s="89"/>
      <c r="C275" s="89"/>
      <c r="D275" s="89"/>
      <c r="E275" s="684"/>
      <c r="F275" s="4343"/>
      <c r="G275" s="4343"/>
      <c r="H275" s="4343"/>
      <c r="I275" s="4343"/>
      <c r="J275" s="4343"/>
      <c r="K275" s="4343"/>
      <c r="L275" s="4343"/>
      <c r="M275" s="4343"/>
      <c r="N275" s="4343"/>
      <c r="O275" s="4343"/>
      <c r="P275" s="4343"/>
      <c r="Q275" s="678"/>
    </row>
    <row r="276" spans="2:22" s="667" customFormat="1" ht="13.35" customHeight="1" thickBot="1" x14ac:dyDescent="0.2">
      <c r="B276" s="89"/>
      <c r="C276" s="104"/>
      <c r="D276" s="92"/>
      <c r="E276" s="674"/>
      <c r="F276" s="104"/>
      <c r="G276" s="92"/>
      <c r="H276" s="674"/>
      <c r="I276" s="108"/>
      <c r="J276" s="92"/>
      <c r="K276" s="678"/>
      <c r="L276" s="108"/>
      <c r="M276" s="92"/>
      <c r="N276" s="678"/>
      <c r="O276" s="108"/>
      <c r="P276" s="92"/>
      <c r="Q276" s="678"/>
    </row>
    <row r="277" spans="2:22" s="667" customFormat="1" ht="30.75" customHeight="1" x14ac:dyDescent="0.15">
      <c r="B277" s="4340" t="s">
        <v>176</v>
      </c>
      <c r="C277" s="3816" t="s">
        <v>2056</v>
      </c>
      <c r="D277" s="3817"/>
      <c r="E277" s="3818"/>
      <c r="F277" s="3816" t="s">
        <v>1493</v>
      </c>
      <c r="G277" s="3817"/>
      <c r="H277" s="3818"/>
      <c r="I277" s="3816" t="s">
        <v>944</v>
      </c>
      <c r="J277" s="3817"/>
      <c r="K277" s="3818"/>
      <c r="L277" s="3819" t="s">
        <v>937</v>
      </c>
      <c r="M277" s="3820"/>
      <c r="N277" s="3821"/>
      <c r="O277" s="3819" t="s">
        <v>939</v>
      </c>
      <c r="P277" s="3820"/>
      <c r="Q277" s="3821"/>
      <c r="T277" s="3819" t="s">
        <v>941</v>
      </c>
      <c r="U277" s="3820"/>
      <c r="V277" s="3821"/>
    </row>
    <row r="278" spans="2:22" s="667" customFormat="1" ht="30.75" customHeight="1" thickBot="1" x14ac:dyDescent="0.2">
      <c r="B278" s="4342"/>
      <c r="C278" s="230" t="s">
        <v>1491</v>
      </c>
      <c r="D278" s="122" t="s">
        <v>221</v>
      </c>
      <c r="E278" s="677" t="s">
        <v>13</v>
      </c>
      <c r="F278" s="230" t="s">
        <v>1491</v>
      </c>
      <c r="G278" s="122" t="s">
        <v>221</v>
      </c>
      <c r="H278" s="677" t="s">
        <v>13</v>
      </c>
      <c r="I278" s="230" t="s">
        <v>1491</v>
      </c>
      <c r="J278" s="122" t="s">
        <v>221</v>
      </c>
      <c r="K278" s="677" t="s">
        <v>13</v>
      </c>
      <c r="L278" s="231" t="s">
        <v>1491</v>
      </c>
      <c r="M278" s="122" t="s">
        <v>221</v>
      </c>
      <c r="N278" s="680" t="s">
        <v>13</v>
      </c>
      <c r="O278" s="232" t="s">
        <v>1491</v>
      </c>
      <c r="P278" s="122" t="s">
        <v>221</v>
      </c>
      <c r="Q278" s="682" t="s">
        <v>13</v>
      </c>
      <c r="T278" s="232" t="s">
        <v>1491</v>
      </c>
      <c r="U278" s="122" t="s">
        <v>221</v>
      </c>
      <c r="V278" s="682" t="s">
        <v>13</v>
      </c>
    </row>
    <row r="279" spans="2:22" s="667" customFormat="1" ht="27.75" customHeight="1" x14ac:dyDescent="0.15">
      <c r="B279" s="664">
        <v>201</v>
      </c>
      <c r="C279" s="123" t="s">
        <v>1498</v>
      </c>
      <c r="D279" s="688">
        <v>83</v>
      </c>
      <c r="E279" s="712">
        <v>2.4691358024691468E-2</v>
      </c>
      <c r="F279" s="123" t="s">
        <v>1498</v>
      </c>
      <c r="G279" s="688">
        <v>81</v>
      </c>
      <c r="H279" s="712">
        <v>0.14084507042253525</v>
      </c>
      <c r="I279" s="123" t="s">
        <v>357</v>
      </c>
      <c r="J279" s="688">
        <v>72</v>
      </c>
      <c r="K279" s="712">
        <v>-7.6923076923076872E-2</v>
      </c>
      <c r="L279" s="123" t="s">
        <v>1026</v>
      </c>
      <c r="M279" s="688">
        <v>74</v>
      </c>
      <c r="N279" s="740">
        <v>-5.1282051282051322E-2</v>
      </c>
      <c r="O279" s="112" t="s">
        <v>354</v>
      </c>
      <c r="P279" s="688">
        <v>72</v>
      </c>
      <c r="Q279" s="737">
        <v>0.33333333333333326</v>
      </c>
      <c r="T279" s="112" t="s">
        <v>1023</v>
      </c>
      <c r="U279" s="688">
        <v>72</v>
      </c>
      <c r="V279" s="737">
        <v>7.4626865671641784E-2</v>
      </c>
    </row>
    <row r="280" spans="2:22" s="667" customFormat="1" ht="27.75" customHeight="1" x14ac:dyDescent="0.15">
      <c r="B280" s="665">
        <v>202</v>
      </c>
      <c r="C280" s="111" t="s">
        <v>1499</v>
      </c>
      <c r="D280" s="686">
        <v>77</v>
      </c>
      <c r="E280" s="713">
        <v>2.6666666666666616E-2</v>
      </c>
      <c r="F280" s="111" t="s">
        <v>357</v>
      </c>
      <c r="G280" s="686">
        <v>78</v>
      </c>
      <c r="H280" s="713">
        <v>8.3333333333333259E-2</v>
      </c>
      <c r="I280" s="111" t="s">
        <v>1314</v>
      </c>
      <c r="J280" s="686">
        <v>72</v>
      </c>
      <c r="K280" s="713">
        <v>7.4626865671641784E-2</v>
      </c>
      <c r="L280" s="109" t="s">
        <v>356</v>
      </c>
      <c r="M280" s="686">
        <v>73</v>
      </c>
      <c r="N280" s="741">
        <v>5.7971014492753659E-2</v>
      </c>
      <c r="O280" s="113" t="s">
        <v>1024</v>
      </c>
      <c r="P280" s="686">
        <v>71</v>
      </c>
      <c r="Q280" s="738">
        <v>5.9701492537313383E-2</v>
      </c>
      <c r="T280" s="113" t="s">
        <v>356</v>
      </c>
      <c r="U280" s="686">
        <v>68</v>
      </c>
      <c r="V280" s="738">
        <v>3.0303030303030276E-2</v>
      </c>
    </row>
    <row r="281" spans="2:22" s="667" customFormat="1" ht="27.75" customHeight="1" x14ac:dyDescent="0.15">
      <c r="B281" s="665">
        <v>203</v>
      </c>
      <c r="C281" s="111" t="s">
        <v>1534</v>
      </c>
      <c r="D281" s="686">
        <v>75</v>
      </c>
      <c r="E281" s="713">
        <v>-0.11764705882352944</v>
      </c>
      <c r="F281" s="111" t="s">
        <v>352</v>
      </c>
      <c r="G281" s="686">
        <v>78</v>
      </c>
      <c r="H281" s="713">
        <v>-2.5000000000000022E-2</v>
      </c>
      <c r="I281" s="111" t="s">
        <v>1315</v>
      </c>
      <c r="J281" s="686">
        <v>71</v>
      </c>
      <c r="K281" s="713">
        <v>-0.12345679012345678</v>
      </c>
      <c r="L281" s="109" t="s">
        <v>1027</v>
      </c>
      <c r="M281" s="686">
        <v>73</v>
      </c>
      <c r="N281" s="741">
        <v>0.25862068965517238</v>
      </c>
      <c r="O281" s="113" t="s">
        <v>356</v>
      </c>
      <c r="P281" s="686">
        <v>69</v>
      </c>
      <c r="Q281" s="738">
        <v>1.4705882352941124E-2</v>
      </c>
      <c r="T281" s="113" t="s">
        <v>357</v>
      </c>
      <c r="U281" s="686">
        <v>68</v>
      </c>
      <c r="V281" s="738">
        <v>1.4925373134328401E-2</v>
      </c>
    </row>
    <row r="282" spans="2:22" s="667" customFormat="1" ht="27.75" customHeight="1" x14ac:dyDescent="0.15">
      <c r="B282" s="665">
        <v>204</v>
      </c>
      <c r="C282" s="111" t="s">
        <v>1503</v>
      </c>
      <c r="D282" s="686">
        <v>72</v>
      </c>
      <c r="E282" s="713">
        <v>0.33333333333333326</v>
      </c>
      <c r="F282" s="111" t="s">
        <v>1499</v>
      </c>
      <c r="G282" s="686">
        <v>75</v>
      </c>
      <c r="H282" s="713">
        <v>0.10294117647058831</v>
      </c>
      <c r="I282" s="111" t="s">
        <v>1316</v>
      </c>
      <c r="J282" s="686">
        <v>71</v>
      </c>
      <c r="K282" s="713">
        <v>-0.13414634146341464</v>
      </c>
      <c r="L282" s="109" t="s">
        <v>351</v>
      </c>
      <c r="M282" s="686">
        <v>72</v>
      </c>
      <c r="N282" s="741">
        <v>-0.23404255319148937</v>
      </c>
      <c r="O282" s="113" t="s">
        <v>1022</v>
      </c>
      <c r="P282" s="686">
        <v>68</v>
      </c>
      <c r="Q282" s="738">
        <v>-0.19999999999999996</v>
      </c>
      <c r="T282" s="113" t="s">
        <v>1024</v>
      </c>
      <c r="U282" s="686">
        <v>67</v>
      </c>
      <c r="V282" s="738">
        <v>3.076923076923066E-2</v>
      </c>
    </row>
    <row r="283" spans="2:22" s="667" customFormat="1" ht="27.75" customHeight="1" x14ac:dyDescent="0.15">
      <c r="B283" s="665">
        <v>205</v>
      </c>
      <c r="C283" s="111" t="s">
        <v>357</v>
      </c>
      <c r="D283" s="686">
        <v>72</v>
      </c>
      <c r="E283" s="713">
        <v>-7.6923076923076872E-2</v>
      </c>
      <c r="F283" s="111" t="s">
        <v>1500</v>
      </c>
      <c r="G283" s="686">
        <v>72</v>
      </c>
      <c r="H283" s="713">
        <v>1.4084507042253502E-2</v>
      </c>
      <c r="I283" s="111" t="s">
        <v>1317</v>
      </c>
      <c r="J283" s="686">
        <v>69</v>
      </c>
      <c r="K283" s="713">
        <v>0.37999999999999989</v>
      </c>
      <c r="L283" s="109" t="s">
        <v>352</v>
      </c>
      <c r="M283" s="686">
        <v>70</v>
      </c>
      <c r="N283" s="741">
        <v>-0.16666666666666663</v>
      </c>
      <c r="O283" s="113" t="s">
        <v>1023</v>
      </c>
      <c r="P283" s="686">
        <v>67</v>
      </c>
      <c r="Q283" s="738">
        <v>-6.944444444444442E-2</v>
      </c>
      <c r="T283" s="113" t="s">
        <v>1028</v>
      </c>
      <c r="U283" s="686">
        <v>67</v>
      </c>
      <c r="V283" s="738">
        <v>9.8360655737705027E-2</v>
      </c>
    </row>
    <row r="284" spans="2:22" s="667" customFormat="1" ht="27.75" customHeight="1" x14ac:dyDescent="0.15">
      <c r="B284" s="665">
        <v>206</v>
      </c>
      <c r="C284" s="111" t="s">
        <v>1530</v>
      </c>
      <c r="D284" s="686">
        <v>71</v>
      </c>
      <c r="E284" s="713">
        <v>-0.21978021978021978</v>
      </c>
      <c r="F284" s="111" t="s">
        <v>1501</v>
      </c>
      <c r="G284" s="686">
        <v>67</v>
      </c>
      <c r="H284" s="713">
        <v>6.3492063492063489E-2</v>
      </c>
      <c r="I284" s="111" t="s">
        <v>1318</v>
      </c>
      <c r="J284" s="686">
        <v>68</v>
      </c>
      <c r="K284" s="713">
        <v>-6.8493150684931559E-2</v>
      </c>
      <c r="L284" s="109" t="s">
        <v>1018</v>
      </c>
      <c r="M284" s="686">
        <v>67</v>
      </c>
      <c r="N284" s="741">
        <v>-9.4594594594594628E-2</v>
      </c>
      <c r="O284" s="113" t="s">
        <v>1027</v>
      </c>
      <c r="P284" s="686">
        <v>58</v>
      </c>
      <c r="Q284" s="738">
        <v>1.7543859649122862E-2</v>
      </c>
      <c r="T284" s="113" t="s">
        <v>1029</v>
      </c>
      <c r="U284" s="686">
        <v>60</v>
      </c>
      <c r="V284" s="738">
        <v>0.57894736842105265</v>
      </c>
    </row>
    <row r="285" spans="2:22" s="667" customFormat="1" ht="27.75" customHeight="1" x14ac:dyDescent="0.15">
      <c r="B285" s="665">
        <v>207</v>
      </c>
      <c r="C285" s="106" t="s">
        <v>353</v>
      </c>
      <c r="D285" s="689">
        <v>68</v>
      </c>
      <c r="E285" s="701">
        <v>-0.19047619047619047</v>
      </c>
      <c r="F285" s="106" t="s">
        <v>1502</v>
      </c>
      <c r="G285" s="689">
        <v>66</v>
      </c>
      <c r="H285" s="701">
        <v>1.538461538461533E-2</v>
      </c>
      <c r="I285" s="111" t="s">
        <v>1319</v>
      </c>
      <c r="J285" s="686">
        <v>66</v>
      </c>
      <c r="K285" s="713">
        <v>-0.1428571428571429</v>
      </c>
      <c r="L285" s="109" t="s">
        <v>1022</v>
      </c>
      <c r="M285" s="686">
        <v>63</v>
      </c>
      <c r="N285" s="741">
        <v>-7.3529411764705843E-2</v>
      </c>
      <c r="O285" s="113" t="s">
        <v>358</v>
      </c>
      <c r="P285" s="686">
        <v>57</v>
      </c>
      <c r="Q285" s="738">
        <v>-0.34482758620689657</v>
      </c>
      <c r="T285" s="113" t="s">
        <v>1030</v>
      </c>
      <c r="U285" s="686">
        <v>59</v>
      </c>
      <c r="V285" s="738">
        <v>0.13461538461538458</v>
      </c>
    </row>
    <row r="286" spans="2:22" s="667" customFormat="1" ht="27.75" customHeight="1" x14ac:dyDescent="0.15">
      <c r="B286" s="665">
        <v>208</v>
      </c>
      <c r="C286" s="111" t="s">
        <v>1501</v>
      </c>
      <c r="D286" s="686">
        <v>66</v>
      </c>
      <c r="E286" s="713">
        <v>-1.4925373134328401E-2</v>
      </c>
      <c r="F286" s="111" t="s">
        <v>355</v>
      </c>
      <c r="G286" s="686">
        <v>59</v>
      </c>
      <c r="H286" s="713">
        <v>-0.10606060606060608</v>
      </c>
      <c r="I286" s="111" t="s">
        <v>1320</v>
      </c>
      <c r="J286" s="686">
        <v>63</v>
      </c>
      <c r="K286" s="713">
        <v>0</v>
      </c>
      <c r="L286" s="109" t="s">
        <v>358</v>
      </c>
      <c r="M286" s="686">
        <v>62</v>
      </c>
      <c r="N286" s="741">
        <v>8.7719298245614086E-2</v>
      </c>
      <c r="O286" s="113" t="s">
        <v>1029</v>
      </c>
      <c r="P286" s="686">
        <v>56</v>
      </c>
      <c r="Q286" s="738">
        <v>-6.6666666666666652E-2</v>
      </c>
      <c r="T286" s="113" t="s">
        <v>1027</v>
      </c>
      <c r="U286" s="686">
        <v>57</v>
      </c>
      <c r="V286" s="738">
        <v>0.11764705882352944</v>
      </c>
    </row>
    <row r="287" spans="2:22" s="667" customFormat="1" ht="27.75" customHeight="1" x14ac:dyDescent="0.15">
      <c r="B287" s="665">
        <v>209</v>
      </c>
      <c r="C287" s="111" t="s">
        <v>352</v>
      </c>
      <c r="D287" s="686">
        <v>63</v>
      </c>
      <c r="E287" s="713">
        <v>-0.19230769230769229</v>
      </c>
      <c r="F287" s="111" t="s">
        <v>1322</v>
      </c>
      <c r="G287" s="686">
        <v>55</v>
      </c>
      <c r="H287" s="713">
        <v>5.7692307692307709E-2</v>
      </c>
      <c r="I287" s="111" t="s">
        <v>1321</v>
      </c>
      <c r="J287" s="686">
        <v>63</v>
      </c>
      <c r="K287" s="713">
        <v>0.26</v>
      </c>
      <c r="L287" s="109" t="s">
        <v>1028</v>
      </c>
      <c r="M287" s="686">
        <v>51</v>
      </c>
      <c r="N287" s="741">
        <v>2.0000000000000018E-2</v>
      </c>
      <c r="O287" s="113" t="s">
        <v>1028</v>
      </c>
      <c r="P287" s="686">
        <v>50</v>
      </c>
      <c r="Q287" s="738">
        <v>-0.25373134328358204</v>
      </c>
      <c r="T287" s="113" t="s">
        <v>1017</v>
      </c>
      <c r="U287" s="686">
        <v>55</v>
      </c>
      <c r="V287" s="738">
        <v>0.14583333333333326</v>
      </c>
    </row>
    <row r="288" spans="2:22" s="667" customFormat="1" ht="27.75" customHeight="1" x14ac:dyDescent="0.15">
      <c r="B288" s="665">
        <v>210</v>
      </c>
      <c r="C288" s="111" t="s">
        <v>1322</v>
      </c>
      <c r="D288" s="686">
        <v>57</v>
      </c>
      <c r="E288" s="713">
        <v>3.6363636363636376E-2</v>
      </c>
      <c r="F288" s="111" t="s">
        <v>1503</v>
      </c>
      <c r="G288" s="686">
        <v>54</v>
      </c>
      <c r="H288" s="713">
        <v>-0.1428571428571429</v>
      </c>
      <c r="I288" s="111" t="s">
        <v>1322</v>
      </c>
      <c r="J288" s="686">
        <v>52</v>
      </c>
      <c r="K288" s="713">
        <v>1.9607843137254832E-2</v>
      </c>
      <c r="L288" s="109" t="s">
        <v>1032</v>
      </c>
      <c r="M288" s="686">
        <v>50</v>
      </c>
      <c r="N288" s="741">
        <v>-0.20634920634920639</v>
      </c>
      <c r="O288" s="113" t="s">
        <v>1033</v>
      </c>
      <c r="P288" s="686">
        <v>47</v>
      </c>
      <c r="Q288" s="738">
        <v>0.34285714285714275</v>
      </c>
      <c r="T288" s="113" t="s">
        <v>354</v>
      </c>
      <c r="U288" s="686">
        <v>54</v>
      </c>
      <c r="V288" s="738">
        <v>-0.625</v>
      </c>
    </row>
    <row r="289" spans="2:22" s="667" customFormat="1" ht="27.75" customHeight="1" x14ac:dyDescent="0.15">
      <c r="B289" s="665">
        <v>211</v>
      </c>
      <c r="C289" s="111" t="s">
        <v>1510</v>
      </c>
      <c r="D289" s="686">
        <v>55</v>
      </c>
      <c r="E289" s="3067">
        <v>1.1153846153846154</v>
      </c>
      <c r="F289" s="111" t="s">
        <v>1504</v>
      </c>
      <c r="G289" s="686">
        <v>53</v>
      </c>
      <c r="H289" s="713">
        <v>0.51428571428571423</v>
      </c>
      <c r="I289" s="111" t="s">
        <v>1323</v>
      </c>
      <c r="J289" s="686">
        <v>51</v>
      </c>
      <c r="K289" s="713">
        <v>0.24390243902439024</v>
      </c>
      <c r="L289" s="109" t="s">
        <v>1034</v>
      </c>
      <c r="M289" s="686">
        <v>50</v>
      </c>
      <c r="N289" s="741">
        <v>0.28205128205128216</v>
      </c>
      <c r="O289" s="113" t="s">
        <v>1035</v>
      </c>
      <c r="P289" s="686">
        <v>43</v>
      </c>
      <c r="Q289" s="738">
        <v>0.30303030303030298</v>
      </c>
      <c r="T289" s="113" t="s">
        <v>992</v>
      </c>
      <c r="U289" s="686">
        <v>50</v>
      </c>
      <c r="V289" s="738">
        <v>-0.80769230769230771</v>
      </c>
    </row>
    <row r="290" spans="2:22" s="667" customFormat="1" ht="27.75" customHeight="1" x14ac:dyDescent="0.15">
      <c r="B290" s="665">
        <v>212</v>
      </c>
      <c r="C290" s="111" t="s">
        <v>1505</v>
      </c>
      <c r="D290" s="686">
        <v>55</v>
      </c>
      <c r="E290" s="713">
        <v>7.8431372549019551E-2</v>
      </c>
      <c r="F290" s="111" t="s">
        <v>1505</v>
      </c>
      <c r="G290" s="686">
        <v>51</v>
      </c>
      <c r="H290" s="713">
        <v>0</v>
      </c>
      <c r="I290" s="111" t="s">
        <v>1324</v>
      </c>
      <c r="J290" s="686">
        <v>49</v>
      </c>
      <c r="K290" s="713">
        <v>0.32432432432432434</v>
      </c>
      <c r="L290" s="109" t="s">
        <v>1035</v>
      </c>
      <c r="M290" s="686">
        <v>41</v>
      </c>
      <c r="N290" s="741">
        <v>-4.6511627906976716E-2</v>
      </c>
      <c r="O290" s="113" t="s">
        <v>1036</v>
      </c>
      <c r="P290" s="686">
        <v>41</v>
      </c>
      <c r="Q290" s="738">
        <v>-4.6511627906976716E-2</v>
      </c>
      <c r="T290" s="113" t="s">
        <v>1036</v>
      </c>
      <c r="U290" s="686">
        <v>43</v>
      </c>
      <c r="V290" s="738">
        <v>0.26470588235294112</v>
      </c>
    </row>
    <row r="291" spans="2:22" s="667" customFormat="1" ht="27.75" customHeight="1" x14ac:dyDescent="0.15">
      <c r="B291" s="665">
        <v>213</v>
      </c>
      <c r="C291" s="802" t="s">
        <v>1504</v>
      </c>
      <c r="D291" s="686">
        <v>50</v>
      </c>
      <c r="E291" s="713">
        <v>-5.6603773584905648E-2</v>
      </c>
      <c r="F291" s="802" t="s">
        <v>1506</v>
      </c>
      <c r="G291" s="686">
        <v>50</v>
      </c>
      <c r="H291" s="713">
        <v>0.21951219512195119</v>
      </c>
      <c r="I291" s="111" t="s">
        <v>1337</v>
      </c>
      <c r="J291" s="686">
        <v>42</v>
      </c>
      <c r="K291" s="713">
        <v>0.13513513513513509</v>
      </c>
      <c r="L291" s="109" t="s">
        <v>1037</v>
      </c>
      <c r="M291" s="686">
        <v>37</v>
      </c>
      <c r="N291" s="741">
        <v>5.7142857142857162E-2</v>
      </c>
      <c r="O291" s="113" t="s">
        <v>1034</v>
      </c>
      <c r="P291" s="686">
        <v>39</v>
      </c>
      <c r="Q291" s="738">
        <v>5.4054054054053946E-2</v>
      </c>
      <c r="T291" s="113" t="s">
        <v>1038</v>
      </c>
      <c r="U291" s="686">
        <v>41</v>
      </c>
      <c r="V291" s="738">
        <v>0.6399999999999999</v>
      </c>
    </row>
    <row r="292" spans="2:22" s="667" customFormat="1" ht="27.75" customHeight="1" x14ac:dyDescent="0.15">
      <c r="B292" s="665">
        <v>214</v>
      </c>
      <c r="C292" s="111" t="s">
        <v>1513</v>
      </c>
      <c r="D292" s="686">
        <v>47</v>
      </c>
      <c r="E292" s="3067">
        <v>1.35</v>
      </c>
      <c r="F292" s="111" t="s">
        <v>1507</v>
      </c>
      <c r="G292" s="686">
        <v>41</v>
      </c>
      <c r="H292" s="713">
        <v>-2.3809523809523836E-2</v>
      </c>
      <c r="I292" s="111" t="s">
        <v>1325</v>
      </c>
      <c r="J292" s="686">
        <v>41</v>
      </c>
      <c r="K292" s="713">
        <v>0.46428571428571419</v>
      </c>
      <c r="L292" s="109" t="s">
        <v>1029</v>
      </c>
      <c r="M292" s="686">
        <v>37</v>
      </c>
      <c r="N292" s="741">
        <v>-0.3392857142857143</v>
      </c>
      <c r="O292" s="113" t="s">
        <v>1037</v>
      </c>
      <c r="P292" s="686">
        <v>35</v>
      </c>
      <c r="Q292" s="738">
        <v>0.39999999999999991</v>
      </c>
      <c r="T292" s="113" t="s">
        <v>1034</v>
      </c>
      <c r="U292" s="686">
        <v>37</v>
      </c>
      <c r="V292" s="738">
        <v>0.19354838709677424</v>
      </c>
    </row>
    <row r="293" spans="2:22" s="667" customFormat="1" ht="27.75" customHeight="1" x14ac:dyDescent="0.15">
      <c r="B293" s="665">
        <v>215</v>
      </c>
      <c r="C293" s="111" t="s">
        <v>1502</v>
      </c>
      <c r="D293" s="686">
        <v>45</v>
      </c>
      <c r="E293" s="713">
        <v>-0.31818181818181823</v>
      </c>
      <c r="F293" s="111" t="s">
        <v>1508</v>
      </c>
      <c r="G293" s="686">
        <v>40</v>
      </c>
      <c r="H293" s="713">
        <v>0.11111111111111116</v>
      </c>
      <c r="I293" s="4015" t="s">
        <v>1326</v>
      </c>
      <c r="J293" s="686">
        <v>40</v>
      </c>
      <c r="K293" s="713">
        <v>0.25</v>
      </c>
      <c r="L293" s="109" t="s">
        <v>1036</v>
      </c>
      <c r="M293" s="686">
        <v>35</v>
      </c>
      <c r="N293" s="741">
        <v>-0.14634146341463417</v>
      </c>
      <c r="O293" s="113" t="s">
        <v>992</v>
      </c>
      <c r="P293" s="686">
        <v>34</v>
      </c>
      <c r="Q293" s="738">
        <v>-0.31999999999999995</v>
      </c>
      <c r="T293" s="113" t="s">
        <v>1033</v>
      </c>
      <c r="U293" s="686">
        <v>35</v>
      </c>
      <c r="V293" s="738">
        <v>-0.23913043478260865</v>
      </c>
    </row>
    <row r="294" spans="2:22" s="667" customFormat="1" ht="27.75" customHeight="1" x14ac:dyDescent="0.15">
      <c r="B294" s="665">
        <v>216</v>
      </c>
      <c r="C294" s="111" t="s">
        <v>1500</v>
      </c>
      <c r="D294" s="686">
        <v>43</v>
      </c>
      <c r="E294" s="713">
        <v>-0.40277777777777779</v>
      </c>
      <c r="F294" s="111" t="s">
        <v>1509</v>
      </c>
      <c r="G294" s="686">
        <v>40</v>
      </c>
      <c r="H294" s="713">
        <v>-0.18367346938775508</v>
      </c>
      <c r="I294" s="111" t="s">
        <v>1327</v>
      </c>
      <c r="J294" s="686">
        <v>36</v>
      </c>
      <c r="K294" s="713">
        <v>0.125</v>
      </c>
      <c r="L294" s="109" t="s">
        <v>1033</v>
      </c>
      <c r="M294" s="686">
        <v>32</v>
      </c>
      <c r="N294" s="741">
        <v>-0.31914893617021278</v>
      </c>
      <c r="O294" s="113" t="s">
        <v>1038</v>
      </c>
      <c r="P294" s="686">
        <v>34</v>
      </c>
      <c r="Q294" s="738">
        <v>-0.17073170731707321</v>
      </c>
      <c r="T294" s="113" t="s">
        <v>1035</v>
      </c>
      <c r="U294" s="686">
        <v>33</v>
      </c>
      <c r="V294" s="738">
        <v>0.13793103448275867</v>
      </c>
    </row>
    <row r="295" spans="2:22" s="667" customFormat="1" ht="27.75" customHeight="1" x14ac:dyDescent="0.15">
      <c r="B295" s="665">
        <v>217</v>
      </c>
      <c r="C295" s="111" t="s">
        <v>1507</v>
      </c>
      <c r="D295" s="686">
        <v>41</v>
      </c>
      <c r="E295" s="713">
        <v>0</v>
      </c>
      <c r="F295" s="4015" t="s">
        <v>1039</v>
      </c>
      <c r="G295" s="686">
        <v>34</v>
      </c>
      <c r="H295" s="713">
        <v>-0.15000000000000002</v>
      </c>
      <c r="I295" s="721" t="s">
        <v>1328</v>
      </c>
      <c r="J295" s="686">
        <v>35</v>
      </c>
      <c r="K295" s="713">
        <v>0</v>
      </c>
      <c r="L295" s="4016" t="s">
        <v>1039</v>
      </c>
      <c r="M295" s="686">
        <v>32</v>
      </c>
      <c r="N295" s="741">
        <v>0.28000000000000003</v>
      </c>
      <c r="O295" s="113" t="s">
        <v>1040</v>
      </c>
      <c r="P295" s="686">
        <v>30</v>
      </c>
      <c r="Q295" s="738">
        <v>0.30434782608695654</v>
      </c>
      <c r="T295" s="113" t="s">
        <v>1037</v>
      </c>
      <c r="U295" s="686">
        <v>25</v>
      </c>
      <c r="V295" s="738">
        <v>-7.407407407407407E-2</v>
      </c>
    </row>
    <row r="296" spans="2:22" s="667" customFormat="1" ht="27.75" customHeight="1" x14ac:dyDescent="0.15">
      <c r="B296" s="665">
        <v>218</v>
      </c>
      <c r="C296" s="111" t="s">
        <v>1508</v>
      </c>
      <c r="D296" s="686">
        <v>40</v>
      </c>
      <c r="E296" s="713">
        <v>0</v>
      </c>
      <c r="F296" s="111" t="s">
        <v>1510</v>
      </c>
      <c r="G296" s="686">
        <v>26</v>
      </c>
      <c r="H296" s="713">
        <v>0.30000000000000004</v>
      </c>
      <c r="I296" s="111" t="s">
        <v>1329</v>
      </c>
      <c r="J296" s="686">
        <v>24</v>
      </c>
      <c r="K296" s="713">
        <v>0.26315789473684204</v>
      </c>
      <c r="L296" s="109" t="s">
        <v>1038</v>
      </c>
      <c r="M296" s="686">
        <v>28</v>
      </c>
      <c r="N296" s="1772">
        <v>-0.17647058823529416</v>
      </c>
      <c r="O296" s="113" t="s">
        <v>1015</v>
      </c>
      <c r="P296" s="686">
        <v>26</v>
      </c>
      <c r="Q296" s="4205">
        <v>2.7142857142857144</v>
      </c>
      <c r="T296" s="113" t="s">
        <v>1031</v>
      </c>
      <c r="U296" s="686">
        <v>24</v>
      </c>
      <c r="V296" s="738">
        <v>-0.55555555555555558</v>
      </c>
    </row>
    <row r="297" spans="2:22" s="667" customFormat="1" ht="27.75" customHeight="1" x14ac:dyDescent="0.15">
      <c r="B297" s="665">
        <v>219</v>
      </c>
      <c r="C297" s="111" t="s">
        <v>1506</v>
      </c>
      <c r="D297" s="686">
        <v>35</v>
      </c>
      <c r="E297" s="713">
        <v>-0.30000000000000004</v>
      </c>
      <c r="F297" s="111" t="s">
        <v>1511</v>
      </c>
      <c r="G297" s="686">
        <v>21</v>
      </c>
      <c r="H297" s="713">
        <v>0.10526315789473695</v>
      </c>
      <c r="I297" s="111" t="s">
        <v>1330</v>
      </c>
      <c r="J297" s="686">
        <v>21</v>
      </c>
      <c r="K297" s="713">
        <v>0.10526315789473695</v>
      </c>
      <c r="L297" s="109" t="s">
        <v>1040</v>
      </c>
      <c r="M297" s="686">
        <v>27</v>
      </c>
      <c r="N297" s="741">
        <v>-9.9999999999999978E-2</v>
      </c>
      <c r="O297" s="113" t="s">
        <v>1031</v>
      </c>
      <c r="P297" s="686">
        <v>25</v>
      </c>
      <c r="Q297" s="738">
        <v>4.1666666666666741E-2</v>
      </c>
      <c r="T297" s="113" t="s">
        <v>1040</v>
      </c>
      <c r="U297" s="686">
        <v>23</v>
      </c>
      <c r="V297" s="738">
        <v>-0.14814814814814814</v>
      </c>
    </row>
    <row r="298" spans="2:22" s="667" customFormat="1" ht="27.75" customHeight="1" x14ac:dyDescent="0.15">
      <c r="B298" s="665">
        <v>220</v>
      </c>
      <c r="C298" s="111" t="s">
        <v>2134</v>
      </c>
      <c r="D298" s="686">
        <v>33</v>
      </c>
      <c r="E298" s="3067">
        <v>1.0625</v>
      </c>
      <c r="F298" s="111" t="s">
        <v>1512</v>
      </c>
      <c r="G298" s="686">
        <v>21</v>
      </c>
      <c r="H298" s="713">
        <v>0</v>
      </c>
      <c r="I298" s="111" t="s">
        <v>1331</v>
      </c>
      <c r="J298" s="686">
        <v>20</v>
      </c>
      <c r="K298" s="713">
        <v>0.25</v>
      </c>
      <c r="L298" s="671" t="s">
        <v>1015</v>
      </c>
      <c r="M298" s="686">
        <v>22</v>
      </c>
      <c r="N298" s="741">
        <v>-0.15384615384615385</v>
      </c>
      <c r="O298" s="4017" t="s">
        <v>1039</v>
      </c>
      <c r="P298" s="686">
        <v>25</v>
      </c>
      <c r="Q298" s="738">
        <v>0.19047619047619047</v>
      </c>
      <c r="T298" s="673" t="s">
        <v>1039</v>
      </c>
      <c r="U298" s="686">
        <v>21</v>
      </c>
      <c r="V298" s="738">
        <v>0</v>
      </c>
    </row>
    <row r="299" spans="2:22" s="667" customFormat="1" ht="27.75" customHeight="1" x14ac:dyDescent="0.15">
      <c r="B299" s="665">
        <v>221</v>
      </c>
      <c r="C299" s="111" t="s">
        <v>2130</v>
      </c>
      <c r="D299" s="686">
        <v>32</v>
      </c>
      <c r="E299" s="713">
        <v>-0.19999999999999996</v>
      </c>
      <c r="F299" s="111" t="s">
        <v>1513</v>
      </c>
      <c r="G299" s="686">
        <v>20</v>
      </c>
      <c r="H299" s="713">
        <v>0.11111111111111116</v>
      </c>
      <c r="I299" s="111" t="s">
        <v>1332</v>
      </c>
      <c r="J299" s="686">
        <v>19</v>
      </c>
      <c r="K299" s="713">
        <v>0.11764705882352944</v>
      </c>
      <c r="L299" s="109" t="s">
        <v>1031</v>
      </c>
      <c r="M299" s="686">
        <v>19</v>
      </c>
      <c r="N299" s="741">
        <v>-0.24</v>
      </c>
      <c r="O299" s="113" t="s">
        <v>1030</v>
      </c>
      <c r="P299" s="686">
        <v>23</v>
      </c>
      <c r="Q299" s="738">
        <v>-0.61016949152542366</v>
      </c>
      <c r="T299" s="113" t="s">
        <v>1041</v>
      </c>
      <c r="U299" s="686">
        <v>20</v>
      </c>
      <c r="V299" s="738">
        <v>0.11111111111111116</v>
      </c>
    </row>
    <row r="300" spans="2:22" s="667" customFormat="1" ht="27.75" customHeight="1" x14ac:dyDescent="0.15">
      <c r="B300" s="665">
        <v>222</v>
      </c>
      <c r="C300" s="4015" t="s">
        <v>1588</v>
      </c>
      <c r="D300" s="686">
        <v>30</v>
      </c>
      <c r="E300" s="713">
        <v>-0.11764705882352944</v>
      </c>
      <c r="F300" s="111" t="s">
        <v>1514</v>
      </c>
      <c r="G300" s="686">
        <v>17</v>
      </c>
      <c r="H300" s="713">
        <v>-0.29166666666666663</v>
      </c>
      <c r="I300" s="111" t="s">
        <v>1333</v>
      </c>
      <c r="J300" s="686">
        <v>18</v>
      </c>
      <c r="K300" s="713">
        <v>-0.33333333333333337</v>
      </c>
      <c r="L300" s="109" t="s">
        <v>1030</v>
      </c>
      <c r="M300" s="686">
        <v>19</v>
      </c>
      <c r="N300" s="741">
        <v>-0.17391304347826086</v>
      </c>
      <c r="O300" s="113" t="s">
        <v>1042</v>
      </c>
      <c r="P300" s="686">
        <v>20</v>
      </c>
      <c r="Q300" s="738">
        <v>0.33333333333333326</v>
      </c>
      <c r="T300" s="113" t="s">
        <v>1042</v>
      </c>
      <c r="U300" s="686">
        <v>15</v>
      </c>
      <c r="V300" s="738">
        <v>0.25</v>
      </c>
    </row>
    <row r="301" spans="2:22" s="667" customFormat="1" ht="27.75" customHeight="1" x14ac:dyDescent="0.15">
      <c r="B301" s="665">
        <v>223</v>
      </c>
      <c r="C301" s="111" t="s">
        <v>2132</v>
      </c>
      <c r="D301" s="686">
        <v>26</v>
      </c>
      <c r="E301" s="3067">
        <v>2.7142857142857144</v>
      </c>
      <c r="F301" s="111" t="s">
        <v>1515</v>
      </c>
      <c r="G301" s="686">
        <v>16</v>
      </c>
      <c r="H301" s="713">
        <v>0.77777777777777768</v>
      </c>
      <c r="I301" s="111" t="s">
        <v>1334</v>
      </c>
      <c r="J301" s="686">
        <v>6</v>
      </c>
      <c r="K301" s="713">
        <v>-0.72727272727272729</v>
      </c>
      <c r="L301" s="109" t="s">
        <v>1042</v>
      </c>
      <c r="M301" s="686">
        <v>17</v>
      </c>
      <c r="N301" s="741">
        <v>-0.15000000000000002</v>
      </c>
      <c r="O301" s="113" t="s">
        <v>1041</v>
      </c>
      <c r="P301" s="686">
        <v>13</v>
      </c>
      <c r="Q301" s="738">
        <v>-0.35</v>
      </c>
      <c r="T301" s="113" t="s">
        <v>1015</v>
      </c>
      <c r="U301" s="686">
        <v>7</v>
      </c>
      <c r="V301" s="738">
        <v>-0.93693693693693691</v>
      </c>
    </row>
    <row r="302" spans="2:22" s="667" customFormat="1" ht="27.75" customHeight="1" x14ac:dyDescent="0.15">
      <c r="B302" s="665">
        <v>224</v>
      </c>
      <c r="C302" s="111" t="s">
        <v>1512</v>
      </c>
      <c r="D302" s="686">
        <v>23</v>
      </c>
      <c r="E302" s="826">
        <v>9.5238095238095344E-2</v>
      </c>
      <c r="F302" s="111" t="s">
        <v>1516</v>
      </c>
      <c r="G302" s="686">
        <v>8</v>
      </c>
      <c r="H302" s="826">
        <v>0.33333333333333326</v>
      </c>
      <c r="I302" s="111" t="s">
        <v>1335</v>
      </c>
      <c r="J302" s="686">
        <v>0</v>
      </c>
      <c r="K302" s="713" t="s">
        <v>123</v>
      </c>
      <c r="L302" s="109" t="s">
        <v>1041</v>
      </c>
      <c r="M302" s="686">
        <v>16</v>
      </c>
      <c r="N302" s="741">
        <v>0.23076923076923084</v>
      </c>
      <c r="O302" s="113" t="s">
        <v>1043</v>
      </c>
      <c r="P302" s="686">
        <v>1</v>
      </c>
      <c r="Q302" s="738" t="s">
        <v>123</v>
      </c>
      <c r="T302" s="113" t="s">
        <v>1043</v>
      </c>
      <c r="U302" s="686">
        <v>0</v>
      </c>
      <c r="V302" s="738" t="s">
        <v>123</v>
      </c>
    </row>
    <row r="303" spans="2:22" s="667" customFormat="1" ht="27.75" customHeight="1" thickBot="1" x14ac:dyDescent="0.2">
      <c r="B303" s="666">
        <v>225</v>
      </c>
      <c r="C303" s="669" t="s">
        <v>2133</v>
      </c>
      <c r="D303" s="745">
        <v>21</v>
      </c>
      <c r="E303" s="743" t="s">
        <v>2131</v>
      </c>
      <c r="F303" s="669" t="s">
        <v>1517</v>
      </c>
      <c r="G303" s="745">
        <v>8</v>
      </c>
      <c r="H303" s="743">
        <v>-0.66666666666666674</v>
      </c>
      <c r="I303" s="669"/>
      <c r="J303" s="687"/>
      <c r="K303" s="743"/>
      <c r="L303" s="124" t="s">
        <v>1043</v>
      </c>
      <c r="M303" s="745">
        <v>0</v>
      </c>
      <c r="N303" s="742" t="s">
        <v>123</v>
      </c>
      <c r="O303" s="115"/>
      <c r="P303" s="746"/>
      <c r="Q303" s="720"/>
      <c r="T303" s="115"/>
      <c r="U303" s="746"/>
      <c r="V303" s="720"/>
    </row>
    <row r="304" spans="2:22" ht="15" customHeight="1" x14ac:dyDescent="0.15">
      <c r="B304" s="170" t="s">
        <v>1340</v>
      </c>
    </row>
    <row r="305" spans="2:22" ht="15" customHeight="1" x14ac:dyDescent="0.15">
      <c r="B305" s="4344" t="s">
        <v>1339</v>
      </c>
      <c r="C305" s="4344"/>
      <c r="D305" s="4344"/>
      <c r="E305" s="4344"/>
      <c r="F305" s="4344"/>
      <c r="G305" s="4344"/>
      <c r="H305" s="4344"/>
      <c r="I305" s="4344"/>
      <c r="J305" s="4344"/>
      <c r="K305" s="4344"/>
      <c r="L305" s="4344"/>
      <c r="M305" s="4344"/>
      <c r="N305" s="4344"/>
      <c r="O305" s="4344"/>
      <c r="P305" s="4344"/>
      <c r="Q305" s="4344"/>
    </row>
    <row r="306" spans="2:22" ht="15" customHeight="1" x14ac:dyDescent="0.15">
      <c r="B306" s="4344"/>
      <c r="C306" s="4344"/>
      <c r="D306" s="4344"/>
      <c r="E306" s="4344"/>
      <c r="F306" s="4344"/>
      <c r="G306" s="4344"/>
      <c r="H306" s="4344"/>
      <c r="I306" s="4344"/>
      <c r="J306" s="4344"/>
      <c r="K306" s="4344"/>
      <c r="L306" s="4344"/>
      <c r="M306" s="4344"/>
      <c r="N306" s="4344"/>
      <c r="O306" s="4344"/>
      <c r="P306" s="4344"/>
      <c r="Q306" s="4344"/>
    </row>
    <row r="308" spans="2:22" s="667" customFormat="1" ht="16.5" customHeight="1" x14ac:dyDescent="0.15">
      <c r="B308" s="89"/>
      <c r="C308" s="104"/>
      <c r="D308" s="92"/>
      <c r="E308" s="674"/>
      <c r="F308" s="104"/>
      <c r="G308" s="92"/>
      <c r="H308" s="674"/>
      <c r="I308" s="108"/>
      <c r="J308" s="92"/>
      <c r="K308" s="678"/>
      <c r="L308" s="108"/>
      <c r="M308" s="92"/>
      <c r="N308" s="678"/>
      <c r="O308" s="108"/>
      <c r="P308" s="92"/>
      <c r="Q308" s="678"/>
    </row>
    <row r="309" spans="2:22" s="667" customFormat="1" ht="38.25" customHeight="1" x14ac:dyDescent="0.15">
      <c r="B309" s="89"/>
      <c r="C309" s="89"/>
      <c r="D309" s="89"/>
      <c r="E309" s="684"/>
      <c r="F309" s="4343"/>
      <c r="G309" s="4343"/>
      <c r="H309" s="4343"/>
      <c r="I309" s="4343"/>
      <c r="J309" s="4343"/>
      <c r="K309" s="4343"/>
      <c r="L309" s="4343"/>
      <c r="M309" s="4343"/>
      <c r="N309" s="4343"/>
      <c r="O309" s="4343"/>
      <c r="P309" s="4343"/>
      <c r="Q309" s="678"/>
    </row>
    <row r="310" spans="2:22" s="667" customFormat="1" ht="13.35" customHeight="1" thickBot="1" x14ac:dyDescent="0.2">
      <c r="B310" s="89"/>
      <c r="C310" s="104"/>
      <c r="D310" s="92"/>
      <c r="E310" s="674"/>
      <c r="F310" s="104"/>
      <c r="G310" s="92"/>
      <c r="H310" s="674"/>
      <c r="I310" s="108"/>
      <c r="J310" s="92"/>
      <c r="K310" s="678"/>
      <c r="L310" s="108"/>
      <c r="M310" s="92"/>
      <c r="N310" s="678"/>
      <c r="O310" s="108"/>
      <c r="P310" s="92"/>
      <c r="Q310" s="678"/>
    </row>
    <row r="311" spans="2:22" s="667" customFormat="1" ht="30.75" customHeight="1" x14ac:dyDescent="0.15">
      <c r="B311" s="4340" t="s">
        <v>176</v>
      </c>
      <c r="C311" s="3816" t="s">
        <v>2056</v>
      </c>
      <c r="D311" s="3817"/>
      <c r="E311" s="3818"/>
      <c r="F311" s="3816" t="s">
        <v>1493</v>
      </c>
      <c r="G311" s="3817"/>
      <c r="H311" s="3818"/>
      <c r="I311" s="3816" t="s">
        <v>944</v>
      </c>
      <c r="J311" s="3817"/>
      <c r="K311" s="3818"/>
      <c r="L311" s="3819" t="s">
        <v>937</v>
      </c>
      <c r="M311" s="3820"/>
      <c r="N311" s="3821"/>
      <c r="O311" s="3819" t="s">
        <v>939</v>
      </c>
      <c r="P311" s="3820"/>
      <c r="Q311" s="3821"/>
      <c r="T311" s="3819" t="s">
        <v>941</v>
      </c>
      <c r="U311" s="3820"/>
      <c r="V311" s="3821"/>
    </row>
    <row r="312" spans="2:22" s="667" customFormat="1" ht="30.75" customHeight="1" thickBot="1" x14ac:dyDescent="0.2">
      <c r="B312" s="4342"/>
      <c r="C312" s="230" t="s">
        <v>1491</v>
      </c>
      <c r="D312" s="122" t="s">
        <v>221</v>
      </c>
      <c r="E312" s="677" t="s">
        <v>13</v>
      </c>
      <c r="F312" s="230" t="s">
        <v>1491</v>
      </c>
      <c r="G312" s="122" t="s">
        <v>221</v>
      </c>
      <c r="H312" s="677" t="s">
        <v>13</v>
      </c>
      <c r="I312" s="230" t="s">
        <v>1491</v>
      </c>
      <c r="J312" s="122" t="s">
        <v>221</v>
      </c>
      <c r="K312" s="677" t="s">
        <v>13</v>
      </c>
      <c r="L312" s="231" t="s">
        <v>1491</v>
      </c>
      <c r="M312" s="122" t="s">
        <v>221</v>
      </c>
      <c r="N312" s="680" t="s">
        <v>13</v>
      </c>
      <c r="O312" s="232" t="s">
        <v>1491</v>
      </c>
      <c r="P312" s="122" t="s">
        <v>221</v>
      </c>
      <c r="Q312" s="682" t="s">
        <v>13</v>
      </c>
      <c r="T312" s="232" t="s">
        <v>1491</v>
      </c>
      <c r="U312" s="122" t="s">
        <v>221</v>
      </c>
      <c r="V312" s="682" t="s">
        <v>13</v>
      </c>
    </row>
    <row r="313" spans="2:22" s="667" customFormat="1" ht="27.75" customHeight="1" x14ac:dyDescent="0.15">
      <c r="B313" s="664">
        <v>226</v>
      </c>
      <c r="C313" s="123" t="s">
        <v>1511</v>
      </c>
      <c r="D313" s="688">
        <v>20</v>
      </c>
      <c r="E313" s="712">
        <v>-4.7619047619047672E-2</v>
      </c>
      <c r="F313" s="123" t="s">
        <v>1496</v>
      </c>
      <c r="G313" s="688">
        <v>7</v>
      </c>
      <c r="H313" s="712">
        <v>0.39999999999999991</v>
      </c>
      <c r="I313" s="123"/>
      <c r="J313" s="688"/>
      <c r="K313" s="712"/>
      <c r="L313" s="123"/>
      <c r="M313" s="688"/>
      <c r="N313" s="740"/>
      <c r="O313" s="112"/>
      <c r="P313" s="688"/>
      <c r="Q313" s="737"/>
      <c r="T313" s="112"/>
      <c r="U313" s="688"/>
      <c r="V313" s="737"/>
    </row>
    <row r="314" spans="2:22" s="667" customFormat="1" ht="27.75" customHeight="1" x14ac:dyDescent="0.15">
      <c r="B314" s="665">
        <v>227</v>
      </c>
      <c r="C314" s="111" t="s">
        <v>1514</v>
      </c>
      <c r="D314" s="686">
        <v>16</v>
      </c>
      <c r="E314" s="826">
        <v>-5.8823529411764719E-2</v>
      </c>
      <c r="F314" s="111" t="s">
        <v>1497</v>
      </c>
      <c r="G314" s="686">
        <v>0</v>
      </c>
      <c r="H314" s="826" t="s">
        <v>123</v>
      </c>
      <c r="I314" s="111"/>
      <c r="J314" s="686"/>
      <c r="K314" s="713"/>
      <c r="L314" s="109"/>
      <c r="M314" s="686"/>
      <c r="N314" s="741"/>
      <c r="O314" s="113"/>
      <c r="P314" s="686"/>
      <c r="Q314" s="738"/>
      <c r="T314" s="113"/>
      <c r="U314" s="686"/>
      <c r="V314" s="738"/>
    </row>
    <row r="315" spans="2:22" s="667" customFormat="1" ht="27.75" customHeight="1" x14ac:dyDescent="0.15">
      <c r="B315" s="665">
        <v>228</v>
      </c>
      <c r="C315" s="111" t="s">
        <v>1517</v>
      </c>
      <c r="D315" s="686">
        <v>10</v>
      </c>
      <c r="E315" s="713">
        <v>0.25</v>
      </c>
      <c r="F315" s="111"/>
      <c r="G315" s="686"/>
      <c r="H315" s="713"/>
      <c r="I315" s="111"/>
      <c r="J315" s="686"/>
      <c r="K315" s="713"/>
      <c r="L315" s="109"/>
      <c r="M315" s="686"/>
      <c r="N315" s="741"/>
      <c r="O315" s="113"/>
      <c r="P315" s="686"/>
      <c r="Q315" s="738"/>
      <c r="T315" s="113"/>
      <c r="U315" s="686"/>
      <c r="V315" s="738"/>
    </row>
    <row r="316" spans="2:22" s="667" customFormat="1" ht="27.75" customHeight="1" x14ac:dyDescent="0.15">
      <c r="B316" s="665">
        <v>229</v>
      </c>
      <c r="C316" s="111" t="s">
        <v>1516</v>
      </c>
      <c r="D316" s="686">
        <v>9</v>
      </c>
      <c r="E316" s="713">
        <v>0.125</v>
      </c>
      <c r="F316" s="111"/>
      <c r="G316" s="686"/>
      <c r="H316" s="713"/>
      <c r="I316" s="111"/>
      <c r="J316" s="686"/>
      <c r="K316" s="713"/>
      <c r="L316" s="109"/>
      <c r="M316" s="686"/>
      <c r="N316" s="741"/>
      <c r="O316" s="113"/>
      <c r="P316" s="686"/>
      <c r="Q316" s="738"/>
      <c r="T316" s="113"/>
      <c r="U316" s="686"/>
      <c r="V316" s="738"/>
    </row>
    <row r="317" spans="2:22" s="667" customFormat="1" ht="27.75" customHeight="1" x14ac:dyDescent="0.15">
      <c r="B317" s="665">
        <v>230</v>
      </c>
      <c r="C317" s="111" t="s">
        <v>1497</v>
      </c>
      <c r="D317" s="686">
        <v>0</v>
      </c>
      <c r="E317" s="826" t="s">
        <v>123</v>
      </c>
      <c r="F317" s="111"/>
      <c r="G317" s="686"/>
      <c r="H317" s="713"/>
      <c r="I317" s="111"/>
      <c r="J317" s="686"/>
      <c r="K317" s="713"/>
      <c r="L317" s="109"/>
      <c r="M317" s="686"/>
      <c r="N317" s="741"/>
      <c r="O317" s="113"/>
      <c r="P317" s="686"/>
      <c r="Q317" s="738"/>
      <c r="T317" s="113"/>
      <c r="U317" s="686"/>
      <c r="V317" s="738"/>
    </row>
    <row r="318" spans="2:22" s="667" customFormat="1" ht="27.75" customHeight="1" x14ac:dyDescent="0.15">
      <c r="B318" s="665"/>
      <c r="C318" s="111"/>
      <c r="D318" s="686"/>
      <c r="E318" s="713"/>
      <c r="F318" s="111"/>
      <c r="G318" s="686"/>
      <c r="H318" s="713"/>
      <c r="I318" s="111"/>
      <c r="J318" s="686"/>
      <c r="K318" s="713"/>
      <c r="L318" s="109"/>
      <c r="M318" s="686"/>
      <c r="N318" s="741"/>
      <c r="O318" s="113"/>
      <c r="P318" s="686"/>
      <c r="Q318" s="738"/>
      <c r="T318" s="113"/>
      <c r="U318" s="686"/>
      <c r="V318" s="738"/>
    </row>
    <row r="319" spans="2:22" s="667" customFormat="1" ht="27.75" customHeight="1" x14ac:dyDescent="0.15">
      <c r="B319" s="665"/>
      <c r="C319" s="106"/>
      <c r="D319" s="689"/>
      <c r="E319" s="701"/>
      <c r="F319" s="106"/>
      <c r="G319" s="689"/>
      <c r="H319" s="701"/>
      <c r="I319" s="111"/>
      <c r="J319" s="686"/>
      <c r="K319" s="713"/>
      <c r="L319" s="109"/>
      <c r="M319" s="686"/>
      <c r="N319" s="741"/>
      <c r="O319" s="113"/>
      <c r="P319" s="686"/>
      <c r="Q319" s="738"/>
      <c r="T319" s="113"/>
      <c r="U319" s="686"/>
      <c r="V319" s="738"/>
    </row>
    <row r="320" spans="2:22" s="667" customFormat="1" ht="27.75" customHeight="1" x14ac:dyDescent="0.15">
      <c r="B320" s="665"/>
      <c r="C320" s="111"/>
      <c r="D320" s="686"/>
      <c r="E320" s="713"/>
      <c r="F320" s="111"/>
      <c r="G320" s="686"/>
      <c r="H320" s="713"/>
      <c r="I320" s="111"/>
      <c r="J320" s="686"/>
      <c r="K320" s="713"/>
      <c r="L320" s="109"/>
      <c r="M320" s="686"/>
      <c r="N320" s="741"/>
      <c r="O320" s="113"/>
      <c r="P320" s="686"/>
      <c r="Q320" s="738"/>
      <c r="T320" s="113"/>
      <c r="U320" s="686"/>
      <c r="V320" s="738"/>
    </row>
    <row r="321" spans="2:22" s="667" customFormat="1" ht="27.75" customHeight="1" x14ac:dyDescent="0.15">
      <c r="B321" s="665"/>
      <c r="C321" s="111"/>
      <c r="D321" s="686"/>
      <c r="E321" s="713"/>
      <c r="F321" s="111"/>
      <c r="G321" s="686"/>
      <c r="H321" s="713"/>
      <c r="I321" s="111"/>
      <c r="J321" s="686"/>
      <c r="K321" s="713"/>
      <c r="L321" s="109"/>
      <c r="M321" s="686"/>
      <c r="N321" s="741"/>
      <c r="O321" s="113"/>
      <c r="P321" s="686"/>
      <c r="Q321" s="738"/>
      <c r="T321" s="113"/>
      <c r="U321" s="686"/>
      <c r="V321" s="738"/>
    </row>
    <row r="322" spans="2:22" s="667" customFormat="1" ht="27.75" customHeight="1" x14ac:dyDescent="0.15">
      <c r="B322" s="665"/>
      <c r="C322" s="111"/>
      <c r="D322" s="686"/>
      <c r="E322" s="713"/>
      <c r="F322" s="111"/>
      <c r="G322" s="686"/>
      <c r="H322" s="713"/>
      <c r="I322" s="111"/>
      <c r="J322" s="686"/>
      <c r="K322" s="713"/>
      <c r="L322" s="109"/>
      <c r="M322" s="686"/>
      <c r="N322" s="741"/>
      <c r="O322" s="113"/>
      <c r="P322" s="686"/>
      <c r="Q322" s="738"/>
      <c r="T322" s="113"/>
      <c r="U322" s="686"/>
      <c r="V322" s="738"/>
    </row>
    <row r="323" spans="2:22" s="667" customFormat="1" ht="27.75" customHeight="1" x14ac:dyDescent="0.15">
      <c r="B323" s="665"/>
      <c r="C323" s="111"/>
      <c r="D323" s="686"/>
      <c r="E323" s="713"/>
      <c r="F323" s="111"/>
      <c r="G323" s="686"/>
      <c r="H323" s="713"/>
      <c r="I323" s="111"/>
      <c r="J323" s="686"/>
      <c r="K323" s="713"/>
      <c r="L323" s="109"/>
      <c r="M323" s="686"/>
      <c r="N323" s="741"/>
      <c r="O323" s="113"/>
      <c r="P323" s="686"/>
      <c r="Q323" s="738"/>
      <c r="T323" s="113"/>
      <c r="U323" s="686"/>
      <c r="V323" s="738"/>
    </row>
    <row r="324" spans="2:22" s="667" customFormat="1" ht="27.75" customHeight="1" x14ac:dyDescent="0.15">
      <c r="B324" s="665"/>
      <c r="C324" s="111"/>
      <c r="D324" s="686"/>
      <c r="E324" s="713"/>
      <c r="F324" s="111"/>
      <c r="G324" s="686"/>
      <c r="H324" s="713"/>
      <c r="I324" s="111"/>
      <c r="J324" s="686"/>
      <c r="K324" s="713"/>
      <c r="L324" s="109"/>
      <c r="M324" s="686"/>
      <c r="N324" s="741"/>
      <c r="O324" s="113"/>
      <c r="P324" s="686"/>
      <c r="Q324" s="738"/>
      <c r="T324" s="113"/>
      <c r="U324" s="686"/>
      <c r="V324" s="738"/>
    </row>
    <row r="325" spans="2:22" s="667" customFormat="1" ht="27.75" customHeight="1" x14ac:dyDescent="0.15">
      <c r="B325" s="665"/>
      <c r="C325" s="802"/>
      <c r="D325" s="686"/>
      <c r="E325" s="713"/>
      <c r="F325" s="802"/>
      <c r="G325" s="686"/>
      <c r="H325" s="713"/>
      <c r="I325" s="111"/>
      <c r="J325" s="686"/>
      <c r="K325" s="713"/>
      <c r="L325" s="109"/>
      <c r="M325" s="686"/>
      <c r="N325" s="741"/>
      <c r="O325" s="113"/>
      <c r="P325" s="686"/>
      <c r="Q325" s="738"/>
      <c r="T325" s="113"/>
      <c r="U325" s="686"/>
      <c r="V325" s="738"/>
    </row>
    <row r="326" spans="2:22" s="667" customFormat="1" ht="27.75" customHeight="1" x14ac:dyDescent="0.15">
      <c r="B326" s="665"/>
      <c r="C326" s="111"/>
      <c r="D326" s="686"/>
      <c r="E326" s="713"/>
      <c r="F326" s="111"/>
      <c r="G326" s="686"/>
      <c r="H326" s="713"/>
      <c r="I326" s="111"/>
      <c r="J326" s="686"/>
      <c r="K326" s="713"/>
      <c r="L326" s="109"/>
      <c r="M326" s="686"/>
      <c r="N326" s="741"/>
      <c r="O326" s="113"/>
      <c r="P326" s="686"/>
      <c r="Q326" s="738"/>
      <c r="T326" s="113"/>
      <c r="U326" s="686"/>
      <c r="V326" s="738"/>
    </row>
    <row r="327" spans="2:22" s="667" customFormat="1" ht="27.75" customHeight="1" x14ac:dyDescent="0.15">
      <c r="B327" s="665"/>
      <c r="C327" s="721"/>
      <c r="D327" s="686"/>
      <c r="E327" s="713"/>
      <c r="F327" s="721"/>
      <c r="G327" s="686"/>
      <c r="H327" s="713"/>
      <c r="I327" s="111"/>
      <c r="J327" s="686"/>
      <c r="K327" s="713"/>
      <c r="L327" s="109"/>
      <c r="M327" s="686"/>
      <c r="N327" s="741"/>
      <c r="O327" s="113"/>
      <c r="P327" s="686"/>
      <c r="Q327" s="738"/>
      <c r="T327" s="113"/>
      <c r="U327" s="686"/>
      <c r="V327" s="738"/>
    </row>
    <row r="328" spans="2:22" s="667" customFormat="1" ht="27.75" customHeight="1" x14ac:dyDescent="0.15">
      <c r="B328" s="665"/>
      <c r="C328" s="111"/>
      <c r="D328" s="686"/>
      <c r="E328" s="713"/>
      <c r="F328" s="111"/>
      <c r="G328" s="686"/>
      <c r="H328" s="713"/>
      <c r="I328" s="111"/>
      <c r="J328" s="686"/>
      <c r="K328" s="713"/>
      <c r="L328" s="109"/>
      <c r="M328" s="686"/>
      <c r="N328" s="741"/>
      <c r="O328" s="113"/>
      <c r="P328" s="686"/>
      <c r="Q328" s="738"/>
      <c r="T328" s="113"/>
      <c r="U328" s="686"/>
      <c r="V328" s="738"/>
    </row>
    <row r="329" spans="2:22" s="667" customFormat="1" ht="27.75" customHeight="1" x14ac:dyDescent="0.15">
      <c r="B329" s="665"/>
      <c r="C329" s="111"/>
      <c r="D329" s="686"/>
      <c r="E329" s="713"/>
      <c r="F329" s="111"/>
      <c r="G329" s="686"/>
      <c r="H329" s="713"/>
      <c r="I329" s="721"/>
      <c r="J329" s="686"/>
      <c r="K329" s="713"/>
      <c r="L329" s="109"/>
      <c r="M329" s="686"/>
      <c r="N329" s="741"/>
      <c r="O329" s="113"/>
      <c r="P329" s="686"/>
      <c r="Q329" s="738"/>
      <c r="T329" s="113"/>
      <c r="U329" s="686"/>
      <c r="V329" s="738"/>
    </row>
    <row r="330" spans="2:22" s="667" customFormat="1" ht="27.75" customHeight="1" x14ac:dyDescent="0.15">
      <c r="B330" s="665"/>
      <c r="C330" s="111"/>
      <c r="D330" s="686"/>
      <c r="E330" s="713"/>
      <c r="F330" s="111"/>
      <c r="G330" s="686"/>
      <c r="H330" s="713"/>
      <c r="I330" s="111"/>
      <c r="J330" s="686"/>
      <c r="K330" s="713"/>
      <c r="L330" s="109"/>
      <c r="M330" s="686"/>
      <c r="N330" s="1772"/>
      <c r="O330" s="113"/>
      <c r="P330" s="686"/>
      <c r="Q330" s="738"/>
      <c r="T330" s="113"/>
      <c r="U330" s="686"/>
      <c r="V330" s="738"/>
    </row>
    <row r="331" spans="2:22" s="667" customFormat="1" ht="27.75" customHeight="1" x14ac:dyDescent="0.15">
      <c r="B331" s="665"/>
      <c r="C331" s="111"/>
      <c r="D331" s="686"/>
      <c r="E331" s="713"/>
      <c r="F331" s="111"/>
      <c r="G331" s="686"/>
      <c r="H331" s="713"/>
      <c r="I331" s="111"/>
      <c r="J331" s="686"/>
      <c r="K331" s="713"/>
      <c r="L331" s="109"/>
      <c r="M331" s="686"/>
      <c r="N331" s="741"/>
      <c r="O331" s="113"/>
      <c r="P331" s="686"/>
      <c r="Q331" s="738"/>
      <c r="T331" s="113"/>
      <c r="U331" s="686"/>
      <c r="V331" s="738"/>
    </row>
    <row r="332" spans="2:22" s="667" customFormat="1" ht="27.75" customHeight="1" x14ac:dyDescent="0.15">
      <c r="B332" s="665"/>
      <c r="C332" s="111"/>
      <c r="D332" s="686"/>
      <c r="E332" s="713"/>
      <c r="F332" s="111"/>
      <c r="G332" s="686"/>
      <c r="H332" s="713"/>
      <c r="I332" s="111"/>
      <c r="J332" s="686"/>
      <c r="K332" s="713"/>
      <c r="L332" s="671"/>
      <c r="M332" s="686"/>
      <c r="N332" s="741"/>
      <c r="O332" s="673"/>
      <c r="P332" s="686"/>
      <c r="Q332" s="738"/>
      <c r="T332" s="673"/>
      <c r="U332" s="686"/>
      <c r="V332" s="738"/>
    </row>
    <row r="333" spans="2:22" s="667" customFormat="1" ht="27.75" customHeight="1" x14ac:dyDescent="0.15">
      <c r="B333" s="665"/>
      <c r="C333" s="111"/>
      <c r="D333" s="686"/>
      <c r="E333" s="713"/>
      <c r="F333" s="111"/>
      <c r="G333" s="686"/>
      <c r="H333" s="713"/>
      <c r="I333" s="111"/>
      <c r="J333" s="686"/>
      <c r="K333" s="713"/>
      <c r="L333" s="109"/>
      <c r="M333" s="686"/>
      <c r="N333" s="741"/>
      <c r="O333" s="113"/>
      <c r="P333" s="686"/>
      <c r="Q333" s="738"/>
      <c r="T333" s="113"/>
      <c r="U333" s="686"/>
      <c r="V333" s="738"/>
    </row>
    <row r="334" spans="2:22" s="667" customFormat="1" ht="27.75" customHeight="1" x14ac:dyDescent="0.15">
      <c r="B334" s="665"/>
      <c r="C334" s="111"/>
      <c r="D334" s="686"/>
      <c r="E334" s="713"/>
      <c r="F334" s="111"/>
      <c r="G334" s="686"/>
      <c r="H334" s="713"/>
      <c r="I334" s="111"/>
      <c r="J334" s="686"/>
      <c r="K334" s="713"/>
      <c r="L334" s="109"/>
      <c r="M334" s="686"/>
      <c r="N334" s="741"/>
      <c r="O334" s="113"/>
      <c r="P334" s="686"/>
      <c r="Q334" s="738"/>
      <c r="T334" s="113"/>
      <c r="U334" s="686"/>
      <c r="V334" s="738"/>
    </row>
    <row r="335" spans="2:22" s="667" customFormat="1" ht="27.75" customHeight="1" x14ac:dyDescent="0.15">
      <c r="B335" s="665"/>
      <c r="C335" s="111"/>
      <c r="D335" s="686"/>
      <c r="E335" s="713"/>
      <c r="F335" s="111"/>
      <c r="G335" s="686"/>
      <c r="H335" s="713"/>
      <c r="I335" s="111"/>
      <c r="J335" s="686"/>
      <c r="K335" s="713"/>
      <c r="L335" s="109"/>
      <c r="M335" s="686"/>
      <c r="N335" s="741"/>
      <c r="O335" s="113"/>
      <c r="P335" s="686"/>
      <c r="Q335" s="738"/>
      <c r="T335" s="113"/>
      <c r="U335" s="686"/>
      <c r="V335" s="738"/>
    </row>
    <row r="336" spans="2:22" s="667" customFormat="1" ht="27.75" customHeight="1" x14ac:dyDescent="0.15">
      <c r="B336" s="665"/>
      <c r="C336" s="111"/>
      <c r="D336" s="686"/>
      <c r="E336" s="826"/>
      <c r="F336" s="111"/>
      <c r="G336" s="686"/>
      <c r="H336" s="826"/>
      <c r="I336" s="111"/>
      <c r="J336" s="686"/>
      <c r="K336" s="713"/>
      <c r="L336" s="109"/>
      <c r="M336" s="686"/>
      <c r="N336" s="741"/>
      <c r="O336" s="113"/>
      <c r="P336" s="686"/>
      <c r="Q336" s="738"/>
      <c r="T336" s="113"/>
      <c r="U336" s="686"/>
      <c r="V336" s="738"/>
    </row>
    <row r="337" spans="2:22" s="667" customFormat="1" ht="27.75" customHeight="1" thickBot="1" x14ac:dyDescent="0.2">
      <c r="B337" s="666"/>
      <c r="C337" s="669"/>
      <c r="D337" s="745"/>
      <c r="E337" s="743"/>
      <c r="F337" s="669"/>
      <c r="G337" s="745"/>
      <c r="H337" s="743"/>
      <c r="I337" s="669"/>
      <c r="J337" s="687"/>
      <c r="K337" s="743"/>
      <c r="L337" s="124"/>
      <c r="M337" s="745"/>
      <c r="N337" s="742"/>
      <c r="O337" s="115"/>
      <c r="P337" s="746"/>
      <c r="Q337" s="720"/>
      <c r="T337" s="115"/>
      <c r="U337" s="746"/>
      <c r="V337" s="720"/>
    </row>
    <row r="338" spans="2:22" ht="15" customHeight="1" x14ac:dyDescent="0.15">
      <c r="B338" s="170"/>
    </row>
    <row r="339" spans="2:22" ht="15" customHeight="1" x14ac:dyDescent="0.15">
      <c r="B339" s="4344"/>
      <c r="C339" s="4344"/>
      <c r="D339" s="4344"/>
      <c r="E339" s="4344"/>
      <c r="F339" s="4344"/>
      <c r="G339" s="4344"/>
      <c r="H339" s="4344"/>
      <c r="I339" s="4344"/>
      <c r="J339" s="4344"/>
      <c r="K339" s="4344"/>
      <c r="L339" s="4344"/>
      <c r="M339" s="4344"/>
      <c r="N339" s="4344"/>
      <c r="O339" s="4344"/>
      <c r="P339" s="4344"/>
      <c r="Q339" s="4344"/>
    </row>
    <row r="340" spans="2:22" ht="15" customHeight="1" x14ac:dyDescent="0.15">
      <c r="B340" s="4344"/>
      <c r="C340" s="4344"/>
      <c r="D340" s="4344"/>
      <c r="E340" s="4344"/>
      <c r="F340" s="4344"/>
      <c r="G340" s="4344"/>
      <c r="H340" s="4344"/>
      <c r="I340" s="4344"/>
      <c r="J340" s="4344"/>
      <c r="K340" s="4344"/>
      <c r="L340" s="4344"/>
      <c r="M340" s="4344"/>
      <c r="N340" s="4344"/>
      <c r="O340" s="4344"/>
      <c r="P340" s="4344"/>
      <c r="Q340" s="4344"/>
    </row>
  </sheetData>
  <mergeCells count="21">
    <mergeCell ref="F241:P241"/>
    <mergeCell ref="B243:B244"/>
    <mergeCell ref="B305:Q306"/>
    <mergeCell ref="F275:P275"/>
    <mergeCell ref="B277:B278"/>
    <mergeCell ref="B339:Q340"/>
    <mergeCell ref="F309:P309"/>
    <mergeCell ref="B311:B312"/>
    <mergeCell ref="B5:B6"/>
    <mergeCell ref="F37:P37"/>
    <mergeCell ref="B39:B40"/>
    <mergeCell ref="F71:P71"/>
    <mergeCell ref="B73:B74"/>
    <mergeCell ref="F105:P105"/>
    <mergeCell ref="B107:B108"/>
    <mergeCell ref="F139:P139"/>
    <mergeCell ref="B141:B142"/>
    <mergeCell ref="F173:P173"/>
    <mergeCell ref="B175:B176"/>
    <mergeCell ref="F207:P207"/>
    <mergeCell ref="B209:B210"/>
  </mergeCells>
  <phoneticPr fontId="39"/>
  <pageMargins left="0" right="0" top="0"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E213"/>
  <sheetViews>
    <sheetView view="pageBreakPreview" zoomScale="130" zoomScaleNormal="130" zoomScaleSheetLayoutView="130" workbookViewId="0">
      <selection activeCell="P121" sqref="P121"/>
    </sheetView>
  </sheetViews>
  <sheetFormatPr defaultRowHeight="13.5" x14ac:dyDescent="0.15"/>
  <cols>
    <col min="1" max="1" width="1.375" style="136" customWidth="1"/>
    <col min="2" max="2" width="7.625" style="136" customWidth="1"/>
    <col min="3" max="3" width="6.625" style="136" customWidth="1"/>
    <col min="4" max="4" width="7.375" style="174" customWidth="1"/>
    <col min="5" max="14" width="6.5" style="136" customWidth="1"/>
    <col min="15" max="15" width="1.125" style="136" customWidth="1"/>
    <col min="16" max="16" width="5.75" style="136" customWidth="1"/>
    <col min="17" max="16384" width="9" style="136"/>
  </cols>
  <sheetData>
    <row r="1" spans="1:17" ht="15" x14ac:dyDescent="0.15">
      <c r="A1" s="3661"/>
      <c r="B1" s="3662" t="s">
        <v>1395</v>
      </c>
      <c r="C1" s="3663"/>
      <c r="D1" s="3664"/>
      <c r="E1" s="3663"/>
      <c r="F1" s="3665"/>
      <c r="G1" s="3666"/>
      <c r="H1" s="3663"/>
      <c r="I1" s="3665"/>
      <c r="J1" s="3667"/>
      <c r="K1" s="138"/>
      <c r="N1" s="760" t="s">
        <v>1052</v>
      </c>
    </row>
    <row r="2" spans="1:17" ht="14.25" thickBot="1" x14ac:dyDescent="0.2">
      <c r="B2" s="4049" t="s">
        <v>2073</v>
      </c>
      <c r="D2" s="171"/>
      <c r="F2" s="137"/>
      <c r="G2" s="135"/>
      <c r="I2" s="137"/>
      <c r="J2" s="135"/>
      <c r="K2" s="138"/>
      <c r="N2" s="1789" t="s">
        <v>2033</v>
      </c>
    </row>
    <row r="3" spans="1:17" ht="14.25" thickBot="1" x14ac:dyDescent="0.2">
      <c r="B3" s="4357"/>
      <c r="C3" s="4358"/>
      <c r="D3" s="751" t="s">
        <v>476</v>
      </c>
      <c r="E3" s="3860" t="s">
        <v>2075</v>
      </c>
      <c r="F3" s="752" t="s">
        <v>1485</v>
      </c>
      <c r="G3" s="752" t="s">
        <v>1486</v>
      </c>
      <c r="H3" s="752" t="s">
        <v>1487</v>
      </c>
      <c r="I3" s="752" t="s">
        <v>869</v>
      </c>
      <c r="J3" s="752" t="s">
        <v>490</v>
      </c>
      <c r="K3" s="752" t="s">
        <v>491</v>
      </c>
      <c r="L3" s="752" t="s">
        <v>1050</v>
      </c>
      <c r="M3" s="752" t="s">
        <v>1481</v>
      </c>
      <c r="N3" s="753" t="s">
        <v>2074</v>
      </c>
      <c r="Q3" s="3882" t="s">
        <v>2080</v>
      </c>
    </row>
    <row r="4" spans="1:17" x14ac:dyDescent="0.15">
      <c r="B4" s="4359" t="s">
        <v>1045</v>
      </c>
      <c r="C4" s="4345" t="s">
        <v>1046</v>
      </c>
      <c r="D4" s="751" t="s">
        <v>27</v>
      </c>
      <c r="E4" s="3861">
        <v>14650</v>
      </c>
      <c r="F4" s="3862">
        <v>15017</v>
      </c>
      <c r="G4" s="3862">
        <v>14451</v>
      </c>
      <c r="H4" s="3862">
        <v>14089</v>
      </c>
      <c r="I4" s="3862">
        <v>14753</v>
      </c>
      <c r="J4" s="3862">
        <v>15776</v>
      </c>
      <c r="K4" s="3862">
        <v>16257</v>
      </c>
      <c r="L4" s="3862">
        <v>16291</v>
      </c>
      <c r="M4" s="3862">
        <v>16104</v>
      </c>
      <c r="N4" s="3863">
        <v>15688</v>
      </c>
      <c r="Q4" s="3852">
        <v>14458</v>
      </c>
    </row>
    <row r="5" spans="1:17" x14ac:dyDescent="0.15">
      <c r="B5" s="4349"/>
      <c r="C5" s="4346"/>
      <c r="D5" s="758" t="s">
        <v>477</v>
      </c>
      <c r="E5" s="3864">
        <v>11132</v>
      </c>
      <c r="F5" s="3865">
        <v>11364</v>
      </c>
      <c r="G5" s="3865">
        <v>10835</v>
      </c>
      <c r="H5" s="3865">
        <v>10707</v>
      </c>
      <c r="I5" s="3865">
        <v>11474</v>
      </c>
      <c r="J5" s="3865">
        <v>12447</v>
      </c>
      <c r="K5" s="3865">
        <v>13011</v>
      </c>
      <c r="L5" s="3865">
        <v>12981</v>
      </c>
      <c r="M5" s="3865">
        <v>12733</v>
      </c>
      <c r="N5" s="3866">
        <v>12383</v>
      </c>
      <c r="O5" s="136">
        <v>1203</v>
      </c>
      <c r="Q5" s="3853">
        <v>10866</v>
      </c>
    </row>
    <row r="6" spans="1:17" x14ac:dyDescent="0.15">
      <c r="B6" s="4349"/>
      <c r="C6" s="4346"/>
      <c r="D6" s="748" t="s">
        <v>478</v>
      </c>
      <c r="E6" s="3867">
        <v>115</v>
      </c>
      <c r="F6" s="3868">
        <v>125</v>
      </c>
      <c r="G6" s="3868">
        <v>111</v>
      </c>
      <c r="H6" s="3868">
        <v>91</v>
      </c>
      <c r="I6" s="3868">
        <v>97</v>
      </c>
      <c r="J6" s="3868">
        <v>117</v>
      </c>
      <c r="K6" s="3868">
        <v>111</v>
      </c>
      <c r="L6" s="3868">
        <v>124</v>
      </c>
      <c r="M6" s="3868">
        <v>107</v>
      </c>
      <c r="N6" s="756">
        <v>113</v>
      </c>
      <c r="O6" s="136">
        <v>357</v>
      </c>
      <c r="Q6" s="3854">
        <v>112</v>
      </c>
    </row>
    <row r="7" spans="1:17" x14ac:dyDescent="0.15">
      <c r="B7" s="4349"/>
      <c r="C7" s="4346"/>
      <c r="D7" s="748" t="s">
        <v>10</v>
      </c>
      <c r="E7" s="3867">
        <v>332</v>
      </c>
      <c r="F7" s="3868">
        <v>344</v>
      </c>
      <c r="G7" s="3868">
        <v>353</v>
      </c>
      <c r="H7" s="3868">
        <v>293</v>
      </c>
      <c r="I7" s="3868">
        <v>284</v>
      </c>
      <c r="J7" s="3868">
        <v>302</v>
      </c>
      <c r="K7" s="3868">
        <v>311</v>
      </c>
      <c r="L7" s="3868">
        <v>316</v>
      </c>
      <c r="M7" s="3868">
        <v>407</v>
      </c>
      <c r="N7" s="756">
        <v>364</v>
      </c>
      <c r="O7" s="136">
        <v>10729</v>
      </c>
      <c r="Q7" s="3854">
        <v>337</v>
      </c>
    </row>
    <row r="8" spans="1:17" x14ac:dyDescent="0.15">
      <c r="B8" s="4349"/>
      <c r="C8" s="4346"/>
      <c r="D8" s="748" t="s">
        <v>479</v>
      </c>
      <c r="E8" s="3867">
        <v>425</v>
      </c>
      <c r="F8" s="3868">
        <v>407</v>
      </c>
      <c r="G8" s="3868">
        <v>396</v>
      </c>
      <c r="H8" s="3868">
        <v>404</v>
      </c>
      <c r="I8" s="3868">
        <v>431</v>
      </c>
      <c r="J8" s="3868">
        <v>468</v>
      </c>
      <c r="K8" s="3868">
        <v>442</v>
      </c>
      <c r="L8" s="3868">
        <v>500</v>
      </c>
      <c r="M8" s="3868">
        <v>507</v>
      </c>
      <c r="N8" s="756">
        <v>492</v>
      </c>
      <c r="O8" s="136">
        <v>134</v>
      </c>
      <c r="Q8" s="3854">
        <v>446</v>
      </c>
    </row>
    <row r="9" spans="1:17" x14ac:dyDescent="0.15">
      <c r="B9" s="4349"/>
      <c r="C9" s="4346"/>
      <c r="D9" s="748" t="s">
        <v>480</v>
      </c>
      <c r="E9" s="3867">
        <v>2304</v>
      </c>
      <c r="F9" s="3868">
        <v>2383</v>
      </c>
      <c r="G9" s="3868">
        <v>2336</v>
      </c>
      <c r="H9" s="3868">
        <v>2227</v>
      </c>
      <c r="I9" s="3868">
        <v>2094</v>
      </c>
      <c r="J9" s="3868">
        <v>2103</v>
      </c>
      <c r="K9" s="3868">
        <v>2042</v>
      </c>
      <c r="L9" s="3868">
        <v>2011</v>
      </c>
      <c r="M9" s="3868">
        <v>2003</v>
      </c>
      <c r="N9" s="756">
        <v>2022</v>
      </c>
      <c r="O9" s="136">
        <v>3444</v>
      </c>
      <c r="Q9" s="3855">
        <v>2386</v>
      </c>
    </row>
    <row r="10" spans="1:17" x14ac:dyDescent="0.15">
      <c r="B10" s="4349"/>
      <c r="C10" s="4346"/>
      <c r="D10" s="748" t="s">
        <v>481</v>
      </c>
      <c r="E10" s="3867">
        <v>242</v>
      </c>
      <c r="F10" s="3868">
        <v>298</v>
      </c>
      <c r="G10" s="3868">
        <v>343</v>
      </c>
      <c r="H10" s="3868">
        <v>294</v>
      </c>
      <c r="I10" s="3868">
        <v>285</v>
      </c>
      <c r="J10" s="3868">
        <v>262</v>
      </c>
      <c r="K10" s="3868">
        <v>265</v>
      </c>
      <c r="L10" s="3868">
        <v>271</v>
      </c>
      <c r="M10" s="3868">
        <v>274</v>
      </c>
      <c r="N10" s="756">
        <v>242</v>
      </c>
      <c r="O10" s="136">
        <v>86</v>
      </c>
      <c r="Q10" s="3854">
        <v>217</v>
      </c>
    </row>
    <row r="11" spans="1:17" ht="14.25" thickBot="1" x14ac:dyDescent="0.2">
      <c r="B11" s="4349"/>
      <c r="C11" s="4347"/>
      <c r="D11" s="749" t="s">
        <v>482</v>
      </c>
      <c r="E11" s="3869">
        <v>100</v>
      </c>
      <c r="F11" s="3870">
        <v>96</v>
      </c>
      <c r="G11" s="3870">
        <v>77</v>
      </c>
      <c r="H11" s="3870">
        <v>73</v>
      </c>
      <c r="I11" s="3870">
        <v>88</v>
      </c>
      <c r="J11" s="3870">
        <v>77</v>
      </c>
      <c r="K11" s="3870">
        <v>75</v>
      </c>
      <c r="L11" s="3870">
        <v>88</v>
      </c>
      <c r="M11" s="3870">
        <v>73</v>
      </c>
      <c r="N11" s="3871">
        <v>72</v>
      </c>
      <c r="O11" s="136">
        <v>50</v>
      </c>
      <c r="Q11" s="3856">
        <v>94</v>
      </c>
    </row>
    <row r="12" spans="1:17" ht="13.5" customHeight="1" x14ac:dyDescent="0.15">
      <c r="B12" s="4349"/>
      <c r="C12" s="4346" t="s">
        <v>1047</v>
      </c>
      <c r="D12" s="755" t="s">
        <v>483</v>
      </c>
      <c r="E12" s="3872">
        <v>12997</v>
      </c>
      <c r="F12" s="3873">
        <v>13159</v>
      </c>
      <c r="G12" s="3873">
        <v>13190</v>
      </c>
      <c r="H12" s="3873">
        <v>13194</v>
      </c>
      <c r="I12" s="3873">
        <v>13269</v>
      </c>
      <c r="J12" s="3873">
        <v>13749</v>
      </c>
      <c r="K12" s="3873">
        <v>14351</v>
      </c>
      <c r="L12" s="3873">
        <v>15200</v>
      </c>
      <c r="M12" s="3873">
        <v>16003</v>
      </c>
      <c r="N12" s="3874">
        <v>16628</v>
      </c>
      <c r="Q12" s="3857">
        <v>12624</v>
      </c>
    </row>
    <row r="13" spans="1:17" x14ac:dyDescent="0.15">
      <c r="B13" s="4349"/>
      <c r="C13" s="4346"/>
      <c r="D13" s="758" t="s">
        <v>477</v>
      </c>
      <c r="E13" s="3864">
        <v>800</v>
      </c>
      <c r="F13" s="3865">
        <v>809</v>
      </c>
      <c r="G13" s="3865">
        <v>760</v>
      </c>
      <c r="H13" s="3865">
        <v>741</v>
      </c>
      <c r="I13" s="3865">
        <v>741</v>
      </c>
      <c r="J13" s="3865">
        <v>820</v>
      </c>
      <c r="K13" s="3865">
        <v>1103</v>
      </c>
      <c r="L13" s="3865">
        <v>1235</v>
      </c>
      <c r="M13" s="3878">
        <v>1203</v>
      </c>
      <c r="N13" s="3866">
        <v>1243</v>
      </c>
      <c r="Q13" s="3858">
        <v>765</v>
      </c>
    </row>
    <row r="14" spans="1:17" x14ac:dyDescent="0.15">
      <c r="B14" s="4349"/>
      <c r="C14" s="4346"/>
      <c r="D14" s="748" t="s">
        <v>478</v>
      </c>
      <c r="E14" s="3867">
        <v>572</v>
      </c>
      <c r="F14" s="3868">
        <v>481</v>
      </c>
      <c r="G14" s="3868">
        <v>368</v>
      </c>
      <c r="H14" s="3868">
        <v>330</v>
      </c>
      <c r="I14" s="3868">
        <v>336</v>
      </c>
      <c r="J14" s="3868">
        <v>338</v>
      </c>
      <c r="K14" s="3868">
        <v>382</v>
      </c>
      <c r="L14" s="3868">
        <v>351</v>
      </c>
      <c r="M14" s="3868">
        <v>357</v>
      </c>
      <c r="N14" s="756">
        <v>678</v>
      </c>
      <c r="Q14" s="3854">
        <v>478</v>
      </c>
    </row>
    <row r="15" spans="1:17" x14ac:dyDescent="0.15">
      <c r="B15" s="4349"/>
      <c r="C15" s="4346"/>
      <c r="D15" s="748" t="s">
        <v>10</v>
      </c>
      <c r="E15" s="3867">
        <v>9039</v>
      </c>
      <c r="F15" s="3868">
        <v>9067</v>
      </c>
      <c r="G15" s="3868">
        <v>8972</v>
      </c>
      <c r="H15" s="3868">
        <v>8933</v>
      </c>
      <c r="I15" s="3868">
        <v>8981</v>
      </c>
      <c r="J15" s="3868">
        <v>9379</v>
      </c>
      <c r="K15" s="3868">
        <v>9616</v>
      </c>
      <c r="L15" s="3868">
        <v>10197</v>
      </c>
      <c r="M15" s="3868">
        <v>10729</v>
      </c>
      <c r="N15" s="756">
        <v>10895</v>
      </c>
      <c r="Q15" s="3855">
        <v>8914</v>
      </c>
    </row>
    <row r="16" spans="1:17" x14ac:dyDescent="0.15">
      <c r="B16" s="4349"/>
      <c r="C16" s="4346"/>
      <c r="D16" s="748" t="s">
        <v>479</v>
      </c>
      <c r="E16" s="3867">
        <v>79</v>
      </c>
      <c r="F16" s="3868">
        <v>101</v>
      </c>
      <c r="G16" s="3868">
        <v>97</v>
      </c>
      <c r="H16" s="3868">
        <v>77</v>
      </c>
      <c r="I16" s="3868">
        <v>74</v>
      </c>
      <c r="J16" s="3868">
        <v>68</v>
      </c>
      <c r="K16" s="3868">
        <v>87</v>
      </c>
      <c r="L16" s="3868">
        <v>81</v>
      </c>
      <c r="M16" s="3868">
        <v>134</v>
      </c>
      <c r="N16" s="756">
        <v>156</v>
      </c>
      <c r="Q16" s="3854">
        <v>79</v>
      </c>
    </row>
    <row r="17" spans="2:17" x14ac:dyDescent="0.15">
      <c r="B17" s="4349"/>
      <c r="C17" s="4346"/>
      <c r="D17" s="748" t="s">
        <v>480</v>
      </c>
      <c r="E17" s="3867">
        <v>2395</v>
      </c>
      <c r="F17" s="3868">
        <v>2592</v>
      </c>
      <c r="G17" s="3868">
        <v>2865</v>
      </c>
      <c r="H17" s="3868">
        <v>2982</v>
      </c>
      <c r="I17" s="3868">
        <v>3021</v>
      </c>
      <c r="J17" s="3868">
        <v>3006</v>
      </c>
      <c r="K17" s="3868">
        <v>3022</v>
      </c>
      <c r="L17" s="3868">
        <v>3187</v>
      </c>
      <c r="M17" s="3868">
        <v>3444</v>
      </c>
      <c r="N17" s="756">
        <v>3512</v>
      </c>
      <c r="Q17" s="3855">
        <v>2266</v>
      </c>
    </row>
    <row r="18" spans="2:17" x14ac:dyDescent="0.15">
      <c r="B18" s="4349"/>
      <c r="C18" s="4346"/>
      <c r="D18" s="748" t="s">
        <v>481</v>
      </c>
      <c r="E18" s="3867">
        <v>48</v>
      </c>
      <c r="F18" s="3868">
        <v>59</v>
      </c>
      <c r="G18" s="3868">
        <v>52</v>
      </c>
      <c r="H18" s="3868">
        <v>65</v>
      </c>
      <c r="I18" s="3868">
        <v>63</v>
      </c>
      <c r="J18" s="3868">
        <v>71</v>
      </c>
      <c r="K18" s="3868">
        <v>79</v>
      </c>
      <c r="L18" s="3868">
        <v>84</v>
      </c>
      <c r="M18" s="3868">
        <v>86</v>
      </c>
      <c r="N18" s="756">
        <v>81</v>
      </c>
      <c r="Q18" s="3854">
        <v>64</v>
      </c>
    </row>
    <row r="19" spans="2:17" ht="14.25" thickBot="1" x14ac:dyDescent="0.2">
      <c r="B19" s="4349"/>
      <c r="C19" s="4346"/>
      <c r="D19" s="750" t="s">
        <v>482</v>
      </c>
      <c r="E19" s="3875">
        <v>64</v>
      </c>
      <c r="F19" s="3876">
        <v>50</v>
      </c>
      <c r="G19" s="3876">
        <v>76</v>
      </c>
      <c r="H19" s="3876">
        <v>66</v>
      </c>
      <c r="I19" s="3876">
        <v>53</v>
      </c>
      <c r="J19" s="3876">
        <v>67</v>
      </c>
      <c r="K19" s="3876">
        <v>62</v>
      </c>
      <c r="L19" s="3876">
        <v>65</v>
      </c>
      <c r="M19" s="3876">
        <v>50</v>
      </c>
      <c r="N19" s="3877">
        <v>63</v>
      </c>
      <c r="Q19" s="3859">
        <v>58</v>
      </c>
    </row>
    <row r="20" spans="2:17" ht="13.5" customHeight="1" x14ac:dyDescent="0.15">
      <c r="B20" s="4349"/>
      <c r="C20" s="4345" t="s">
        <v>1048</v>
      </c>
      <c r="D20" s="754" t="s">
        <v>483</v>
      </c>
      <c r="E20" s="3861">
        <v>16833</v>
      </c>
      <c r="F20" s="3862">
        <v>17987</v>
      </c>
      <c r="G20" s="3862">
        <v>18401</v>
      </c>
      <c r="H20" s="3862">
        <v>22255</v>
      </c>
      <c r="I20" s="3862">
        <v>19928</v>
      </c>
      <c r="J20" s="3862">
        <v>19921</v>
      </c>
      <c r="K20" s="3862">
        <v>21282</v>
      </c>
      <c r="L20" s="3862">
        <v>23899</v>
      </c>
      <c r="M20" s="3862">
        <v>24991</v>
      </c>
      <c r="N20" s="3863">
        <v>25911</v>
      </c>
      <c r="Q20" s="3852">
        <v>17017</v>
      </c>
    </row>
    <row r="21" spans="2:17" x14ac:dyDescent="0.15">
      <c r="B21" s="4349"/>
      <c r="C21" s="4346"/>
      <c r="D21" s="758" t="s">
        <v>477</v>
      </c>
      <c r="E21" s="3864">
        <v>5637</v>
      </c>
      <c r="F21" s="3865">
        <v>6178</v>
      </c>
      <c r="G21" s="3865">
        <v>6175</v>
      </c>
      <c r="H21" s="3865">
        <v>7586</v>
      </c>
      <c r="I21" s="3865">
        <v>7281</v>
      </c>
      <c r="J21" s="3865">
        <v>7062</v>
      </c>
      <c r="K21" s="3865">
        <v>6205</v>
      </c>
      <c r="L21" s="3865">
        <v>8939</v>
      </c>
      <c r="M21" s="3865">
        <v>9565</v>
      </c>
      <c r="N21" s="3866">
        <v>9461</v>
      </c>
      <c r="Q21" s="3853">
        <v>5396</v>
      </c>
    </row>
    <row r="22" spans="2:17" x14ac:dyDescent="0.15">
      <c r="B22" s="4349"/>
      <c r="C22" s="4346"/>
      <c r="D22" s="748" t="s">
        <v>478</v>
      </c>
      <c r="E22" s="3867">
        <v>1345</v>
      </c>
      <c r="F22" s="3868">
        <v>1097</v>
      </c>
      <c r="G22" s="3868">
        <v>1089</v>
      </c>
      <c r="H22" s="3868">
        <v>1047</v>
      </c>
      <c r="I22" s="3868">
        <v>1104</v>
      </c>
      <c r="J22" s="3868">
        <v>1183</v>
      </c>
      <c r="K22" s="3868">
        <v>1101</v>
      </c>
      <c r="L22" s="3868">
        <v>1325</v>
      </c>
      <c r="M22" s="3868">
        <v>1486</v>
      </c>
      <c r="N22" s="756">
        <v>1036</v>
      </c>
      <c r="Q22" s="3855">
        <v>1156</v>
      </c>
    </row>
    <row r="23" spans="2:17" x14ac:dyDescent="0.15">
      <c r="B23" s="4349"/>
      <c r="C23" s="4346"/>
      <c r="D23" s="748" t="s">
        <v>10</v>
      </c>
      <c r="E23" s="3867">
        <v>5208</v>
      </c>
      <c r="F23" s="3868">
        <v>6133</v>
      </c>
      <c r="G23" s="3868">
        <v>6582</v>
      </c>
      <c r="H23" s="3868">
        <v>7694</v>
      </c>
      <c r="I23" s="3868">
        <v>6287</v>
      </c>
      <c r="J23" s="3868">
        <v>6250</v>
      </c>
      <c r="K23" s="3868">
        <v>7915</v>
      </c>
      <c r="L23" s="3868">
        <v>6666</v>
      </c>
      <c r="M23" s="3868">
        <v>6131</v>
      </c>
      <c r="N23" s="756">
        <v>6631</v>
      </c>
      <c r="Q23" s="3855">
        <v>5903</v>
      </c>
    </row>
    <row r="24" spans="2:17" x14ac:dyDescent="0.15">
      <c r="B24" s="4349"/>
      <c r="C24" s="4346"/>
      <c r="D24" s="748" t="s">
        <v>479</v>
      </c>
      <c r="E24" s="3867">
        <v>454</v>
      </c>
      <c r="F24" s="3868">
        <v>470</v>
      </c>
      <c r="G24" s="3868">
        <v>517</v>
      </c>
      <c r="H24" s="3868">
        <v>474</v>
      </c>
      <c r="I24" s="3868">
        <v>537</v>
      </c>
      <c r="J24" s="3868">
        <v>589</v>
      </c>
      <c r="K24" s="3868">
        <v>744</v>
      </c>
      <c r="L24" s="3868">
        <v>611</v>
      </c>
      <c r="M24" s="3868">
        <v>654</v>
      </c>
      <c r="N24" s="756">
        <v>713</v>
      </c>
      <c r="Q24" s="3854">
        <v>379</v>
      </c>
    </row>
    <row r="25" spans="2:17" x14ac:dyDescent="0.15">
      <c r="B25" s="4349"/>
      <c r="C25" s="4346"/>
      <c r="D25" s="748" t="s">
        <v>480</v>
      </c>
      <c r="E25" s="3867">
        <v>3563</v>
      </c>
      <c r="F25" s="3868">
        <v>3477</v>
      </c>
      <c r="G25" s="3868">
        <v>3379</v>
      </c>
      <c r="H25" s="3868">
        <v>4818</v>
      </c>
      <c r="I25" s="3868">
        <v>4042</v>
      </c>
      <c r="J25" s="3868">
        <v>4110</v>
      </c>
      <c r="K25" s="3868">
        <v>4586</v>
      </c>
      <c r="L25" s="3868">
        <v>5573</v>
      </c>
      <c r="M25" s="3868">
        <v>6347</v>
      </c>
      <c r="N25" s="756">
        <v>7205</v>
      </c>
      <c r="Q25" s="3855">
        <v>3615</v>
      </c>
    </row>
    <row r="26" spans="2:17" x14ac:dyDescent="0.15">
      <c r="B26" s="4349"/>
      <c r="C26" s="4346"/>
      <c r="D26" s="748" t="s">
        <v>481</v>
      </c>
      <c r="E26" s="3867">
        <v>298</v>
      </c>
      <c r="F26" s="3868">
        <v>289</v>
      </c>
      <c r="G26" s="3868">
        <v>326</v>
      </c>
      <c r="H26" s="3868">
        <v>340</v>
      </c>
      <c r="I26" s="3868">
        <v>341</v>
      </c>
      <c r="J26" s="3868">
        <v>389</v>
      </c>
      <c r="K26" s="3868">
        <v>424</v>
      </c>
      <c r="L26" s="3868">
        <v>440</v>
      </c>
      <c r="M26" s="3868">
        <v>459</v>
      </c>
      <c r="N26" s="756">
        <v>462</v>
      </c>
      <c r="Q26" s="3854">
        <v>283</v>
      </c>
    </row>
    <row r="27" spans="2:17" ht="14.25" thickBot="1" x14ac:dyDescent="0.2">
      <c r="B27" s="4350"/>
      <c r="C27" s="4347"/>
      <c r="D27" s="749" t="s">
        <v>482</v>
      </c>
      <c r="E27" s="3869">
        <v>328</v>
      </c>
      <c r="F27" s="3870">
        <v>343</v>
      </c>
      <c r="G27" s="3870">
        <v>333</v>
      </c>
      <c r="H27" s="3870">
        <v>296</v>
      </c>
      <c r="I27" s="3870">
        <v>336</v>
      </c>
      <c r="J27" s="3870">
        <v>338</v>
      </c>
      <c r="K27" s="3870">
        <v>307</v>
      </c>
      <c r="L27" s="3870">
        <v>345</v>
      </c>
      <c r="M27" s="3870">
        <v>349</v>
      </c>
      <c r="N27" s="3871">
        <v>403</v>
      </c>
      <c r="Q27" s="3856">
        <v>285</v>
      </c>
    </row>
    <row r="28" spans="2:17" x14ac:dyDescent="0.15">
      <c r="B28" s="4348" t="s">
        <v>1049</v>
      </c>
      <c r="C28" s="4345" t="s">
        <v>1046</v>
      </c>
      <c r="D28" s="754" t="s">
        <v>483</v>
      </c>
      <c r="E28" s="3861">
        <v>4270</v>
      </c>
      <c r="F28" s="3862">
        <v>4323</v>
      </c>
      <c r="G28" s="3862">
        <v>4241</v>
      </c>
      <c r="H28" s="3862">
        <v>4046</v>
      </c>
      <c r="I28" s="3862">
        <v>4163</v>
      </c>
      <c r="J28" s="3862">
        <v>4454</v>
      </c>
      <c r="K28" s="3862">
        <v>4621</v>
      </c>
      <c r="L28" s="3862">
        <v>4736</v>
      </c>
      <c r="M28" s="3862">
        <v>4511</v>
      </c>
      <c r="N28" s="3863">
        <v>4313</v>
      </c>
      <c r="Q28" s="3852">
        <v>4068</v>
      </c>
    </row>
    <row r="29" spans="2:17" x14ac:dyDescent="0.15">
      <c r="B29" s="4349"/>
      <c r="C29" s="4346"/>
      <c r="D29" s="758" t="s">
        <v>477</v>
      </c>
      <c r="E29" s="3864">
        <v>3145</v>
      </c>
      <c r="F29" s="3865">
        <v>3238</v>
      </c>
      <c r="G29" s="3865">
        <v>3155</v>
      </c>
      <c r="H29" s="3865">
        <v>3057</v>
      </c>
      <c r="I29" s="3865">
        <v>3220</v>
      </c>
      <c r="J29" s="3865">
        <v>3505</v>
      </c>
      <c r="K29" s="3865">
        <v>3699</v>
      </c>
      <c r="L29" s="3865">
        <v>3752</v>
      </c>
      <c r="M29" s="3865">
        <v>3478</v>
      </c>
      <c r="N29" s="3866">
        <v>3296</v>
      </c>
      <c r="Q29" s="3853">
        <v>2998</v>
      </c>
    </row>
    <row r="30" spans="2:17" x14ac:dyDescent="0.15">
      <c r="B30" s="4349"/>
      <c r="C30" s="4346"/>
      <c r="D30" s="748" t="s">
        <v>478</v>
      </c>
      <c r="E30" s="3867">
        <v>35</v>
      </c>
      <c r="F30" s="3868">
        <v>26</v>
      </c>
      <c r="G30" s="3868">
        <v>39</v>
      </c>
      <c r="H30" s="3868">
        <v>37</v>
      </c>
      <c r="I30" s="3868">
        <v>40</v>
      </c>
      <c r="J30" s="3868">
        <v>31</v>
      </c>
      <c r="K30" s="3868">
        <v>29</v>
      </c>
      <c r="L30" s="3868">
        <v>33</v>
      </c>
      <c r="M30" s="3868">
        <v>39</v>
      </c>
      <c r="N30" s="756">
        <v>31</v>
      </c>
      <c r="Q30" s="3854">
        <v>37</v>
      </c>
    </row>
    <row r="31" spans="2:17" x14ac:dyDescent="0.15">
      <c r="B31" s="4349"/>
      <c r="C31" s="4346"/>
      <c r="D31" s="748" t="s">
        <v>10</v>
      </c>
      <c r="E31" s="3867">
        <v>126</v>
      </c>
      <c r="F31" s="3868">
        <v>133</v>
      </c>
      <c r="G31" s="3868">
        <v>116</v>
      </c>
      <c r="H31" s="3868">
        <v>109</v>
      </c>
      <c r="I31" s="3868">
        <v>103</v>
      </c>
      <c r="J31" s="3868">
        <v>109</v>
      </c>
      <c r="K31" s="3868">
        <v>102</v>
      </c>
      <c r="L31" s="3868">
        <v>119</v>
      </c>
      <c r="M31" s="3868">
        <v>142</v>
      </c>
      <c r="N31" s="756">
        <v>161</v>
      </c>
      <c r="Q31" s="3854">
        <v>125</v>
      </c>
    </row>
    <row r="32" spans="2:17" x14ac:dyDescent="0.15">
      <c r="B32" s="4349"/>
      <c r="C32" s="4346"/>
      <c r="D32" s="748" t="s">
        <v>479</v>
      </c>
      <c r="E32" s="3867">
        <v>130</v>
      </c>
      <c r="F32" s="3868">
        <v>114</v>
      </c>
      <c r="G32" s="3868">
        <v>113</v>
      </c>
      <c r="H32" s="3868">
        <v>112</v>
      </c>
      <c r="I32" s="3868">
        <v>109</v>
      </c>
      <c r="J32" s="3868">
        <v>117</v>
      </c>
      <c r="K32" s="3868">
        <v>131</v>
      </c>
      <c r="L32" s="3868">
        <v>143</v>
      </c>
      <c r="M32" s="3868">
        <v>134</v>
      </c>
      <c r="N32" s="756">
        <v>140</v>
      </c>
      <c r="Q32" s="3854">
        <v>137</v>
      </c>
    </row>
    <row r="33" spans="2:17" x14ac:dyDescent="0.15">
      <c r="B33" s="4349"/>
      <c r="C33" s="4346"/>
      <c r="D33" s="748" t="s">
        <v>480</v>
      </c>
      <c r="E33" s="3867">
        <v>752</v>
      </c>
      <c r="F33" s="3868">
        <v>714</v>
      </c>
      <c r="G33" s="3868">
        <v>702</v>
      </c>
      <c r="H33" s="3868">
        <v>630</v>
      </c>
      <c r="I33" s="3868">
        <v>601</v>
      </c>
      <c r="J33" s="3868">
        <v>601</v>
      </c>
      <c r="K33" s="3868">
        <v>582</v>
      </c>
      <c r="L33" s="3868">
        <v>610</v>
      </c>
      <c r="M33" s="3868">
        <v>624</v>
      </c>
      <c r="N33" s="756">
        <v>599</v>
      </c>
      <c r="Q33" s="3854">
        <v>692</v>
      </c>
    </row>
    <row r="34" spans="2:17" x14ac:dyDescent="0.15">
      <c r="B34" s="4349"/>
      <c r="C34" s="4346"/>
      <c r="D34" s="748" t="s">
        <v>481</v>
      </c>
      <c r="E34" s="3867">
        <v>52</v>
      </c>
      <c r="F34" s="3868">
        <v>70</v>
      </c>
      <c r="G34" s="3868">
        <v>90</v>
      </c>
      <c r="H34" s="3868">
        <v>84</v>
      </c>
      <c r="I34" s="3868">
        <v>84</v>
      </c>
      <c r="J34" s="3868">
        <v>79</v>
      </c>
      <c r="K34" s="3868">
        <v>58</v>
      </c>
      <c r="L34" s="3868">
        <v>57</v>
      </c>
      <c r="M34" s="3868">
        <v>68</v>
      </c>
      <c r="N34" s="756">
        <v>62</v>
      </c>
      <c r="Q34" s="3854">
        <v>52</v>
      </c>
    </row>
    <row r="35" spans="2:17" ht="14.25" thickBot="1" x14ac:dyDescent="0.2">
      <c r="B35" s="4349"/>
      <c r="C35" s="4347"/>
      <c r="D35" s="749" t="s">
        <v>482</v>
      </c>
      <c r="E35" s="3869">
        <v>30</v>
      </c>
      <c r="F35" s="3870">
        <v>28</v>
      </c>
      <c r="G35" s="3870">
        <v>26</v>
      </c>
      <c r="H35" s="3870">
        <v>17</v>
      </c>
      <c r="I35" s="3870">
        <v>6</v>
      </c>
      <c r="J35" s="3870">
        <v>12</v>
      </c>
      <c r="K35" s="3870">
        <v>20</v>
      </c>
      <c r="L35" s="3870">
        <v>22</v>
      </c>
      <c r="M35" s="3870">
        <v>26</v>
      </c>
      <c r="N35" s="3871">
        <v>24</v>
      </c>
      <c r="Q35" s="3856">
        <v>27</v>
      </c>
    </row>
    <row r="36" spans="2:17" ht="13.5" customHeight="1" x14ac:dyDescent="0.15">
      <c r="B36" s="4349"/>
      <c r="C36" s="4346" t="s">
        <v>1047</v>
      </c>
      <c r="D36" s="754" t="s">
        <v>483</v>
      </c>
      <c r="E36" s="3861">
        <v>3572</v>
      </c>
      <c r="F36" s="3862">
        <v>3595</v>
      </c>
      <c r="G36" s="3862">
        <v>3492</v>
      </c>
      <c r="H36" s="3862">
        <v>3281</v>
      </c>
      <c r="I36" s="3862">
        <v>3308</v>
      </c>
      <c r="J36" s="3862">
        <v>3527</v>
      </c>
      <c r="K36" s="3862">
        <v>3648</v>
      </c>
      <c r="L36" s="3862">
        <v>3783</v>
      </c>
      <c r="M36" s="3862">
        <v>3891</v>
      </c>
      <c r="N36" s="3863">
        <v>4054</v>
      </c>
      <c r="Q36" s="3852">
        <v>3434</v>
      </c>
    </row>
    <row r="37" spans="2:17" x14ac:dyDescent="0.15">
      <c r="B37" s="4349"/>
      <c r="C37" s="4346"/>
      <c r="D37" s="758" t="s">
        <v>477</v>
      </c>
      <c r="E37" s="3864">
        <v>152</v>
      </c>
      <c r="F37" s="3865">
        <v>170</v>
      </c>
      <c r="G37" s="3865">
        <v>162</v>
      </c>
      <c r="H37" s="3865">
        <v>164</v>
      </c>
      <c r="I37" s="3865">
        <v>173</v>
      </c>
      <c r="J37" s="3865">
        <v>168</v>
      </c>
      <c r="K37" s="3865">
        <v>196</v>
      </c>
      <c r="L37" s="3865">
        <v>252</v>
      </c>
      <c r="M37" s="3865">
        <v>262</v>
      </c>
      <c r="N37" s="3866">
        <v>269</v>
      </c>
      <c r="Q37" s="3858">
        <v>145</v>
      </c>
    </row>
    <row r="38" spans="2:17" x14ac:dyDescent="0.15">
      <c r="B38" s="4349"/>
      <c r="C38" s="4346"/>
      <c r="D38" s="748" t="s">
        <v>478</v>
      </c>
      <c r="E38" s="3867">
        <v>132</v>
      </c>
      <c r="F38" s="3868">
        <v>111</v>
      </c>
      <c r="G38" s="3868">
        <v>84</v>
      </c>
      <c r="H38" s="3868">
        <v>90</v>
      </c>
      <c r="I38" s="3868">
        <v>84</v>
      </c>
      <c r="J38" s="3868">
        <v>65</v>
      </c>
      <c r="K38" s="3868">
        <v>83</v>
      </c>
      <c r="L38" s="3868">
        <v>82</v>
      </c>
      <c r="M38" s="3868">
        <v>60</v>
      </c>
      <c r="N38" s="756">
        <v>161</v>
      </c>
      <c r="Q38" s="3854">
        <v>108</v>
      </c>
    </row>
    <row r="39" spans="2:17" x14ac:dyDescent="0.15">
      <c r="B39" s="4349"/>
      <c r="C39" s="4346"/>
      <c r="D39" s="748" t="s">
        <v>10</v>
      </c>
      <c r="E39" s="3867">
        <v>2677</v>
      </c>
      <c r="F39" s="3868">
        <v>2712</v>
      </c>
      <c r="G39" s="3868">
        <v>2533</v>
      </c>
      <c r="H39" s="3868">
        <v>2332</v>
      </c>
      <c r="I39" s="3868">
        <v>2336</v>
      </c>
      <c r="J39" s="3868">
        <v>2516</v>
      </c>
      <c r="K39" s="3868">
        <v>2609</v>
      </c>
      <c r="L39" s="3868">
        <v>2693</v>
      </c>
      <c r="M39" s="3868">
        <v>2771</v>
      </c>
      <c r="N39" s="756">
        <v>2820</v>
      </c>
      <c r="Q39" s="3855">
        <v>2578</v>
      </c>
    </row>
    <row r="40" spans="2:17" x14ac:dyDescent="0.15">
      <c r="B40" s="4349"/>
      <c r="C40" s="4346"/>
      <c r="D40" s="748" t="s">
        <v>479</v>
      </c>
      <c r="E40" s="3867">
        <v>31</v>
      </c>
      <c r="F40" s="3868">
        <v>35</v>
      </c>
      <c r="G40" s="3868">
        <v>32</v>
      </c>
      <c r="H40" s="3868">
        <v>31</v>
      </c>
      <c r="I40" s="3868">
        <v>30</v>
      </c>
      <c r="J40" s="3868">
        <v>21</v>
      </c>
      <c r="K40" s="3868">
        <v>19</v>
      </c>
      <c r="L40" s="3868">
        <v>21</v>
      </c>
      <c r="M40" s="3868">
        <v>38</v>
      </c>
      <c r="N40" s="756">
        <v>42</v>
      </c>
      <c r="Q40" s="3854">
        <v>37</v>
      </c>
    </row>
    <row r="41" spans="2:17" x14ac:dyDescent="0.15">
      <c r="B41" s="4349"/>
      <c r="C41" s="4346"/>
      <c r="D41" s="748" t="s">
        <v>480</v>
      </c>
      <c r="E41" s="3867">
        <v>547</v>
      </c>
      <c r="F41" s="3868">
        <v>532</v>
      </c>
      <c r="G41" s="3868">
        <v>647</v>
      </c>
      <c r="H41" s="3868">
        <v>637</v>
      </c>
      <c r="I41" s="3868">
        <v>659</v>
      </c>
      <c r="J41" s="3868">
        <v>718</v>
      </c>
      <c r="K41" s="3868">
        <v>698</v>
      </c>
      <c r="L41" s="3868">
        <v>700</v>
      </c>
      <c r="M41" s="3868">
        <v>735</v>
      </c>
      <c r="N41" s="756">
        <v>734</v>
      </c>
      <c r="Q41" s="3854">
        <v>537</v>
      </c>
    </row>
    <row r="42" spans="2:17" x14ac:dyDescent="0.15">
      <c r="B42" s="4349"/>
      <c r="C42" s="4346"/>
      <c r="D42" s="748" t="s">
        <v>481</v>
      </c>
      <c r="E42" s="3867">
        <v>15</v>
      </c>
      <c r="F42" s="3868">
        <v>17</v>
      </c>
      <c r="G42" s="3868">
        <v>16</v>
      </c>
      <c r="H42" s="3868">
        <v>11</v>
      </c>
      <c r="I42" s="3868">
        <v>9</v>
      </c>
      <c r="J42" s="3868">
        <v>16</v>
      </c>
      <c r="K42" s="3868">
        <v>14</v>
      </c>
      <c r="L42" s="3868">
        <v>12</v>
      </c>
      <c r="M42" s="3868">
        <v>10</v>
      </c>
      <c r="N42" s="756">
        <v>15</v>
      </c>
      <c r="Q42" s="3854">
        <v>13</v>
      </c>
    </row>
    <row r="43" spans="2:17" ht="14.25" thickBot="1" x14ac:dyDescent="0.2">
      <c r="B43" s="4349"/>
      <c r="C43" s="4346"/>
      <c r="D43" s="749" t="s">
        <v>482</v>
      </c>
      <c r="E43" s="3869">
        <v>18</v>
      </c>
      <c r="F43" s="3870">
        <v>18</v>
      </c>
      <c r="G43" s="3870">
        <v>18</v>
      </c>
      <c r="H43" s="3870">
        <v>16</v>
      </c>
      <c r="I43" s="3870">
        <v>17</v>
      </c>
      <c r="J43" s="3870">
        <v>23</v>
      </c>
      <c r="K43" s="3870">
        <v>29</v>
      </c>
      <c r="L43" s="3870">
        <v>23</v>
      </c>
      <c r="M43" s="3870">
        <v>15</v>
      </c>
      <c r="N43" s="3871">
        <v>13</v>
      </c>
      <c r="Q43" s="3856">
        <v>16</v>
      </c>
    </row>
    <row r="44" spans="2:17" ht="13.5" customHeight="1" x14ac:dyDescent="0.15">
      <c r="B44" s="4349"/>
      <c r="C44" s="4345" t="s">
        <v>1048</v>
      </c>
      <c r="D44" s="754" t="s">
        <v>483</v>
      </c>
      <c r="E44" s="3861">
        <v>6787</v>
      </c>
      <c r="F44" s="3862">
        <v>7171</v>
      </c>
      <c r="G44" s="3862">
        <v>7713</v>
      </c>
      <c r="H44" s="3862">
        <v>10457</v>
      </c>
      <c r="I44" s="3862">
        <v>9529</v>
      </c>
      <c r="J44" s="3862">
        <v>9548</v>
      </c>
      <c r="K44" s="3862">
        <v>11469</v>
      </c>
      <c r="L44" s="3862">
        <v>12627</v>
      </c>
      <c r="M44" s="3862">
        <v>12812</v>
      </c>
      <c r="N44" s="3863">
        <v>12657</v>
      </c>
      <c r="Q44" s="3852">
        <v>6703</v>
      </c>
    </row>
    <row r="45" spans="2:17" x14ac:dyDescent="0.15">
      <c r="B45" s="4349"/>
      <c r="C45" s="4346"/>
      <c r="D45" s="758" t="s">
        <v>477</v>
      </c>
      <c r="E45" s="3864">
        <v>1935</v>
      </c>
      <c r="F45" s="3865">
        <v>2068</v>
      </c>
      <c r="G45" s="3865">
        <v>2235</v>
      </c>
      <c r="H45" s="3865">
        <v>3371</v>
      </c>
      <c r="I45" s="3865">
        <v>3609</v>
      </c>
      <c r="J45" s="3865">
        <v>3476</v>
      </c>
      <c r="K45" s="3865">
        <v>3372</v>
      </c>
      <c r="L45" s="3865">
        <v>5077</v>
      </c>
      <c r="M45" s="3865">
        <v>5344</v>
      </c>
      <c r="N45" s="3866">
        <v>4731</v>
      </c>
      <c r="Q45" s="3858">
        <v>1784</v>
      </c>
    </row>
    <row r="46" spans="2:17" x14ac:dyDescent="0.15">
      <c r="B46" s="4349"/>
      <c r="C46" s="4346"/>
      <c r="D46" s="748" t="s">
        <v>478</v>
      </c>
      <c r="E46" s="3867">
        <v>701</v>
      </c>
      <c r="F46" s="3868">
        <v>530</v>
      </c>
      <c r="G46" s="3868">
        <v>539</v>
      </c>
      <c r="H46" s="3868">
        <v>529</v>
      </c>
      <c r="I46" s="3868">
        <v>516</v>
      </c>
      <c r="J46" s="3868">
        <v>605</v>
      </c>
      <c r="K46" s="3868">
        <v>587</v>
      </c>
      <c r="L46" s="3868">
        <v>652</v>
      </c>
      <c r="M46" s="3868">
        <v>679</v>
      </c>
      <c r="N46" s="756">
        <v>533</v>
      </c>
      <c r="Q46" s="3854">
        <v>503</v>
      </c>
    </row>
    <row r="47" spans="2:17" x14ac:dyDescent="0.15">
      <c r="B47" s="4349"/>
      <c r="C47" s="4346"/>
      <c r="D47" s="748" t="s">
        <v>10</v>
      </c>
      <c r="E47" s="3867">
        <v>2061</v>
      </c>
      <c r="F47" s="3868">
        <v>2656</v>
      </c>
      <c r="G47" s="3868">
        <v>2937</v>
      </c>
      <c r="H47" s="3868">
        <v>3561</v>
      </c>
      <c r="I47" s="3868">
        <v>3289</v>
      </c>
      <c r="J47" s="3868">
        <v>3182</v>
      </c>
      <c r="K47" s="3868">
        <v>4987</v>
      </c>
      <c r="L47" s="3868">
        <v>4135</v>
      </c>
      <c r="M47" s="3868">
        <v>3796</v>
      </c>
      <c r="N47" s="756">
        <v>4159</v>
      </c>
      <c r="Q47" s="3855">
        <v>2361</v>
      </c>
    </row>
    <row r="48" spans="2:17" x14ac:dyDescent="0.15">
      <c r="B48" s="4349"/>
      <c r="C48" s="4346"/>
      <c r="D48" s="748" t="s">
        <v>479</v>
      </c>
      <c r="E48" s="3867">
        <v>158</v>
      </c>
      <c r="F48" s="3868">
        <v>191</v>
      </c>
      <c r="G48" s="3868">
        <v>194</v>
      </c>
      <c r="H48" s="3868">
        <v>201</v>
      </c>
      <c r="I48" s="3868">
        <v>219</v>
      </c>
      <c r="J48" s="3868">
        <v>274</v>
      </c>
      <c r="K48" s="3868">
        <v>361</v>
      </c>
      <c r="L48" s="3868">
        <v>276</v>
      </c>
      <c r="M48" s="3868">
        <v>332</v>
      </c>
      <c r="N48" s="756">
        <v>304</v>
      </c>
      <c r="Q48" s="3854">
        <v>147</v>
      </c>
    </row>
    <row r="49" spans="1:17" x14ac:dyDescent="0.15">
      <c r="B49" s="4349"/>
      <c r="C49" s="4346"/>
      <c r="D49" s="748" t="s">
        <v>480</v>
      </c>
      <c r="E49" s="3867">
        <v>1716</v>
      </c>
      <c r="F49" s="3868">
        <v>1536</v>
      </c>
      <c r="G49" s="3868">
        <v>1583</v>
      </c>
      <c r="H49" s="3868">
        <v>2570</v>
      </c>
      <c r="I49" s="3868">
        <v>1652</v>
      </c>
      <c r="J49" s="3868">
        <v>1746</v>
      </c>
      <c r="K49" s="3868">
        <v>1858</v>
      </c>
      <c r="L49" s="3868">
        <v>2153</v>
      </c>
      <c r="M49" s="3868">
        <v>2338</v>
      </c>
      <c r="N49" s="756">
        <v>2610</v>
      </c>
      <c r="Q49" s="3855">
        <v>1735</v>
      </c>
    </row>
    <row r="50" spans="1:17" x14ac:dyDescent="0.15">
      <c r="B50" s="4349"/>
      <c r="C50" s="4346"/>
      <c r="D50" s="748" t="s">
        <v>481</v>
      </c>
      <c r="E50" s="3867">
        <v>105</v>
      </c>
      <c r="F50" s="3868">
        <v>80</v>
      </c>
      <c r="G50" s="3868">
        <v>107</v>
      </c>
      <c r="H50" s="3868">
        <v>107</v>
      </c>
      <c r="I50" s="3868">
        <v>113</v>
      </c>
      <c r="J50" s="3868">
        <v>129</v>
      </c>
      <c r="K50" s="3868">
        <v>173</v>
      </c>
      <c r="L50" s="3868">
        <v>200</v>
      </c>
      <c r="M50" s="3868">
        <v>216</v>
      </c>
      <c r="N50" s="756">
        <v>206</v>
      </c>
      <c r="Q50" s="3854">
        <v>84</v>
      </c>
    </row>
    <row r="51" spans="1:17" ht="14.25" thickBot="1" x14ac:dyDescent="0.2">
      <c r="B51" s="4350"/>
      <c r="C51" s="4347"/>
      <c r="D51" s="749" t="s">
        <v>482</v>
      </c>
      <c r="E51" s="3869">
        <v>111</v>
      </c>
      <c r="F51" s="3870">
        <v>110</v>
      </c>
      <c r="G51" s="3870">
        <v>118</v>
      </c>
      <c r="H51" s="3870">
        <v>118</v>
      </c>
      <c r="I51" s="3870">
        <v>131</v>
      </c>
      <c r="J51" s="3870">
        <v>136</v>
      </c>
      <c r="K51" s="3870">
        <v>131</v>
      </c>
      <c r="L51" s="3870">
        <v>134</v>
      </c>
      <c r="M51" s="3870">
        <v>107</v>
      </c>
      <c r="N51" s="3871">
        <v>114</v>
      </c>
      <c r="Q51" s="3856">
        <v>89</v>
      </c>
    </row>
    <row r="52" spans="1:17" x14ac:dyDescent="0.15">
      <c r="B52" s="4351" t="s">
        <v>486</v>
      </c>
      <c r="C52" s="4352"/>
      <c r="D52" s="754" t="s">
        <v>483</v>
      </c>
      <c r="E52" s="3861">
        <v>59109</v>
      </c>
      <c r="F52" s="3862">
        <v>61252</v>
      </c>
      <c r="G52" s="3862">
        <v>61488</v>
      </c>
      <c r="H52" s="3862">
        <v>67322</v>
      </c>
      <c r="I52" s="3862">
        <v>64950</v>
      </c>
      <c r="J52" s="3862">
        <v>66975</v>
      </c>
      <c r="K52" s="3862">
        <v>71628</v>
      </c>
      <c r="L52" s="3862">
        <v>76536</v>
      </c>
      <c r="M52" s="3862">
        <v>78312</v>
      </c>
      <c r="N52" s="3863">
        <f>SUM(N53:N59)</f>
        <v>79251</v>
      </c>
      <c r="Q52" s="3852">
        <v>58304</v>
      </c>
    </row>
    <row r="53" spans="1:17" x14ac:dyDescent="0.15">
      <c r="B53" s="4353"/>
      <c r="C53" s="4354"/>
      <c r="D53" s="758" t="s">
        <v>477</v>
      </c>
      <c r="E53" s="3864">
        <v>22801</v>
      </c>
      <c r="F53" s="3865">
        <v>23827</v>
      </c>
      <c r="G53" s="3865">
        <v>23322</v>
      </c>
      <c r="H53" s="3865">
        <v>25626</v>
      </c>
      <c r="I53" s="3865">
        <v>26498</v>
      </c>
      <c r="J53" s="3865">
        <v>27478</v>
      </c>
      <c r="K53" s="3865">
        <v>27586</v>
      </c>
      <c r="L53" s="3865">
        <v>32236</v>
      </c>
      <c r="M53" s="3865">
        <v>32585</v>
      </c>
      <c r="N53" s="3866">
        <f>N5+N13+N21+N29+N37+N45</f>
        <v>31383</v>
      </c>
      <c r="Q53" s="3853">
        <v>21954</v>
      </c>
    </row>
    <row r="54" spans="1:17" x14ac:dyDescent="0.15">
      <c r="B54" s="4353"/>
      <c r="C54" s="4354"/>
      <c r="D54" s="748" t="s">
        <v>478</v>
      </c>
      <c r="E54" s="3867">
        <v>2900</v>
      </c>
      <c r="F54" s="3868">
        <v>2370</v>
      </c>
      <c r="G54" s="3868">
        <v>2230</v>
      </c>
      <c r="H54" s="3868">
        <v>2124</v>
      </c>
      <c r="I54" s="3868">
        <v>2177</v>
      </c>
      <c r="J54" s="3868">
        <v>2339</v>
      </c>
      <c r="K54" s="3868">
        <v>2293</v>
      </c>
      <c r="L54" s="3868">
        <v>2567</v>
      </c>
      <c r="M54" s="3868">
        <v>2728</v>
      </c>
      <c r="N54" s="756">
        <f>N6+N14+N22+N30+N38+N46</f>
        <v>2552</v>
      </c>
      <c r="Q54" s="3855">
        <v>2394</v>
      </c>
    </row>
    <row r="55" spans="1:17" x14ac:dyDescent="0.15">
      <c r="B55" s="4353"/>
      <c r="C55" s="4354"/>
      <c r="D55" s="748" t="s">
        <v>10</v>
      </c>
      <c r="E55" s="3867">
        <v>19443</v>
      </c>
      <c r="F55" s="3868">
        <v>21045</v>
      </c>
      <c r="G55" s="3868">
        <v>21493</v>
      </c>
      <c r="H55" s="3868">
        <v>22922</v>
      </c>
      <c r="I55" s="3868">
        <v>21280</v>
      </c>
      <c r="J55" s="3868">
        <v>21738</v>
      </c>
      <c r="K55" s="3868">
        <v>25540</v>
      </c>
      <c r="L55" s="3868">
        <v>24126</v>
      </c>
      <c r="M55" s="3868">
        <v>23976</v>
      </c>
      <c r="N55" s="756">
        <f t="shared" ref="N55:N59" si="0">N7+N15+N23+N31+N39+N47</f>
        <v>25030</v>
      </c>
      <c r="Q55" s="3855">
        <v>20218</v>
      </c>
    </row>
    <row r="56" spans="1:17" x14ac:dyDescent="0.15">
      <c r="B56" s="4353"/>
      <c r="C56" s="4354"/>
      <c r="D56" s="748" t="s">
        <v>479</v>
      </c>
      <c r="E56" s="3867">
        <v>1277</v>
      </c>
      <c r="F56" s="3868">
        <v>1318</v>
      </c>
      <c r="G56" s="3868">
        <v>1349</v>
      </c>
      <c r="H56" s="3868">
        <v>1299</v>
      </c>
      <c r="I56" s="3868">
        <v>1400</v>
      </c>
      <c r="J56" s="3868">
        <v>1537</v>
      </c>
      <c r="K56" s="3868">
        <v>1784</v>
      </c>
      <c r="L56" s="3868">
        <v>1632</v>
      </c>
      <c r="M56" s="3868">
        <v>1799</v>
      </c>
      <c r="N56" s="756">
        <f t="shared" si="0"/>
        <v>1847</v>
      </c>
      <c r="Q56" s="3855">
        <v>1225</v>
      </c>
    </row>
    <row r="57" spans="1:17" x14ac:dyDescent="0.15">
      <c r="B57" s="4353"/>
      <c r="C57" s="4354"/>
      <c r="D57" s="748" t="s">
        <v>480</v>
      </c>
      <c r="E57" s="3867">
        <v>11277</v>
      </c>
      <c r="F57" s="3868">
        <v>11234</v>
      </c>
      <c r="G57" s="3868">
        <v>11512</v>
      </c>
      <c r="H57" s="3868">
        <v>13864</v>
      </c>
      <c r="I57" s="3868">
        <v>12069</v>
      </c>
      <c r="J57" s="3868">
        <v>12284</v>
      </c>
      <c r="K57" s="3868">
        <v>12788</v>
      </c>
      <c r="L57" s="3868">
        <v>14234</v>
      </c>
      <c r="M57" s="3868">
        <v>15491</v>
      </c>
      <c r="N57" s="756">
        <f t="shared" si="0"/>
        <v>16682</v>
      </c>
      <c r="Q57" s="3855">
        <v>11231</v>
      </c>
    </row>
    <row r="58" spans="1:17" x14ac:dyDescent="0.15">
      <c r="B58" s="4353"/>
      <c r="C58" s="4354"/>
      <c r="D58" s="748" t="s">
        <v>481</v>
      </c>
      <c r="E58" s="3867">
        <v>760</v>
      </c>
      <c r="F58" s="3868">
        <v>813</v>
      </c>
      <c r="G58" s="3868">
        <v>934</v>
      </c>
      <c r="H58" s="3868">
        <v>901</v>
      </c>
      <c r="I58" s="3868">
        <v>895</v>
      </c>
      <c r="J58" s="3868">
        <v>946</v>
      </c>
      <c r="K58" s="3868">
        <v>1013</v>
      </c>
      <c r="L58" s="3868">
        <v>1064</v>
      </c>
      <c r="M58" s="3868">
        <v>1113</v>
      </c>
      <c r="N58" s="756">
        <f t="shared" si="0"/>
        <v>1068</v>
      </c>
      <c r="Q58" s="3854">
        <v>713</v>
      </c>
    </row>
    <row r="59" spans="1:17" ht="14.25" thickBot="1" x14ac:dyDescent="0.2">
      <c r="B59" s="4355"/>
      <c r="C59" s="4356"/>
      <c r="D59" s="757" t="s">
        <v>482</v>
      </c>
      <c r="E59" s="3869">
        <v>651</v>
      </c>
      <c r="F59" s="3870">
        <v>645</v>
      </c>
      <c r="G59" s="3870">
        <v>648</v>
      </c>
      <c r="H59" s="3870">
        <v>586</v>
      </c>
      <c r="I59" s="3870">
        <v>631</v>
      </c>
      <c r="J59" s="3870">
        <v>653</v>
      </c>
      <c r="K59" s="3870">
        <v>624</v>
      </c>
      <c r="L59" s="3870">
        <v>677</v>
      </c>
      <c r="M59" s="3870">
        <v>620</v>
      </c>
      <c r="N59" s="3871">
        <f t="shared" si="0"/>
        <v>689</v>
      </c>
      <c r="Q59" s="3856">
        <v>569</v>
      </c>
    </row>
    <row r="60" spans="1:17" x14ac:dyDescent="0.15">
      <c r="A60" s="141"/>
      <c r="B60" s="141"/>
      <c r="D60" s="172"/>
      <c r="E60" s="141"/>
      <c r="F60" s="141"/>
      <c r="G60" s="141"/>
      <c r="H60" s="142"/>
    </row>
    <row r="61" spans="1:17" ht="17.25" x14ac:dyDescent="0.15">
      <c r="A61" s="3661"/>
      <c r="B61" s="3734" t="s">
        <v>1396</v>
      </c>
      <c r="C61" s="3663"/>
      <c r="D61" s="3735"/>
      <c r="E61" s="3663"/>
      <c r="F61" s="3663"/>
      <c r="G61" s="3665"/>
      <c r="H61" s="3736"/>
      <c r="I61" s="3663"/>
      <c r="J61" s="3663"/>
      <c r="K61" s="3737"/>
      <c r="N61" s="760" t="s">
        <v>1052</v>
      </c>
    </row>
    <row r="62" spans="1:17" x14ac:dyDescent="0.15">
      <c r="B62" s="144"/>
      <c r="D62" s="172"/>
      <c r="G62" s="137"/>
      <c r="H62" s="143"/>
      <c r="N62" s="1789" t="s">
        <v>2033</v>
      </c>
    </row>
    <row r="63" spans="1:17" ht="17.25" x14ac:dyDescent="0.15">
      <c r="B63" s="139"/>
      <c r="D63" s="173"/>
      <c r="G63" s="137"/>
      <c r="H63" s="143"/>
    </row>
    <row r="64" spans="1:17" ht="17.25" x14ac:dyDescent="0.15">
      <c r="B64" s="139"/>
      <c r="D64" s="173"/>
      <c r="G64" s="137"/>
      <c r="H64" s="143"/>
    </row>
    <row r="65" spans="2:8" x14ac:dyDescent="0.15">
      <c r="B65" s="144"/>
      <c r="D65" s="172"/>
      <c r="G65" s="137"/>
      <c r="H65" s="143"/>
    </row>
    <row r="66" spans="2:8" x14ac:dyDescent="0.15">
      <c r="B66" s="144"/>
      <c r="D66" s="172"/>
      <c r="G66" s="137"/>
      <c r="H66" s="143"/>
    </row>
    <row r="67" spans="2:8" x14ac:dyDescent="0.15">
      <c r="B67" s="144"/>
      <c r="D67" s="172"/>
      <c r="G67" s="137"/>
      <c r="H67" s="143"/>
    </row>
    <row r="68" spans="2:8" x14ac:dyDescent="0.15">
      <c r="B68" s="144"/>
      <c r="D68" s="172"/>
      <c r="G68" s="137"/>
      <c r="H68" s="143"/>
    </row>
    <row r="69" spans="2:8" x14ac:dyDescent="0.15">
      <c r="B69" s="144"/>
      <c r="D69" s="172"/>
      <c r="G69" s="137"/>
      <c r="H69" s="143"/>
    </row>
    <row r="70" spans="2:8" x14ac:dyDescent="0.15">
      <c r="B70" s="144"/>
      <c r="D70" s="172"/>
      <c r="G70" s="137"/>
      <c r="H70" s="143"/>
    </row>
    <row r="71" spans="2:8" x14ac:dyDescent="0.15">
      <c r="B71" s="144"/>
      <c r="D71" s="172"/>
      <c r="G71" s="137"/>
      <c r="H71" s="143"/>
    </row>
    <row r="72" spans="2:8" x14ac:dyDescent="0.15">
      <c r="B72" s="144"/>
      <c r="D72" s="172"/>
      <c r="G72" s="137"/>
      <c r="H72" s="143"/>
    </row>
    <row r="73" spans="2:8" x14ac:dyDescent="0.15">
      <c r="B73" s="144"/>
      <c r="D73" s="172"/>
      <c r="G73" s="137"/>
      <c r="H73" s="143"/>
    </row>
    <row r="74" spans="2:8" x14ac:dyDescent="0.15">
      <c r="B74" s="144"/>
      <c r="D74" s="172"/>
      <c r="G74" s="137"/>
      <c r="H74" s="143"/>
    </row>
    <row r="75" spans="2:8" x14ac:dyDescent="0.15">
      <c r="B75" s="144"/>
      <c r="D75" s="172"/>
      <c r="G75" s="137"/>
      <c r="H75" s="143"/>
    </row>
    <row r="76" spans="2:8" x14ac:dyDescent="0.15">
      <c r="B76" s="144"/>
      <c r="D76" s="172"/>
      <c r="G76" s="137"/>
      <c r="H76" s="143"/>
    </row>
    <row r="77" spans="2:8" x14ac:dyDescent="0.15">
      <c r="B77" s="144"/>
      <c r="D77" s="172"/>
      <c r="G77" s="137"/>
      <c r="H77" s="143"/>
    </row>
    <row r="78" spans="2:8" x14ac:dyDescent="0.15">
      <c r="B78" s="144"/>
      <c r="D78" s="172"/>
      <c r="G78" s="137"/>
      <c r="H78" s="143"/>
    </row>
    <row r="79" spans="2:8" x14ac:dyDescent="0.15">
      <c r="B79" s="144"/>
      <c r="D79" s="172"/>
      <c r="G79" s="137"/>
      <c r="H79" s="143"/>
    </row>
    <row r="80" spans="2:8" x14ac:dyDescent="0.15">
      <c r="B80" s="144"/>
      <c r="D80" s="172"/>
      <c r="G80" s="137"/>
      <c r="H80" s="143"/>
    </row>
    <row r="81" spans="2:8" x14ac:dyDescent="0.15">
      <c r="B81" s="144"/>
      <c r="D81" s="172"/>
      <c r="G81" s="137"/>
      <c r="H81" s="143"/>
    </row>
    <row r="82" spans="2:8" x14ac:dyDescent="0.15">
      <c r="B82" s="144"/>
      <c r="D82" s="172"/>
      <c r="G82" s="137"/>
      <c r="H82" s="143"/>
    </row>
    <row r="83" spans="2:8" x14ac:dyDescent="0.15">
      <c r="B83" s="144"/>
      <c r="D83" s="172"/>
      <c r="G83" s="137"/>
      <c r="H83" s="143"/>
    </row>
    <row r="84" spans="2:8" x14ac:dyDescent="0.15">
      <c r="B84" s="144"/>
      <c r="D84" s="172"/>
      <c r="G84" s="137"/>
      <c r="H84" s="143"/>
    </row>
    <row r="85" spans="2:8" x14ac:dyDescent="0.15">
      <c r="B85" s="144"/>
      <c r="D85" s="172"/>
      <c r="G85" s="137"/>
      <c r="H85" s="143"/>
    </row>
    <row r="86" spans="2:8" x14ac:dyDescent="0.15">
      <c r="B86" s="144"/>
      <c r="D86" s="172"/>
      <c r="G86" s="137"/>
      <c r="H86" s="143"/>
    </row>
    <row r="87" spans="2:8" x14ac:dyDescent="0.15">
      <c r="B87" s="144"/>
      <c r="D87" s="172"/>
      <c r="G87" s="137"/>
      <c r="H87" s="143"/>
    </row>
    <row r="88" spans="2:8" x14ac:dyDescent="0.15">
      <c r="B88" s="144"/>
      <c r="D88" s="172"/>
      <c r="G88" s="137"/>
      <c r="H88" s="143"/>
    </row>
    <row r="89" spans="2:8" x14ac:dyDescent="0.15">
      <c r="B89" s="144"/>
      <c r="D89" s="172"/>
      <c r="G89" s="137"/>
      <c r="H89" s="143"/>
    </row>
    <row r="90" spans="2:8" x14ac:dyDescent="0.15">
      <c r="B90" s="144"/>
      <c r="D90" s="172"/>
      <c r="G90" s="137"/>
      <c r="H90" s="143"/>
    </row>
    <row r="91" spans="2:8" x14ac:dyDescent="0.15">
      <c r="B91" s="144"/>
      <c r="D91" s="172"/>
      <c r="G91" s="137"/>
      <c r="H91" s="143"/>
    </row>
    <row r="92" spans="2:8" x14ac:dyDescent="0.15">
      <c r="B92" s="144"/>
      <c r="D92" s="172"/>
      <c r="G92" s="137"/>
      <c r="H92" s="143"/>
    </row>
    <row r="93" spans="2:8" x14ac:dyDescent="0.15">
      <c r="B93" s="144"/>
      <c r="D93" s="172"/>
      <c r="G93" s="137"/>
      <c r="H93" s="143"/>
    </row>
    <row r="94" spans="2:8" x14ac:dyDescent="0.15">
      <c r="B94" s="144"/>
      <c r="D94" s="172"/>
      <c r="G94" s="137"/>
      <c r="H94" s="143"/>
    </row>
    <row r="95" spans="2:8" x14ac:dyDescent="0.15">
      <c r="B95" s="144"/>
      <c r="D95" s="172"/>
      <c r="G95" s="137"/>
      <c r="H95" s="143"/>
    </row>
    <row r="96" spans="2:8" x14ac:dyDescent="0.15">
      <c r="B96" s="144"/>
      <c r="D96" s="172"/>
      <c r="G96" s="137"/>
      <c r="H96" s="143"/>
    </row>
    <row r="97" spans="2:31" x14ac:dyDescent="0.15">
      <c r="B97" s="144"/>
      <c r="D97" s="172"/>
      <c r="G97" s="137"/>
      <c r="H97" s="143"/>
      <c r="Q97" s="177" t="s">
        <v>487</v>
      </c>
      <c r="R97" s="3881" t="s">
        <v>2078</v>
      </c>
      <c r="S97" s="3054" t="s">
        <v>1483</v>
      </c>
      <c r="T97" s="759" t="s">
        <v>1484</v>
      </c>
      <c r="U97" s="759" t="s">
        <v>1485</v>
      </c>
      <c r="V97" s="759" t="s">
        <v>1486</v>
      </c>
      <c r="W97" s="759" t="s">
        <v>1487</v>
      </c>
      <c r="X97" s="759" t="s">
        <v>869</v>
      </c>
      <c r="Y97" s="759" t="s">
        <v>870</v>
      </c>
      <c r="Z97" s="759" t="s">
        <v>871</v>
      </c>
      <c r="AA97" s="759" t="s">
        <v>1480</v>
      </c>
      <c r="AB97" s="759" t="s">
        <v>2053</v>
      </c>
      <c r="AC97" s="3879" t="s">
        <v>2058</v>
      </c>
      <c r="AE97" s="3880" t="s">
        <v>2079</v>
      </c>
    </row>
    <row r="98" spans="2:31" x14ac:dyDescent="0.15">
      <c r="B98" s="144"/>
      <c r="D98" s="172"/>
      <c r="G98" s="137"/>
      <c r="H98" s="143"/>
      <c r="Q98" s="178" t="s">
        <v>477</v>
      </c>
      <c r="R98" s="176">
        <v>20113</v>
      </c>
      <c r="S98" s="175">
        <v>21954</v>
      </c>
      <c r="T98" s="175">
        <v>22801</v>
      </c>
      <c r="U98" s="175">
        <v>23827</v>
      </c>
      <c r="V98" s="175">
        <v>23322</v>
      </c>
      <c r="W98" s="175">
        <v>25626</v>
      </c>
      <c r="X98" s="175">
        <v>26498</v>
      </c>
      <c r="Y98" s="175">
        <v>27478</v>
      </c>
      <c r="Z98" s="175">
        <v>27586</v>
      </c>
      <c r="AA98" s="175">
        <v>32236</v>
      </c>
      <c r="AB98" s="175">
        <v>32585</v>
      </c>
      <c r="AC98" s="175">
        <v>31383</v>
      </c>
      <c r="AE98" s="176">
        <v>16981</v>
      </c>
    </row>
    <row r="99" spans="2:31" x14ac:dyDescent="0.15">
      <c r="B99" s="144"/>
      <c r="D99" s="172"/>
      <c r="G99" s="137"/>
      <c r="H99" s="143"/>
      <c r="Q99" s="178" t="s">
        <v>10</v>
      </c>
      <c r="R99" s="176">
        <v>18445</v>
      </c>
      <c r="S99" s="175">
        <v>20218</v>
      </c>
      <c r="T99" s="175">
        <v>19443</v>
      </c>
      <c r="U99" s="175">
        <v>21045</v>
      </c>
      <c r="V99" s="175">
        <v>21493</v>
      </c>
      <c r="W99" s="175">
        <v>22922</v>
      </c>
      <c r="X99" s="175">
        <v>21280</v>
      </c>
      <c r="Y99" s="175">
        <v>21738</v>
      </c>
      <c r="Z99" s="175">
        <v>25540</v>
      </c>
      <c r="AA99" s="175">
        <v>24126</v>
      </c>
      <c r="AB99" s="175">
        <v>23976</v>
      </c>
      <c r="AC99" s="175">
        <v>25030</v>
      </c>
      <c r="AE99" s="176">
        <v>20659</v>
      </c>
    </row>
    <row r="100" spans="2:31" x14ac:dyDescent="0.15">
      <c r="B100" s="144"/>
      <c r="D100" s="172"/>
      <c r="G100" s="137"/>
      <c r="H100" s="143"/>
      <c r="Q100" s="178" t="s">
        <v>480</v>
      </c>
      <c r="R100" s="176">
        <v>12214</v>
      </c>
      <c r="S100" s="175">
        <v>11231</v>
      </c>
      <c r="T100" s="175">
        <v>11277</v>
      </c>
      <c r="U100" s="175">
        <v>11234</v>
      </c>
      <c r="V100" s="175">
        <v>11512</v>
      </c>
      <c r="W100" s="175">
        <v>13864</v>
      </c>
      <c r="X100" s="175">
        <v>12069</v>
      </c>
      <c r="Y100" s="175">
        <v>12284</v>
      </c>
      <c r="Z100" s="175">
        <v>12788</v>
      </c>
      <c r="AA100" s="175">
        <v>14234</v>
      </c>
      <c r="AB100" s="175">
        <v>15491</v>
      </c>
      <c r="AC100" s="175">
        <v>16682</v>
      </c>
      <c r="AE100" s="176">
        <v>11549</v>
      </c>
    </row>
    <row r="101" spans="2:31" x14ac:dyDescent="0.15">
      <c r="B101" s="144"/>
      <c r="D101" s="172"/>
      <c r="G101" s="137"/>
      <c r="H101" s="143"/>
      <c r="Q101" s="177" t="s">
        <v>487</v>
      </c>
      <c r="R101" s="3881" t="s">
        <v>2078</v>
      </c>
      <c r="S101" s="3054" t="s">
        <v>1483</v>
      </c>
      <c r="T101" s="759" t="s">
        <v>1484</v>
      </c>
      <c r="U101" s="759" t="s">
        <v>1485</v>
      </c>
      <c r="V101" s="759" t="s">
        <v>1486</v>
      </c>
      <c r="W101" s="759" t="s">
        <v>1487</v>
      </c>
      <c r="X101" s="759" t="s">
        <v>869</v>
      </c>
      <c r="Y101" s="759" t="s">
        <v>870</v>
      </c>
      <c r="Z101" s="759" t="s">
        <v>871</v>
      </c>
      <c r="AA101" s="759" t="s">
        <v>1480</v>
      </c>
      <c r="AB101" s="759" t="s">
        <v>2053</v>
      </c>
      <c r="AC101" s="3879" t="s">
        <v>2058</v>
      </c>
      <c r="AE101" s="3880" t="s">
        <v>2079</v>
      </c>
    </row>
    <row r="102" spans="2:31" x14ac:dyDescent="0.15">
      <c r="B102" s="144"/>
      <c r="D102" s="172"/>
      <c r="G102" s="137"/>
      <c r="H102" s="143"/>
      <c r="Q102" s="178" t="s">
        <v>478</v>
      </c>
      <c r="R102" s="176">
        <v>2361</v>
      </c>
      <c r="S102" s="175">
        <v>2394</v>
      </c>
      <c r="T102" s="175">
        <v>2900</v>
      </c>
      <c r="U102" s="175">
        <v>2370</v>
      </c>
      <c r="V102" s="175">
        <v>2230</v>
      </c>
      <c r="W102" s="175">
        <v>2124</v>
      </c>
      <c r="X102" s="175">
        <v>2177</v>
      </c>
      <c r="Y102" s="175">
        <v>2339</v>
      </c>
      <c r="Z102" s="175">
        <v>2293</v>
      </c>
      <c r="AA102" s="175">
        <v>2567</v>
      </c>
      <c r="AB102" s="175">
        <v>2728</v>
      </c>
      <c r="AC102" s="175">
        <v>2552</v>
      </c>
      <c r="AE102" s="176">
        <v>2907</v>
      </c>
    </row>
    <row r="103" spans="2:31" x14ac:dyDescent="0.15">
      <c r="B103" s="144"/>
      <c r="D103" s="172"/>
      <c r="G103" s="137"/>
      <c r="H103" s="143"/>
      <c r="Q103" s="178" t="s">
        <v>479</v>
      </c>
      <c r="R103" s="176">
        <v>1329</v>
      </c>
      <c r="S103" s="175">
        <v>1225</v>
      </c>
      <c r="T103" s="175">
        <v>1277</v>
      </c>
      <c r="U103" s="175">
        <v>1318</v>
      </c>
      <c r="V103" s="175">
        <v>1349</v>
      </c>
      <c r="W103" s="175">
        <v>1299</v>
      </c>
      <c r="X103" s="175">
        <v>1400</v>
      </c>
      <c r="Y103" s="175">
        <v>1537</v>
      </c>
      <c r="Z103" s="175">
        <v>1784</v>
      </c>
      <c r="AA103" s="175">
        <v>1632</v>
      </c>
      <c r="AB103" s="175">
        <v>1799</v>
      </c>
      <c r="AC103" s="175">
        <v>1847</v>
      </c>
      <c r="AE103" s="176">
        <v>1156</v>
      </c>
    </row>
    <row r="104" spans="2:31" x14ac:dyDescent="0.15">
      <c r="B104" s="144"/>
      <c r="D104" s="172"/>
      <c r="G104" s="137"/>
      <c r="H104" s="143"/>
      <c r="Q104" s="178" t="s">
        <v>481</v>
      </c>
      <c r="R104" s="176">
        <v>578</v>
      </c>
      <c r="S104" s="175">
        <v>713</v>
      </c>
      <c r="T104" s="175">
        <v>760</v>
      </c>
      <c r="U104" s="175">
        <v>813</v>
      </c>
      <c r="V104" s="175">
        <v>934</v>
      </c>
      <c r="W104" s="175">
        <v>901</v>
      </c>
      <c r="X104" s="175">
        <v>895</v>
      </c>
      <c r="Y104" s="175">
        <v>946</v>
      </c>
      <c r="Z104" s="175">
        <v>1013</v>
      </c>
      <c r="AA104" s="175">
        <v>1064</v>
      </c>
      <c r="AB104" s="175">
        <v>1113</v>
      </c>
      <c r="AC104" s="175">
        <v>1068</v>
      </c>
      <c r="AE104" s="176">
        <v>417</v>
      </c>
    </row>
    <row r="105" spans="2:31" x14ac:dyDescent="0.15">
      <c r="B105" s="144"/>
      <c r="D105" s="172"/>
      <c r="G105" s="137"/>
      <c r="H105" s="143"/>
      <c r="Q105" s="178" t="s">
        <v>482</v>
      </c>
      <c r="R105" s="176">
        <v>526</v>
      </c>
      <c r="S105" s="175">
        <v>569</v>
      </c>
      <c r="T105" s="175">
        <v>651</v>
      </c>
      <c r="U105" s="175">
        <v>645</v>
      </c>
      <c r="V105" s="175">
        <v>648</v>
      </c>
      <c r="W105" s="175">
        <v>586</v>
      </c>
      <c r="X105" s="175">
        <v>631</v>
      </c>
      <c r="Y105" s="175">
        <v>653</v>
      </c>
      <c r="Z105" s="175">
        <v>624</v>
      </c>
      <c r="AA105" s="175">
        <v>677</v>
      </c>
      <c r="AB105" s="175">
        <v>620</v>
      </c>
      <c r="AC105" s="175">
        <v>689</v>
      </c>
      <c r="AE105" s="176">
        <v>479</v>
      </c>
    </row>
    <row r="106" spans="2:31" x14ac:dyDescent="0.15">
      <c r="B106" s="144"/>
      <c r="D106" s="172"/>
      <c r="G106" s="137"/>
      <c r="H106" s="143"/>
    </row>
    <row r="107" spans="2:31" x14ac:dyDescent="0.15">
      <c r="B107" s="144"/>
      <c r="D107" s="172"/>
      <c r="G107" s="137"/>
      <c r="H107" s="143"/>
    </row>
    <row r="108" spans="2:31" x14ac:dyDescent="0.15">
      <c r="B108" s="144"/>
      <c r="D108" s="172"/>
      <c r="G108" s="137"/>
      <c r="H108" s="143"/>
    </row>
    <row r="109" spans="2:31" x14ac:dyDescent="0.15">
      <c r="B109" s="144"/>
      <c r="D109" s="172"/>
      <c r="G109" s="137"/>
      <c r="H109" s="143"/>
    </row>
    <row r="110" spans="2:31" x14ac:dyDescent="0.15">
      <c r="B110" s="177" t="s">
        <v>487</v>
      </c>
      <c r="C110" s="3881" t="s">
        <v>2077</v>
      </c>
      <c r="D110" s="3054" t="s">
        <v>1483</v>
      </c>
      <c r="E110" s="759" t="s">
        <v>1484</v>
      </c>
      <c r="F110" s="759" t="s">
        <v>1485</v>
      </c>
      <c r="G110" s="759" t="s">
        <v>1486</v>
      </c>
      <c r="H110" s="759" t="s">
        <v>1487</v>
      </c>
      <c r="I110" s="759" t="s">
        <v>869</v>
      </c>
      <c r="J110" s="759" t="s">
        <v>870</v>
      </c>
      <c r="K110" s="759" t="s">
        <v>871</v>
      </c>
      <c r="L110" s="759" t="s">
        <v>1480</v>
      </c>
      <c r="M110" s="759" t="s">
        <v>2053</v>
      </c>
      <c r="N110" s="3879" t="s">
        <v>2076</v>
      </c>
      <c r="Q110" s="3053" t="s">
        <v>1482</v>
      </c>
    </row>
    <row r="111" spans="2:31" x14ac:dyDescent="0.15">
      <c r="B111" s="178" t="s">
        <v>477</v>
      </c>
      <c r="C111" s="176">
        <v>20113</v>
      </c>
      <c r="D111" s="175">
        <v>21954</v>
      </c>
      <c r="E111" s="175">
        <v>22801</v>
      </c>
      <c r="F111" s="175">
        <v>23827</v>
      </c>
      <c r="G111" s="175">
        <v>23322</v>
      </c>
      <c r="H111" s="175">
        <v>25626</v>
      </c>
      <c r="I111" s="175">
        <v>26498</v>
      </c>
      <c r="J111" s="175">
        <v>27478</v>
      </c>
      <c r="K111" s="175">
        <v>27586</v>
      </c>
      <c r="L111" s="175">
        <v>32236</v>
      </c>
      <c r="M111" s="175">
        <v>32585</v>
      </c>
      <c r="N111" s="175">
        <v>31383</v>
      </c>
      <c r="Q111" s="176">
        <v>16981</v>
      </c>
    </row>
    <row r="112" spans="2:31" x14ac:dyDescent="0.15">
      <c r="B112" s="178" t="s">
        <v>478</v>
      </c>
      <c r="C112" s="176">
        <v>2361</v>
      </c>
      <c r="D112" s="175">
        <v>2394</v>
      </c>
      <c r="E112" s="175">
        <v>2900</v>
      </c>
      <c r="F112" s="175">
        <v>2370</v>
      </c>
      <c r="G112" s="175">
        <v>2230</v>
      </c>
      <c r="H112" s="175">
        <v>2124</v>
      </c>
      <c r="I112" s="175">
        <v>2177</v>
      </c>
      <c r="J112" s="175">
        <v>2339</v>
      </c>
      <c r="K112" s="175">
        <v>2293</v>
      </c>
      <c r="L112" s="175">
        <v>2567</v>
      </c>
      <c r="M112" s="175">
        <v>2728</v>
      </c>
      <c r="N112" s="175">
        <v>2552</v>
      </c>
      <c r="Q112" s="176">
        <v>2907</v>
      </c>
    </row>
    <row r="113" spans="1:17" x14ac:dyDescent="0.15">
      <c r="B113" s="178" t="s">
        <v>10</v>
      </c>
      <c r="C113" s="176">
        <v>18445</v>
      </c>
      <c r="D113" s="175">
        <v>20218</v>
      </c>
      <c r="E113" s="175">
        <v>19443</v>
      </c>
      <c r="F113" s="175">
        <v>21045</v>
      </c>
      <c r="G113" s="175">
        <v>21493</v>
      </c>
      <c r="H113" s="175">
        <v>22922</v>
      </c>
      <c r="I113" s="175">
        <v>21280</v>
      </c>
      <c r="J113" s="175">
        <v>21738</v>
      </c>
      <c r="K113" s="175">
        <v>25540</v>
      </c>
      <c r="L113" s="175">
        <v>24126</v>
      </c>
      <c r="M113" s="175">
        <v>23976</v>
      </c>
      <c r="N113" s="175">
        <v>25030</v>
      </c>
      <c r="Q113" s="176">
        <v>20659</v>
      </c>
    </row>
    <row r="114" spans="1:17" x14ac:dyDescent="0.15">
      <c r="B114" s="178" t="s">
        <v>479</v>
      </c>
      <c r="C114" s="176">
        <v>1329</v>
      </c>
      <c r="D114" s="175">
        <v>1225</v>
      </c>
      <c r="E114" s="175">
        <v>1277</v>
      </c>
      <c r="F114" s="175">
        <v>1318</v>
      </c>
      <c r="G114" s="175">
        <v>1349</v>
      </c>
      <c r="H114" s="175">
        <v>1299</v>
      </c>
      <c r="I114" s="175">
        <v>1400</v>
      </c>
      <c r="J114" s="175">
        <v>1537</v>
      </c>
      <c r="K114" s="175">
        <v>1784</v>
      </c>
      <c r="L114" s="175">
        <v>1632</v>
      </c>
      <c r="M114" s="175">
        <v>1799</v>
      </c>
      <c r="N114" s="175">
        <v>1847</v>
      </c>
      <c r="Q114" s="176">
        <v>1156</v>
      </c>
    </row>
    <row r="115" spans="1:17" x14ac:dyDescent="0.15">
      <c r="B115" s="178" t="s">
        <v>480</v>
      </c>
      <c r="C115" s="176">
        <v>12214</v>
      </c>
      <c r="D115" s="175">
        <v>11231</v>
      </c>
      <c r="E115" s="175">
        <v>11277</v>
      </c>
      <c r="F115" s="175">
        <v>11234</v>
      </c>
      <c r="G115" s="175">
        <v>11512</v>
      </c>
      <c r="H115" s="175">
        <v>13864</v>
      </c>
      <c r="I115" s="175">
        <v>12069</v>
      </c>
      <c r="J115" s="175">
        <v>12284</v>
      </c>
      <c r="K115" s="175">
        <v>12788</v>
      </c>
      <c r="L115" s="175">
        <v>14234</v>
      </c>
      <c r="M115" s="175">
        <v>15491</v>
      </c>
      <c r="N115" s="175">
        <v>16682</v>
      </c>
      <c r="Q115" s="176">
        <v>11549</v>
      </c>
    </row>
    <row r="116" spans="1:17" x14ac:dyDescent="0.15">
      <c r="B116" s="178" t="s">
        <v>481</v>
      </c>
      <c r="C116" s="176">
        <v>578</v>
      </c>
      <c r="D116" s="175">
        <v>713</v>
      </c>
      <c r="E116" s="175">
        <v>760</v>
      </c>
      <c r="F116" s="175">
        <v>813</v>
      </c>
      <c r="G116" s="175">
        <v>934</v>
      </c>
      <c r="H116" s="175">
        <v>901</v>
      </c>
      <c r="I116" s="175">
        <v>895</v>
      </c>
      <c r="J116" s="175">
        <v>946</v>
      </c>
      <c r="K116" s="175">
        <v>1013</v>
      </c>
      <c r="L116" s="175">
        <v>1064</v>
      </c>
      <c r="M116" s="175">
        <v>1113</v>
      </c>
      <c r="N116" s="175">
        <v>1068</v>
      </c>
      <c r="Q116" s="176">
        <v>417</v>
      </c>
    </row>
    <row r="117" spans="1:17" x14ac:dyDescent="0.15">
      <c r="B117" s="178" t="s">
        <v>482</v>
      </c>
      <c r="C117" s="176">
        <v>526</v>
      </c>
      <c r="D117" s="175">
        <v>569</v>
      </c>
      <c r="E117" s="175">
        <v>651</v>
      </c>
      <c r="F117" s="175">
        <v>645</v>
      </c>
      <c r="G117" s="175">
        <v>648</v>
      </c>
      <c r="H117" s="175">
        <v>586</v>
      </c>
      <c r="I117" s="175">
        <v>631</v>
      </c>
      <c r="J117" s="175">
        <v>653</v>
      </c>
      <c r="K117" s="175">
        <v>624</v>
      </c>
      <c r="L117" s="175">
        <v>677</v>
      </c>
      <c r="M117" s="175">
        <v>620</v>
      </c>
      <c r="N117" s="175">
        <v>689</v>
      </c>
      <c r="Q117" s="176">
        <v>479</v>
      </c>
    </row>
    <row r="118" spans="1:17" x14ac:dyDescent="0.15">
      <c r="B118" s="4206" t="s">
        <v>488</v>
      </c>
      <c r="C118" s="176">
        <f t="shared" ref="C118:N118" si="1">SUM(C111:C117)</f>
        <v>55566</v>
      </c>
      <c r="D118" s="175">
        <f t="shared" si="1"/>
        <v>58304</v>
      </c>
      <c r="E118" s="175">
        <f t="shared" si="1"/>
        <v>59109</v>
      </c>
      <c r="F118" s="175">
        <f t="shared" si="1"/>
        <v>61252</v>
      </c>
      <c r="G118" s="175">
        <f t="shared" si="1"/>
        <v>61488</v>
      </c>
      <c r="H118" s="175">
        <f t="shared" si="1"/>
        <v>67322</v>
      </c>
      <c r="I118" s="175">
        <f t="shared" si="1"/>
        <v>64950</v>
      </c>
      <c r="J118" s="175">
        <f t="shared" si="1"/>
        <v>66975</v>
      </c>
      <c r="K118" s="175">
        <f t="shared" si="1"/>
        <v>71628</v>
      </c>
      <c r="L118" s="175">
        <f t="shared" si="1"/>
        <v>76536</v>
      </c>
      <c r="M118" s="175">
        <f t="shared" si="1"/>
        <v>78312</v>
      </c>
      <c r="N118" s="175">
        <f t="shared" si="1"/>
        <v>79251</v>
      </c>
      <c r="Q118" s="176">
        <f t="shared" ref="Q118" si="2">SUM(Q111:Q117)</f>
        <v>54148</v>
      </c>
    </row>
    <row r="119" spans="1:17" ht="17.25" x14ac:dyDescent="0.15">
      <c r="A119" s="3661"/>
      <c r="B119" s="3734" t="s">
        <v>1397</v>
      </c>
      <c r="C119" s="3663"/>
      <c r="D119" s="3735"/>
      <c r="E119" s="3663"/>
      <c r="F119" s="3663"/>
      <c r="G119" s="3665"/>
      <c r="H119" s="3738"/>
      <c r="N119" s="760" t="s">
        <v>1052</v>
      </c>
    </row>
    <row r="120" spans="1:17" ht="17.25" x14ac:dyDescent="0.15">
      <c r="B120" s="139"/>
      <c r="D120" s="173"/>
      <c r="G120" s="137"/>
      <c r="H120" s="143"/>
      <c r="N120" s="1789" t="s">
        <v>2033</v>
      </c>
    </row>
    <row r="121" spans="1:17" x14ac:dyDescent="0.15">
      <c r="B121" s="144"/>
    </row>
    <row r="122" spans="1:17" x14ac:dyDescent="0.15">
      <c r="B122" s="144"/>
    </row>
    <row r="123" spans="1:17" x14ac:dyDescent="0.15">
      <c r="B123" s="144"/>
    </row>
    <row r="124" spans="1:17" x14ac:dyDescent="0.15">
      <c r="B124" s="144"/>
    </row>
    <row r="126" spans="1:17" x14ac:dyDescent="0.15">
      <c r="B126" s="144"/>
    </row>
    <row r="127" spans="1:17" x14ac:dyDescent="0.15">
      <c r="B127" s="144"/>
    </row>
    <row r="128" spans="1:17" x14ac:dyDescent="0.15">
      <c r="B128" s="144"/>
    </row>
    <row r="129" spans="2:2" x14ac:dyDescent="0.15">
      <c r="B129" s="144"/>
    </row>
    <row r="130" spans="2:2" x14ac:dyDescent="0.15">
      <c r="B130" s="144"/>
    </row>
    <row r="148" spans="1:14" x14ac:dyDescent="0.15">
      <c r="A148" s="141"/>
      <c r="B148" s="141"/>
      <c r="D148" s="172"/>
      <c r="E148" s="141"/>
      <c r="F148" s="141"/>
      <c r="G148" s="141"/>
      <c r="H148" s="142"/>
    </row>
    <row r="149" spans="1:14" ht="17.25" x14ac:dyDescent="0.15">
      <c r="A149" s="3661"/>
      <c r="B149" s="3734" t="s">
        <v>1398</v>
      </c>
      <c r="C149" s="3663"/>
      <c r="D149" s="3735"/>
      <c r="E149" s="3663"/>
      <c r="F149" s="3663"/>
      <c r="G149" s="3665"/>
      <c r="H149" s="3738"/>
      <c r="N149" s="760" t="s">
        <v>1052</v>
      </c>
    </row>
    <row r="150" spans="1:14" x14ac:dyDescent="0.15">
      <c r="N150" s="1789" t="s">
        <v>2033</v>
      </c>
    </row>
    <row r="176" spans="2:2" x14ac:dyDescent="0.15">
      <c r="B176" s="139"/>
    </row>
    <row r="177" spans="2:9" x14ac:dyDescent="0.15">
      <c r="B177" s="139"/>
    </row>
    <row r="178" spans="2:9" x14ac:dyDescent="0.15">
      <c r="B178" s="139"/>
    </row>
    <row r="179" spans="2:9" x14ac:dyDescent="0.15">
      <c r="B179" s="136" t="s">
        <v>494</v>
      </c>
    </row>
    <row r="180" spans="2:9" ht="22.5" x14ac:dyDescent="0.15">
      <c r="B180" s="140"/>
      <c r="D180" s="149" t="s">
        <v>485</v>
      </c>
      <c r="E180" s="150" t="s">
        <v>28</v>
      </c>
      <c r="F180" s="150" t="s">
        <v>484</v>
      </c>
      <c r="I180" s="136" t="s">
        <v>496</v>
      </c>
    </row>
    <row r="181" spans="2:9" x14ac:dyDescent="0.15">
      <c r="B181" s="148" t="s">
        <v>811</v>
      </c>
      <c r="D181" s="179">
        <v>12859</v>
      </c>
      <c r="E181" s="147">
        <v>13403</v>
      </c>
      <c r="F181" s="147">
        <v>13322</v>
      </c>
    </row>
    <row r="182" spans="2:9" x14ac:dyDescent="0.15">
      <c r="B182" s="148" t="s">
        <v>812</v>
      </c>
      <c r="D182" s="179">
        <v>12794</v>
      </c>
      <c r="E182" s="147">
        <v>12594</v>
      </c>
      <c r="F182" s="147">
        <v>14631</v>
      </c>
    </row>
    <row r="183" spans="2:9" x14ac:dyDescent="0.15">
      <c r="B183" s="148" t="s">
        <v>813</v>
      </c>
      <c r="D183" s="179">
        <v>13205</v>
      </c>
      <c r="E183" s="147">
        <v>12836</v>
      </c>
      <c r="F183" s="147">
        <v>15328</v>
      </c>
    </row>
    <row r="184" spans="2:9" x14ac:dyDescent="0.15">
      <c r="B184" s="148" t="s">
        <v>814</v>
      </c>
      <c r="D184" s="179">
        <v>13798</v>
      </c>
      <c r="E184" s="147">
        <v>12294</v>
      </c>
      <c r="F184" s="147">
        <v>16046</v>
      </c>
    </row>
    <row r="185" spans="2:9" x14ac:dyDescent="0.15">
      <c r="B185" s="148" t="s">
        <v>2071</v>
      </c>
      <c r="D185" s="179">
        <v>14458</v>
      </c>
      <c r="E185" s="147">
        <v>12624</v>
      </c>
      <c r="F185" s="147">
        <v>17017</v>
      </c>
    </row>
    <row r="186" spans="2:9" x14ac:dyDescent="0.15">
      <c r="B186" s="148" t="s">
        <v>816</v>
      </c>
      <c r="D186" s="179">
        <v>14650</v>
      </c>
      <c r="E186" s="147">
        <v>12997</v>
      </c>
      <c r="F186" s="147">
        <v>16833</v>
      </c>
    </row>
    <row r="187" spans="2:9" x14ac:dyDescent="0.15">
      <c r="B187" s="148" t="s">
        <v>817</v>
      </c>
      <c r="D187" s="179">
        <v>15017</v>
      </c>
      <c r="E187" s="147">
        <v>13159</v>
      </c>
      <c r="F187" s="147">
        <v>17987</v>
      </c>
    </row>
    <row r="188" spans="2:9" x14ac:dyDescent="0.15">
      <c r="B188" s="148" t="s">
        <v>818</v>
      </c>
      <c r="D188" s="179">
        <v>14451</v>
      </c>
      <c r="E188" s="147">
        <v>13190</v>
      </c>
      <c r="F188" s="147">
        <v>18401</v>
      </c>
    </row>
    <row r="189" spans="2:9" x14ac:dyDescent="0.15">
      <c r="B189" s="148" t="s">
        <v>819</v>
      </c>
      <c r="D189" s="179">
        <v>14089</v>
      </c>
      <c r="E189" s="147">
        <v>13194</v>
      </c>
      <c r="F189" s="147">
        <v>22255</v>
      </c>
    </row>
    <row r="190" spans="2:9" x14ac:dyDescent="0.15">
      <c r="B190" s="148" t="s">
        <v>489</v>
      </c>
      <c r="D190" s="179">
        <v>14753</v>
      </c>
      <c r="E190" s="147">
        <v>13269</v>
      </c>
      <c r="F190" s="147">
        <v>19928</v>
      </c>
    </row>
    <row r="191" spans="2:9" x14ac:dyDescent="0.15">
      <c r="B191" s="148" t="s">
        <v>492</v>
      </c>
      <c r="D191" s="179">
        <v>15776</v>
      </c>
      <c r="E191" s="147">
        <v>13749</v>
      </c>
      <c r="F191" s="147">
        <v>19921</v>
      </c>
    </row>
    <row r="192" spans="2:9" x14ac:dyDescent="0.15">
      <c r="B192" s="148" t="s">
        <v>493</v>
      </c>
      <c r="D192" s="179">
        <v>16257</v>
      </c>
      <c r="E192" s="147">
        <v>14351</v>
      </c>
      <c r="F192" s="147">
        <v>21282</v>
      </c>
    </row>
    <row r="193" spans="2:6" x14ac:dyDescent="0.15">
      <c r="B193" s="148" t="s">
        <v>1051</v>
      </c>
      <c r="D193" s="179">
        <v>16291</v>
      </c>
      <c r="E193" s="147">
        <v>15200</v>
      </c>
      <c r="F193" s="147">
        <v>23899</v>
      </c>
    </row>
    <row r="194" spans="2:6" x14ac:dyDescent="0.15">
      <c r="B194" s="148" t="s">
        <v>1488</v>
      </c>
      <c r="D194" s="179">
        <v>16104</v>
      </c>
      <c r="E194" s="147">
        <v>16003</v>
      </c>
      <c r="F194" s="147">
        <v>24991</v>
      </c>
    </row>
    <row r="195" spans="2:6" x14ac:dyDescent="0.15">
      <c r="B195" s="148" t="s">
        <v>2072</v>
      </c>
      <c r="D195" s="179">
        <v>15688</v>
      </c>
      <c r="E195" s="147">
        <v>16628</v>
      </c>
      <c r="F195" s="147">
        <v>25911</v>
      </c>
    </row>
    <row r="197" spans="2:6" x14ac:dyDescent="0.15">
      <c r="B197" s="145" t="s">
        <v>495</v>
      </c>
    </row>
    <row r="198" spans="2:6" ht="22.5" x14ac:dyDescent="0.15">
      <c r="B198" s="146"/>
      <c r="D198" s="149" t="s">
        <v>485</v>
      </c>
      <c r="E198" s="150" t="s">
        <v>28</v>
      </c>
      <c r="F198" s="150" t="s">
        <v>484</v>
      </c>
    </row>
    <row r="199" spans="2:6" x14ac:dyDescent="0.15">
      <c r="B199" s="148" t="s">
        <v>811</v>
      </c>
      <c r="D199" s="179">
        <v>3657</v>
      </c>
      <c r="E199" s="147">
        <v>3893</v>
      </c>
      <c r="F199" s="147">
        <v>4912</v>
      </c>
    </row>
    <row r="200" spans="2:6" x14ac:dyDescent="0.15">
      <c r="B200" s="148" t="s">
        <v>812</v>
      </c>
      <c r="D200" s="179">
        <v>3586</v>
      </c>
      <c r="E200" s="147">
        <v>3644</v>
      </c>
      <c r="F200" s="147">
        <v>5213</v>
      </c>
    </row>
    <row r="201" spans="2:6" x14ac:dyDescent="0.15">
      <c r="B201" s="148" t="s">
        <v>813</v>
      </c>
      <c r="D201" s="179">
        <v>3635</v>
      </c>
      <c r="E201" s="147">
        <v>3665</v>
      </c>
      <c r="F201" s="147">
        <v>5479</v>
      </c>
    </row>
    <row r="202" spans="2:6" x14ac:dyDescent="0.15">
      <c r="B202" s="148" t="s">
        <v>814</v>
      </c>
      <c r="D202" s="179">
        <v>3860</v>
      </c>
      <c r="E202" s="147">
        <v>3389</v>
      </c>
      <c r="F202" s="147">
        <v>6179</v>
      </c>
    </row>
    <row r="203" spans="2:6" x14ac:dyDescent="0.15">
      <c r="B203" s="148" t="s">
        <v>815</v>
      </c>
      <c r="D203" s="179">
        <v>4068</v>
      </c>
      <c r="E203" s="147">
        <v>3434</v>
      </c>
      <c r="F203" s="147">
        <v>6703</v>
      </c>
    </row>
    <row r="204" spans="2:6" x14ac:dyDescent="0.15">
      <c r="B204" s="148" t="s">
        <v>816</v>
      </c>
      <c r="D204" s="179">
        <v>4270</v>
      </c>
      <c r="E204" s="147">
        <v>3572</v>
      </c>
      <c r="F204" s="147">
        <v>6787</v>
      </c>
    </row>
    <row r="205" spans="2:6" x14ac:dyDescent="0.15">
      <c r="B205" s="148" t="s">
        <v>817</v>
      </c>
      <c r="D205" s="179">
        <v>4323</v>
      </c>
      <c r="E205" s="147">
        <v>3595</v>
      </c>
      <c r="F205" s="147">
        <v>7171</v>
      </c>
    </row>
    <row r="206" spans="2:6" x14ac:dyDescent="0.15">
      <c r="B206" s="148" t="s">
        <v>818</v>
      </c>
      <c r="D206" s="179">
        <v>4241</v>
      </c>
      <c r="E206" s="147">
        <v>3492</v>
      </c>
      <c r="F206" s="147">
        <v>7713</v>
      </c>
    </row>
    <row r="207" spans="2:6" x14ac:dyDescent="0.15">
      <c r="B207" s="148" t="s">
        <v>819</v>
      </c>
      <c r="D207" s="179">
        <v>4046</v>
      </c>
      <c r="E207" s="147">
        <v>3281</v>
      </c>
      <c r="F207" s="147">
        <v>10457</v>
      </c>
    </row>
    <row r="208" spans="2:6" x14ac:dyDescent="0.15">
      <c r="B208" s="148" t="s">
        <v>489</v>
      </c>
      <c r="D208" s="179">
        <v>4163</v>
      </c>
      <c r="E208" s="147">
        <v>3308</v>
      </c>
      <c r="F208" s="147">
        <v>9529</v>
      </c>
    </row>
    <row r="209" spans="2:6" x14ac:dyDescent="0.15">
      <c r="B209" s="148" t="s">
        <v>492</v>
      </c>
      <c r="D209" s="179">
        <v>4454</v>
      </c>
      <c r="E209" s="147">
        <v>3527</v>
      </c>
      <c r="F209" s="147">
        <v>9548</v>
      </c>
    </row>
    <row r="210" spans="2:6" x14ac:dyDescent="0.15">
      <c r="B210" s="148" t="s">
        <v>493</v>
      </c>
      <c r="D210" s="179">
        <v>4621</v>
      </c>
      <c r="E210" s="147">
        <v>3648</v>
      </c>
      <c r="F210" s="147">
        <v>11469</v>
      </c>
    </row>
    <row r="211" spans="2:6" x14ac:dyDescent="0.15">
      <c r="B211" s="148" t="s">
        <v>1051</v>
      </c>
      <c r="D211" s="179">
        <v>4736</v>
      </c>
      <c r="E211" s="147">
        <v>3783</v>
      </c>
      <c r="F211" s="147">
        <v>12627</v>
      </c>
    </row>
    <row r="212" spans="2:6" x14ac:dyDescent="0.15">
      <c r="B212" s="148" t="s">
        <v>1488</v>
      </c>
      <c r="D212" s="179">
        <v>4511</v>
      </c>
      <c r="E212" s="147">
        <v>3891</v>
      </c>
      <c r="F212" s="147">
        <v>12812</v>
      </c>
    </row>
    <row r="213" spans="2:6" x14ac:dyDescent="0.15">
      <c r="B213" s="148" t="s">
        <v>2072</v>
      </c>
      <c r="D213" s="179">
        <v>4313</v>
      </c>
      <c r="E213" s="147">
        <v>4054</v>
      </c>
      <c r="F213" s="147">
        <v>12657</v>
      </c>
    </row>
  </sheetData>
  <mergeCells count="10">
    <mergeCell ref="C44:C51"/>
    <mergeCell ref="B28:B51"/>
    <mergeCell ref="B52:C59"/>
    <mergeCell ref="B3:C3"/>
    <mergeCell ref="C4:C11"/>
    <mergeCell ref="C12:C19"/>
    <mergeCell ref="C20:C27"/>
    <mergeCell ref="C28:C35"/>
    <mergeCell ref="C36:C43"/>
    <mergeCell ref="B4:B27"/>
  </mergeCells>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R120"/>
  <sheetViews>
    <sheetView view="pageBreakPreview" zoomScaleNormal="100" zoomScaleSheetLayoutView="100" workbookViewId="0">
      <selection activeCell="B18" sqref="B18:L18"/>
    </sheetView>
  </sheetViews>
  <sheetFormatPr defaultRowHeight="13.5" x14ac:dyDescent="0.15"/>
  <cols>
    <col min="1" max="1" width="1.75" style="8" customWidth="1"/>
    <col min="2" max="2" width="8.375" style="8" customWidth="1"/>
    <col min="3" max="12" width="7.625" style="8" customWidth="1"/>
    <col min="13" max="13" width="2" style="8" customWidth="1"/>
    <col min="14" max="15" width="9" style="8"/>
    <col min="16" max="25" width="6.25" style="8" customWidth="1"/>
    <col min="26" max="16384" width="9" style="8"/>
  </cols>
  <sheetData>
    <row r="1" spans="1:16" ht="8.25" customHeight="1" x14ac:dyDescent="0.15"/>
    <row r="2" spans="1:16" ht="27.75" customHeight="1" x14ac:dyDescent="0.15">
      <c r="A2" s="4027" t="s">
        <v>624</v>
      </c>
      <c r="B2" s="3046"/>
      <c r="C2" s="3044"/>
      <c r="D2" s="3044"/>
      <c r="E2" s="3044"/>
      <c r="F2" s="3044"/>
      <c r="G2" s="3044"/>
      <c r="H2" s="3044"/>
      <c r="I2" s="3044"/>
      <c r="J2" s="3044"/>
      <c r="K2" s="3044"/>
      <c r="L2" s="3044"/>
      <c r="M2" s="4024"/>
    </row>
    <row r="3" spans="1:16" ht="15.75" customHeight="1" x14ac:dyDescent="0.15">
      <c r="B3" s="7"/>
    </row>
    <row r="4" spans="1:16" ht="17.25" x14ac:dyDescent="0.15">
      <c r="A4" s="4028" t="s">
        <v>2135</v>
      </c>
      <c r="B4" s="3668"/>
      <c r="C4" s="3636"/>
    </row>
    <row r="5" spans="1:16" ht="15.75" customHeight="1" x14ac:dyDescent="0.15">
      <c r="B5" s="7"/>
    </row>
    <row r="6" spans="1:16" ht="17.25" x14ac:dyDescent="0.15">
      <c r="A6" s="4036" t="s">
        <v>2178</v>
      </c>
      <c r="B6" s="4037"/>
      <c r="C6" s="4038"/>
      <c r="D6" s="4039"/>
      <c r="E6" s="4038"/>
    </row>
    <row r="7" spans="1:16" ht="15.75" customHeight="1" x14ac:dyDescent="0.15">
      <c r="B7" s="7"/>
    </row>
    <row r="8" spans="1:16" ht="315" customHeight="1" x14ac:dyDescent="0.15">
      <c r="B8" s="4291" t="s">
        <v>2260</v>
      </c>
      <c r="C8" s="4291"/>
      <c r="D8" s="4291"/>
      <c r="E8" s="4291"/>
      <c r="F8" s="4291"/>
      <c r="G8" s="4291"/>
      <c r="H8" s="4291"/>
      <c r="I8" s="4291"/>
      <c r="J8" s="4291"/>
      <c r="K8" s="4291"/>
      <c r="L8" s="4291"/>
      <c r="P8" s="22"/>
    </row>
    <row r="9" spans="1:16" ht="16.5" customHeight="1" x14ac:dyDescent="0.15">
      <c r="B9" s="7"/>
    </row>
    <row r="10" spans="1:16" ht="254.25" customHeight="1" x14ac:dyDescent="0.15">
      <c r="B10" s="4291" t="s">
        <v>2261</v>
      </c>
      <c r="C10" s="4291"/>
      <c r="D10" s="4291"/>
      <c r="E10" s="4291"/>
      <c r="F10" s="4291"/>
      <c r="G10" s="4291"/>
      <c r="H10" s="4291"/>
      <c r="I10" s="4291"/>
      <c r="J10" s="4291"/>
      <c r="K10" s="4291"/>
      <c r="L10" s="4291"/>
      <c r="O10" s="13"/>
    </row>
    <row r="12" spans="1:16" ht="83.25" customHeight="1" x14ac:dyDescent="0.15">
      <c r="B12" s="4291" t="s">
        <v>2173</v>
      </c>
      <c r="C12" s="4291"/>
      <c r="D12" s="4291"/>
      <c r="E12" s="4291"/>
      <c r="F12" s="4291"/>
      <c r="G12" s="4291"/>
      <c r="H12" s="4291"/>
      <c r="I12" s="4291"/>
      <c r="J12" s="4291"/>
      <c r="K12" s="4291"/>
      <c r="L12" s="4291"/>
      <c r="O12" s="13"/>
    </row>
    <row r="14" spans="1:16" ht="124.5" customHeight="1" x14ac:dyDescent="0.15">
      <c r="B14" s="4291" t="s">
        <v>2291</v>
      </c>
      <c r="C14" s="4291"/>
      <c r="D14" s="4291"/>
      <c r="E14" s="4291"/>
      <c r="F14" s="4291"/>
      <c r="G14" s="4291"/>
      <c r="H14" s="4291"/>
      <c r="I14" s="4291"/>
      <c r="J14" s="4291"/>
      <c r="K14" s="4291"/>
      <c r="L14" s="4291"/>
      <c r="O14" s="13"/>
    </row>
    <row r="16" spans="1:16" ht="43.5" customHeight="1" x14ac:dyDescent="0.15">
      <c r="B16" s="4291" t="s">
        <v>2298</v>
      </c>
      <c r="C16" s="4291"/>
      <c r="D16" s="4291"/>
      <c r="E16" s="4291"/>
      <c r="F16" s="4291"/>
      <c r="G16" s="4291"/>
      <c r="H16" s="4291"/>
      <c r="I16" s="4291"/>
      <c r="J16" s="4291"/>
      <c r="K16" s="4291"/>
      <c r="L16" s="4291"/>
      <c r="O16" s="13"/>
    </row>
    <row r="18" spans="1:15" ht="120" customHeight="1" x14ac:dyDescent="0.15">
      <c r="B18" s="4291" t="s">
        <v>2174</v>
      </c>
      <c r="C18" s="4291"/>
      <c r="D18" s="4291"/>
      <c r="E18" s="4291"/>
      <c r="F18" s="4291"/>
      <c r="G18" s="4291"/>
      <c r="H18" s="4291"/>
      <c r="I18" s="4291"/>
      <c r="J18" s="4291"/>
      <c r="K18" s="4291"/>
      <c r="L18" s="4291"/>
      <c r="O18" s="13"/>
    </row>
    <row r="19" spans="1:15" ht="17.25" x14ac:dyDescent="0.15">
      <c r="A19" s="4036" t="s">
        <v>2181</v>
      </c>
      <c r="B19" s="4037"/>
      <c r="C19" s="4038"/>
      <c r="D19" s="4039"/>
      <c r="E19" s="4038"/>
      <c r="F19" s="4038"/>
    </row>
    <row r="20" spans="1:15" ht="15.75" customHeight="1" x14ac:dyDescent="0.15">
      <c r="B20" s="7"/>
    </row>
    <row r="21" spans="1:15" ht="253.5" customHeight="1" x14ac:dyDescent="0.15">
      <c r="B21" s="4291" t="s">
        <v>2292</v>
      </c>
      <c r="C21" s="4291"/>
      <c r="D21" s="4291"/>
      <c r="E21" s="4291"/>
      <c r="F21" s="4291"/>
      <c r="G21" s="4291"/>
      <c r="H21" s="4291"/>
      <c r="I21" s="4291"/>
      <c r="J21" s="4291"/>
      <c r="K21" s="4291"/>
      <c r="L21" s="4291"/>
      <c r="O21" s="13"/>
    </row>
    <row r="23" spans="1:15" ht="210.75" customHeight="1" x14ac:dyDescent="0.15">
      <c r="B23" s="4291" t="s">
        <v>2293</v>
      </c>
      <c r="C23" s="4291"/>
      <c r="D23" s="4291"/>
      <c r="E23" s="4291"/>
      <c r="F23" s="4291"/>
      <c r="G23" s="4291"/>
      <c r="H23" s="4291"/>
      <c r="I23" s="4291"/>
      <c r="J23" s="4291"/>
      <c r="K23" s="4291"/>
      <c r="L23" s="4291"/>
      <c r="O23" s="13"/>
    </row>
    <row r="25" spans="1:15" ht="166.5" customHeight="1" x14ac:dyDescent="0.15">
      <c r="B25" s="4361" t="s">
        <v>2263</v>
      </c>
      <c r="C25" s="4361"/>
      <c r="D25" s="4361"/>
      <c r="E25" s="4361"/>
      <c r="F25" s="4361"/>
      <c r="G25" s="4361"/>
      <c r="H25" s="4361"/>
      <c r="I25" s="4361"/>
      <c r="J25" s="4361"/>
      <c r="K25" s="4361"/>
      <c r="L25" s="4361"/>
    </row>
    <row r="27" spans="1:15" ht="100.5" customHeight="1" x14ac:dyDescent="0.15">
      <c r="B27" s="4361" t="s">
        <v>2294</v>
      </c>
      <c r="C27" s="4361"/>
      <c r="D27" s="4361"/>
      <c r="E27" s="4361"/>
      <c r="F27" s="4361"/>
      <c r="G27" s="4361"/>
      <c r="H27" s="4361"/>
      <c r="I27" s="4361"/>
      <c r="J27" s="4361"/>
      <c r="K27" s="4361"/>
      <c r="L27" s="4361"/>
    </row>
    <row r="29" spans="1:15" ht="17.25" x14ac:dyDescent="0.15">
      <c r="A29" s="4040" t="s">
        <v>2180</v>
      </c>
      <c r="B29" s="4041"/>
      <c r="C29" s="4041"/>
      <c r="D29" s="4041"/>
      <c r="E29" s="4041"/>
      <c r="F29" s="4041"/>
      <c r="G29" s="4041"/>
      <c r="H29" s="4041"/>
      <c r="I29" s="4042"/>
    </row>
    <row r="30" spans="1:15" ht="15.75" customHeight="1" x14ac:dyDescent="0.15">
      <c r="B30" s="7"/>
    </row>
    <row r="31" spans="1:15" ht="90" customHeight="1" x14ac:dyDescent="0.15">
      <c r="B31" s="4361" t="s">
        <v>2179</v>
      </c>
      <c r="C31" s="4361"/>
      <c r="D31" s="4361"/>
      <c r="E31" s="4361"/>
      <c r="F31" s="4361"/>
      <c r="G31" s="4361"/>
      <c r="H31" s="4361"/>
      <c r="I31" s="4361"/>
      <c r="J31" s="4361"/>
      <c r="K31" s="4361"/>
      <c r="L31" s="4361"/>
    </row>
    <row r="33" spans="1:15" ht="120" customHeight="1" x14ac:dyDescent="0.15">
      <c r="B33" s="4291" t="s">
        <v>2262</v>
      </c>
      <c r="C33" s="4291"/>
      <c r="D33" s="4291"/>
      <c r="E33" s="4291"/>
      <c r="F33" s="4291"/>
      <c r="G33" s="4291"/>
      <c r="H33" s="4291"/>
      <c r="I33" s="4291"/>
      <c r="J33" s="4291"/>
      <c r="K33" s="4291"/>
      <c r="L33" s="4291"/>
      <c r="O33" s="13"/>
    </row>
    <row r="35" spans="1:15" ht="103.5" customHeight="1" x14ac:dyDescent="0.15">
      <c r="B35" s="4361" t="s">
        <v>2175</v>
      </c>
      <c r="C35" s="4361"/>
      <c r="D35" s="4361"/>
      <c r="E35" s="4361"/>
      <c r="F35" s="4361"/>
      <c r="G35" s="4361"/>
      <c r="H35" s="4361"/>
      <c r="I35" s="4361"/>
      <c r="J35" s="4361"/>
      <c r="K35" s="4361"/>
      <c r="L35" s="4361"/>
    </row>
    <row r="37" spans="1:15" ht="176.25" customHeight="1" x14ac:dyDescent="0.15">
      <c r="B37" s="4362" t="s">
        <v>2295</v>
      </c>
      <c r="C37" s="4362"/>
      <c r="D37" s="4362"/>
      <c r="E37" s="4362"/>
      <c r="F37" s="4362"/>
      <c r="G37" s="4362"/>
      <c r="H37" s="4362"/>
      <c r="I37" s="4362"/>
      <c r="J37" s="4362"/>
      <c r="K37" s="4362"/>
      <c r="L37" s="4362"/>
    </row>
    <row r="39" spans="1:15" ht="105" customHeight="1" x14ac:dyDescent="0.15">
      <c r="B39" s="4361" t="s">
        <v>2296</v>
      </c>
      <c r="C39" s="4362"/>
      <c r="D39" s="4362"/>
      <c r="E39" s="4362"/>
      <c r="F39" s="4362"/>
      <c r="G39" s="4362"/>
      <c r="H39" s="4362"/>
      <c r="I39" s="4362"/>
      <c r="J39" s="4362"/>
      <c r="K39" s="4362"/>
      <c r="L39" s="4362"/>
    </row>
    <row r="41" spans="1:15" ht="17.25" x14ac:dyDescent="0.15">
      <c r="A41" s="4036" t="s">
        <v>2216</v>
      </c>
      <c r="B41" s="4037"/>
      <c r="C41" s="4038"/>
      <c r="D41" s="4043"/>
      <c r="E41" s="4044"/>
    </row>
    <row r="42" spans="1:15" ht="15.75" customHeight="1" x14ac:dyDescent="0.15">
      <c r="B42" s="7"/>
    </row>
    <row r="43" spans="1:15" ht="47.25" customHeight="1" x14ac:dyDescent="0.15">
      <c r="B43" s="4291" t="s">
        <v>2215</v>
      </c>
      <c r="C43" s="4291"/>
      <c r="D43" s="4291"/>
      <c r="E43" s="4291"/>
      <c r="F43" s="4291"/>
      <c r="G43" s="4291"/>
      <c r="H43" s="4291"/>
      <c r="I43" s="4291"/>
      <c r="J43" s="4291"/>
      <c r="K43" s="4291"/>
      <c r="L43" s="4291"/>
      <c r="O43" s="13"/>
    </row>
    <row r="45" spans="1:15" ht="183.75" customHeight="1" x14ac:dyDescent="0.15">
      <c r="B45" s="4291" t="s">
        <v>2273</v>
      </c>
      <c r="C45" s="4291"/>
      <c r="D45" s="4291"/>
      <c r="E45" s="4291"/>
      <c r="F45" s="4291"/>
      <c r="G45" s="4291"/>
      <c r="H45" s="4291"/>
      <c r="I45" s="4291"/>
      <c r="J45" s="4291"/>
      <c r="K45" s="4291"/>
      <c r="L45" s="4291"/>
      <c r="O45" s="13"/>
    </row>
    <row r="46" spans="1:15" ht="24.75" customHeight="1" x14ac:dyDescent="0.15">
      <c r="B46" s="4360"/>
      <c r="C46" s="4360"/>
      <c r="D46" s="4360"/>
      <c r="E46" s="4360"/>
      <c r="F46" s="4360"/>
      <c r="G46" s="4360"/>
      <c r="H46" s="4360"/>
      <c r="I46" s="4360"/>
      <c r="J46" s="4360"/>
      <c r="K46" s="4360"/>
      <c r="L46" s="4360"/>
    </row>
    <row r="50" spans="2:18" ht="8.25" customHeight="1" x14ac:dyDescent="0.15">
      <c r="B50" s="7"/>
    </row>
    <row r="51" spans="2:18" ht="14.25" x14ac:dyDescent="0.15">
      <c r="B51" s="11"/>
      <c r="C51" s="11"/>
      <c r="D51" s="11"/>
      <c r="E51" s="11"/>
      <c r="F51" s="11"/>
      <c r="G51" s="11"/>
      <c r="H51" s="11"/>
      <c r="I51" s="11"/>
      <c r="J51" s="11"/>
      <c r="K51" s="11"/>
      <c r="L51" s="11"/>
      <c r="N51" s="20"/>
      <c r="O51" s="17"/>
      <c r="P51" s="18"/>
      <c r="Q51" s="17"/>
      <c r="R51" s="17"/>
    </row>
    <row r="52" spans="2:18" ht="14.25" x14ac:dyDescent="0.15">
      <c r="N52" s="21"/>
      <c r="O52" s="17"/>
      <c r="P52" s="18"/>
      <c r="Q52" s="17"/>
      <c r="R52" s="17"/>
    </row>
    <row r="53" spans="2:18" ht="14.25" x14ac:dyDescent="0.15">
      <c r="N53" s="21"/>
      <c r="O53" s="17"/>
      <c r="P53" s="18"/>
      <c r="Q53" s="17"/>
      <c r="R53" s="17"/>
    </row>
    <row r="54" spans="2:18" ht="14.25" x14ac:dyDescent="0.15">
      <c r="B54" s="7"/>
      <c r="N54" s="21"/>
      <c r="O54" s="17"/>
      <c r="P54" s="18"/>
      <c r="Q54" s="17"/>
      <c r="R54" s="17"/>
    </row>
    <row r="55" spans="2:18" ht="14.25" x14ac:dyDescent="0.15">
      <c r="N55" s="21"/>
      <c r="O55" s="17"/>
      <c r="P55" s="18"/>
      <c r="Q55" s="17"/>
      <c r="R55" s="17"/>
    </row>
    <row r="56" spans="2:18" ht="14.25" x14ac:dyDescent="0.15">
      <c r="N56" s="21"/>
      <c r="O56" s="17"/>
      <c r="P56" s="18"/>
      <c r="Q56" s="17"/>
      <c r="R56" s="17"/>
    </row>
    <row r="57" spans="2:18" ht="14.25" x14ac:dyDescent="0.15">
      <c r="N57" s="21"/>
      <c r="O57" s="17"/>
      <c r="P57" s="18"/>
      <c r="Q57" s="17"/>
      <c r="R57" s="17"/>
    </row>
    <row r="58" spans="2:18" ht="14.25" x14ac:dyDescent="0.15">
      <c r="N58" s="21"/>
      <c r="O58" s="17"/>
      <c r="P58" s="18"/>
      <c r="Q58" s="17"/>
      <c r="R58" s="17"/>
    </row>
    <row r="59" spans="2:18" ht="14.25" x14ac:dyDescent="0.15">
      <c r="N59" s="21"/>
      <c r="O59" s="17"/>
      <c r="P59" s="18"/>
      <c r="Q59" s="17"/>
      <c r="R59" s="17"/>
    </row>
    <row r="60" spans="2:18" ht="14.25" x14ac:dyDescent="0.15">
      <c r="N60" s="21"/>
      <c r="O60" s="17"/>
      <c r="P60" s="18"/>
      <c r="Q60" s="17"/>
      <c r="R60" s="17"/>
    </row>
    <row r="61" spans="2:18" x14ac:dyDescent="0.15">
      <c r="P61" s="16"/>
      <c r="Q61" s="12"/>
    </row>
    <row r="62" spans="2:18" x14ac:dyDescent="0.15">
      <c r="P62" s="16"/>
      <c r="Q62" s="12"/>
    </row>
    <row r="63" spans="2:18" x14ac:dyDescent="0.15">
      <c r="P63" s="16"/>
      <c r="Q63" s="12"/>
    </row>
    <row r="64" spans="2:18" x14ac:dyDescent="0.15">
      <c r="B64" s="7"/>
      <c r="P64" s="16"/>
      <c r="Q64" s="12"/>
    </row>
    <row r="65" spans="2:18" x14ac:dyDescent="0.15">
      <c r="P65" s="16"/>
      <c r="Q65" s="14"/>
      <c r="R65" s="15"/>
    </row>
    <row r="66" spans="2:18" x14ac:dyDescent="0.15">
      <c r="P66" s="15"/>
      <c r="Q66" s="15"/>
    </row>
    <row r="69" spans="2:18" x14ac:dyDescent="0.15">
      <c r="B69" s="7"/>
    </row>
    <row r="70" spans="2:18" x14ac:dyDescent="0.15">
      <c r="B70" s="7"/>
    </row>
    <row r="74" spans="2:18" x14ac:dyDescent="0.15">
      <c r="B74" s="7"/>
    </row>
    <row r="75" spans="2:18" x14ac:dyDescent="0.15">
      <c r="B75" s="7"/>
    </row>
    <row r="76" spans="2:18" x14ac:dyDescent="0.15">
      <c r="B76" s="7"/>
    </row>
    <row r="77" spans="2:18" x14ac:dyDescent="0.15">
      <c r="B77" s="7"/>
    </row>
    <row r="78" spans="2:18" x14ac:dyDescent="0.15">
      <c r="B78" s="7"/>
    </row>
    <row r="79" spans="2:18" x14ac:dyDescent="0.15">
      <c r="B79" s="7"/>
    </row>
    <row r="80" spans="2:18" x14ac:dyDescent="0.15">
      <c r="B80" s="7"/>
    </row>
    <row r="81" spans="2:12" x14ac:dyDescent="0.15">
      <c r="B81" s="7"/>
    </row>
    <row r="82" spans="2:12" x14ac:dyDescent="0.15">
      <c r="B82" s="7"/>
    </row>
    <row r="92" spans="2:12" x14ac:dyDescent="0.15">
      <c r="B92" s="9"/>
      <c r="C92" s="10"/>
      <c r="D92" s="10"/>
      <c r="E92" s="10"/>
      <c r="F92" s="10"/>
      <c r="G92" s="10"/>
      <c r="H92" s="10"/>
      <c r="I92" s="10"/>
      <c r="J92" s="10"/>
      <c r="K92" s="10"/>
      <c r="L92" s="10"/>
    </row>
    <row r="93" spans="2:12" x14ac:dyDescent="0.15">
      <c r="B93" s="9"/>
      <c r="C93" s="10"/>
      <c r="D93" s="10"/>
      <c r="E93" s="10"/>
      <c r="F93" s="10"/>
      <c r="G93" s="10"/>
      <c r="H93" s="10"/>
      <c r="I93" s="10"/>
      <c r="J93" s="10"/>
      <c r="K93" s="10"/>
      <c r="L93" s="10"/>
    </row>
    <row r="120" spans="2:2" x14ac:dyDescent="0.15">
      <c r="B120" s="7"/>
    </row>
  </sheetData>
  <sortState ref="B51:L61">
    <sortCondition descending="1" ref="L51:L61"/>
  </sortState>
  <mergeCells count="18">
    <mergeCell ref="B37:L37"/>
    <mergeCell ref="B25:L25"/>
    <mergeCell ref="B46:L46"/>
    <mergeCell ref="B31:L31"/>
    <mergeCell ref="B35:L35"/>
    <mergeCell ref="B18:L18"/>
    <mergeCell ref="B8:L8"/>
    <mergeCell ref="B10:L10"/>
    <mergeCell ref="B21:L21"/>
    <mergeCell ref="B45:L45"/>
    <mergeCell ref="B33:L33"/>
    <mergeCell ref="B27:L27"/>
    <mergeCell ref="B39:L39"/>
    <mergeCell ref="B43:L43"/>
    <mergeCell ref="B12:L12"/>
    <mergeCell ref="B14:L14"/>
    <mergeCell ref="B16:L16"/>
    <mergeCell ref="B23:L23"/>
  </mergeCells>
  <phoneticPr fontId="39"/>
  <pageMargins left="0.70866141732283472" right="0.70866141732283472" top="0.74803149606299213" bottom="0.74803149606299213" header="0.31496062992125984" footer="0.31496062992125984"/>
  <pageSetup paperSize="9" orientation="portrait" r:id="rId1"/>
  <rowBreaks count="3" manualBreakCount="3">
    <brk id="18" max="16383" man="1"/>
    <brk id="27" max="12" man="1"/>
    <brk id="44"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A91"/>
  <sheetViews>
    <sheetView view="pageBreakPreview" zoomScaleNormal="100" zoomScaleSheetLayoutView="100" workbookViewId="0">
      <selection activeCell="T4" sqref="T4"/>
    </sheetView>
  </sheetViews>
  <sheetFormatPr defaultRowHeight="15" customHeight="1" x14ac:dyDescent="0.15"/>
  <cols>
    <col min="1" max="1" width="2.25" customWidth="1"/>
    <col min="2" max="2" width="8.5" style="24" customWidth="1"/>
    <col min="3" max="3" width="7.875" style="23" customWidth="1"/>
    <col min="4" max="4" width="1.375" style="92" customWidth="1"/>
    <col min="5" max="5" width="7.25" style="25" customWidth="1"/>
    <col min="6" max="6" width="6.625" style="189" customWidth="1"/>
    <col min="7" max="7" width="7.125" style="25" customWidth="1"/>
    <col min="8" max="8" width="7" style="23" customWidth="1"/>
    <col min="9" max="9" width="6.875" style="23" customWidth="1"/>
    <col min="10" max="10" width="1.375" style="92" customWidth="1"/>
    <col min="11" max="11" width="7.125" style="787" customWidth="1"/>
    <col min="12" max="12" width="7.375" style="23" customWidth="1"/>
    <col min="13" max="13" width="1.375" style="92" customWidth="1"/>
    <col min="14" max="14" width="6.5" style="23" customWidth="1"/>
    <col min="15" max="15" width="1.375" style="92" customWidth="1"/>
    <col min="16" max="16" width="7.5" style="785" customWidth="1"/>
    <col min="17" max="17" width="2.375" customWidth="1"/>
  </cols>
  <sheetData>
    <row r="1" spans="1:16" ht="1.5" customHeight="1" x14ac:dyDescent="0.15"/>
    <row r="2" spans="1:16" ht="35.25" customHeight="1" x14ac:dyDescent="0.15">
      <c r="A2" s="3669" t="s">
        <v>661</v>
      </c>
      <c r="B2" s="3670"/>
      <c r="C2" s="3671"/>
      <c r="D2" s="3656"/>
      <c r="E2" s="3672"/>
      <c r="F2" s="3673"/>
      <c r="G2" s="3672"/>
      <c r="H2" s="3671"/>
      <c r="I2" s="3674"/>
      <c r="J2" s="187"/>
      <c r="M2" s="187"/>
      <c r="O2" s="187"/>
      <c r="P2" s="809" t="s">
        <v>2136</v>
      </c>
    </row>
    <row r="3" spans="1:16" ht="12.75" customHeight="1" x14ac:dyDescent="0.15">
      <c r="P3" s="678" t="s">
        <v>2083</v>
      </c>
    </row>
    <row r="4" spans="1:16" ht="37.700000000000003" customHeight="1" x14ac:dyDescent="0.15"/>
    <row r="5" spans="1:16" ht="37.700000000000003" customHeight="1" x14ac:dyDescent="0.15">
      <c r="D5" s="23"/>
      <c r="J5" s="23"/>
      <c r="M5" s="23"/>
      <c r="O5" s="23"/>
    </row>
    <row r="6" spans="1:16" ht="37.700000000000003" customHeight="1" x14ac:dyDescent="0.15">
      <c r="D6" s="23"/>
      <c r="J6" s="23"/>
      <c r="M6" s="23"/>
      <c r="O6" s="28"/>
    </row>
    <row r="7" spans="1:16" ht="37.700000000000003" customHeight="1" x14ac:dyDescent="0.15">
      <c r="D7" s="192"/>
      <c r="E7" s="27"/>
      <c r="F7" s="190"/>
      <c r="G7" s="27"/>
      <c r="H7" s="28"/>
      <c r="I7" s="28"/>
      <c r="J7" s="192"/>
      <c r="M7" s="192"/>
      <c r="N7" s="28"/>
      <c r="O7" s="192"/>
    </row>
    <row r="8" spans="1:16" ht="37.700000000000003" customHeight="1" x14ac:dyDescent="0.15">
      <c r="D8" s="192"/>
      <c r="E8" s="27"/>
      <c r="F8" s="190"/>
      <c r="G8" s="27"/>
      <c r="H8" s="28"/>
      <c r="I8" s="28"/>
      <c r="J8" s="192"/>
      <c r="M8" s="192"/>
      <c r="N8" s="28"/>
      <c r="O8" s="192"/>
    </row>
    <row r="9" spans="1:16" ht="37.700000000000003" customHeight="1" x14ac:dyDescent="0.15">
      <c r="D9" s="192"/>
      <c r="E9" s="27"/>
      <c r="F9" s="190"/>
      <c r="G9" s="27"/>
      <c r="H9" s="28"/>
      <c r="I9" s="28"/>
      <c r="J9" s="192"/>
      <c r="M9" s="192"/>
      <c r="N9" s="28"/>
      <c r="O9" s="192"/>
    </row>
    <row r="10" spans="1:16" ht="37.700000000000003" customHeight="1" x14ac:dyDescent="0.15">
      <c r="D10" s="192"/>
      <c r="E10" s="27"/>
      <c r="F10" s="190"/>
      <c r="G10" s="27"/>
      <c r="H10" s="28"/>
      <c r="I10" s="28"/>
      <c r="J10" s="192"/>
      <c r="M10" s="192"/>
      <c r="N10" s="28"/>
      <c r="O10" s="192"/>
    </row>
    <row r="11" spans="1:16" ht="37.700000000000003" customHeight="1" x14ac:dyDescent="0.15">
      <c r="D11" s="192"/>
      <c r="E11" s="27"/>
      <c r="F11" s="190"/>
      <c r="G11" s="27"/>
      <c r="H11" s="28"/>
      <c r="I11" s="28"/>
      <c r="J11" s="192"/>
      <c r="M11" s="192"/>
      <c r="N11" s="28"/>
      <c r="O11" s="192"/>
    </row>
    <row r="12" spans="1:16" ht="37.700000000000003" customHeight="1" x14ac:dyDescent="0.15">
      <c r="D12" s="192"/>
      <c r="E12" s="27"/>
      <c r="F12" s="190"/>
      <c r="G12" s="27"/>
      <c r="H12" s="28"/>
      <c r="I12" s="28"/>
      <c r="J12" s="192"/>
      <c r="M12" s="192"/>
      <c r="N12" s="28"/>
      <c r="O12" s="192"/>
    </row>
    <row r="13" spans="1:16" ht="37.700000000000003" customHeight="1" x14ac:dyDescent="0.15">
      <c r="D13" s="192"/>
      <c r="E13" s="27"/>
      <c r="F13" s="190"/>
      <c r="G13" s="27"/>
      <c r="H13" s="28"/>
      <c r="I13" s="28"/>
      <c r="J13" s="192"/>
      <c r="M13" s="192"/>
      <c r="N13" s="28"/>
      <c r="O13" s="192"/>
    </row>
    <row r="14" spans="1:16" ht="37.700000000000003" customHeight="1" x14ac:dyDescent="0.15">
      <c r="D14" s="192"/>
      <c r="E14" s="27"/>
      <c r="F14" s="190"/>
      <c r="G14" s="27"/>
      <c r="H14" s="28"/>
      <c r="I14" s="28"/>
      <c r="J14" s="192"/>
      <c r="M14" s="192"/>
      <c r="N14" s="28"/>
      <c r="O14" s="192"/>
    </row>
    <row r="15" spans="1:16" ht="37.700000000000003" customHeight="1" x14ac:dyDescent="0.15">
      <c r="D15" s="192"/>
      <c r="E15" s="27"/>
      <c r="F15" s="190"/>
      <c r="G15" s="27"/>
      <c r="H15" s="28"/>
      <c r="I15" s="28"/>
      <c r="J15" s="192"/>
      <c r="M15" s="192"/>
      <c r="O15" s="192"/>
    </row>
    <row r="16" spans="1:16" ht="37.700000000000003" customHeight="1" x14ac:dyDescent="0.15">
      <c r="D16" s="192"/>
      <c r="E16" s="27"/>
      <c r="F16" s="190"/>
      <c r="G16" s="27"/>
      <c r="H16" s="28"/>
      <c r="I16" s="28"/>
      <c r="J16" s="192"/>
      <c r="M16" s="192"/>
      <c r="O16" s="192"/>
    </row>
    <row r="17" spans="2:27" ht="37.700000000000003" customHeight="1" x14ac:dyDescent="0.15">
      <c r="D17" s="192"/>
      <c r="E17" s="27"/>
      <c r="F17" s="190"/>
      <c r="G17" s="27"/>
      <c r="H17" s="28"/>
      <c r="I17" s="28"/>
      <c r="J17" s="192"/>
      <c r="M17" s="192"/>
      <c r="O17" s="192"/>
    </row>
    <row r="18" spans="2:27" ht="37.700000000000003" customHeight="1" x14ac:dyDescent="0.15">
      <c r="D18" s="192"/>
      <c r="E18" s="27"/>
      <c r="F18" s="190"/>
      <c r="G18" s="27"/>
      <c r="H18" s="28"/>
      <c r="I18" s="28"/>
      <c r="J18" s="192"/>
      <c r="M18" s="192"/>
      <c r="O18" s="192"/>
    </row>
    <row r="19" spans="2:27" ht="37.700000000000003" customHeight="1" x14ac:dyDescent="0.15">
      <c r="D19" s="192"/>
      <c r="E19" s="27"/>
      <c r="F19" s="190"/>
      <c r="G19" s="27"/>
      <c r="H19" s="28"/>
      <c r="I19" s="28"/>
      <c r="J19" s="192"/>
      <c r="M19" s="192"/>
      <c r="O19" s="192"/>
    </row>
    <row r="20" spans="2:27" ht="37.700000000000003" customHeight="1" x14ac:dyDescent="0.15">
      <c r="D20" s="192"/>
      <c r="E20" s="27"/>
      <c r="F20" s="190"/>
      <c r="G20" s="27"/>
      <c r="H20" s="28"/>
      <c r="I20" s="28"/>
      <c r="J20" s="192"/>
      <c r="M20" s="192"/>
      <c r="O20" s="192"/>
    </row>
    <row r="21" spans="2:27" ht="37.700000000000003" customHeight="1" x14ac:dyDescent="0.15">
      <c r="D21" s="192"/>
      <c r="E21" s="27"/>
      <c r="F21" s="190"/>
      <c r="G21" s="27"/>
      <c r="H21" s="28"/>
      <c r="I21" s="28"/>
      <c r="J21" s="192"/>
      <c r="M21" s="192"/>
      <c r="O21" s="192"/>
    </row>
    <row r="22" spans="2:27" ht="37.700000000000003" customHeight="1" x14ac:dyDescent="0.15">
      <c r="D22" s="192"/>
      <c r="E22" s="27"/>
      <c r="F22" s="190"/>
      <c r="G22" s="27"/>
      <c r="H22" s="28"/>
      <c r="I22" s="28"/>
      <c r="J22" s="192"/>
      <c r="M22" s="192"/>
      <c r="O22" s="192"/>
    </row>
    <row r="23" spans="2:27" ht="48" customHeight="1" thickBot="1" x14ac:dyDescent="0.2">
      <c r="B23" s="194"/>
      <c r="C23" s="28"/>
      <c r="D23" s="192"/>
      <c r="E23" s="27"/>
      <c r="F23" s="190"/>
      <c r="G23" s="27"/>
      <c r="H23" s="28"/>
      <c r="I23" s="28"/>
      <c r="J23" s="192"/>
      <c r="K23" s="788"/>
      <c r="L23" s="28"/>
      <c r="M23" s="192"/>
      <c r="N23" s="28"/>
      <c r="O23" s="192"/>
      <c r="P23" s="786"/>
    </row>
    <row r="24" spans="2:27" ht="20.25" customHeight="1" x14ac:dyDescent="0.15">
      <c r="B24" s="4386" t="s">
        <v>8</v>
      </c>
      <c r="C24" s="4375" t="s">
        <v>1068</v>
      </c>
      <c r="D24" s="4376"/>
      <c r="E24" s="4388" t="s">
        <v>13</v>
      </c>
      <c r="F24" s="4391" t="s">
        <v>1069</v>
      </c>
      <c r="G24" s="4388" t="s">
        <v>13</v>
      </c>
      <c r="H24" s="850" t="s">
        <v>658</v>
      </c>
      <c r="I24" s="4375" t="s">
        <v>1070</v>
      </c>
      <c r="J24" s="4376"/>
      <c r="K24" s="4383" t="s">
        <v>659</v>
      </c>
      <c r="L24" s="4417" t="s">
        <v>660</v>
      </c>
      <c r="M24" s="4418"/>
      <c r="N24" s="4375" t="s">
        <v>1071</v>
      </c>
      <c r="O24" s="4376"/>
      <c r="P24" s="4433" t="s">
        <v>13</v>
      </c>
      <c r="R24" s="30"/>
      <c r="S24" s="30"/>
      <c r="T24" s="30"/>
      <c r="U24" s="30"/>
      <c r="V24" s="30"/>
      <c r="W24" s="30"/>
      <c r="X24" s="30"/>
      <c r="Y24" s="30"/>
      <c r="Z24" s="30"/>
      <c r="AA24" s="26"/>
    </row>
    <row r="25" spans="2:27" ht="20.25" customHeight="1" x14ac:dyDescent="0.15">
      <c r="B25" s="4363"/>
      <c r="C25" s="4377"/>
      <c r="D25" s="4378"/>
      <c r="E25" s="4389"/>
      <c r="F25" s="4392"/>
      <c r="G25" s="4389"/>
      <c r="H25" s="851" t="s">
        <v>653</v>
      </c>
      <c r="I25" s="4377"/>
      <c r="J25" s="4378"/>
      <c r="K25" s="4384"/>
      <c r="L25" s="4423" t="s">
        <v>652</v>
      </c>
      <c r="M25" s="4424"/>
      <c r="N25" s="4377"/>
      <c r="O25" s="4378"/>
      <c r="P25" s="4434"/>
      <c r="R25" s="30"/>
      <c r="S25" s="30"/>
      <c r="T25" s="30"/>
      <c r="U25" s="30"/>
      <c r="V25" s="30"/>
      <c r="W25" s="30"/>
      <c r="X25" s="30"/>
      <c r="Y25" s="30"/>
      <c r="Z25" s="30"/>
      <c r="AA25" s="26"/>
    </row>
    <row r="26" spans="2:27" ht="20.25" customHeight="1" x14ac:dyDescent="0.15">
      <c r="B26" s="4363"/>
      <c r="C26" s="4377"/>
      <c r="D26" s="4378"/>
      <c r="E26" s="4389"/>
      <c r="F26" s="4392"/>
      <c r="G26" s="4389"/>
      <c r="H26" s="851" t="s">
        <v>655</v>
      </c>
      <c r="I26" s="4377"/>
      <c r="J26" s="4378"/>
      <c r="K26" s="4384"/>
      <c r="L26" s="4423" t="s">
        <v>654</v>
      </c>
      <c r="M26" s="4424"/>
      <c r="N26" s="4377"/>
      <c r="O26" s="4378"/>
      <c r="P26" s="4434"/>
      <c r="R26" s="30"/>
      <c r="S26" s="30"/>
      <c r="T26" s="30"/>
      <c r="U26" s="30"/>
      <c r="V26" s="30"/>
      <c r="W26" s="30"/>
      <c r="X26" s="30"/>
      <c r="Y26" s="30"/>
      <c r="Z26" s="30"/>
      <c r="AA26" s="26"/>
    </row>
    <row r="27" spans="2:27" ht="20.25" customHeight="1" thickBot="1" x14ac:dyDescent="0.2">
      <c r="B27" s="4387"/>
      <c r="C27" s="4379"/>
      <c r="D27" s="4380"/>
      <c r="E27" s="4390"/>
      <c r="F27" s="4393"/>
      <c r="G27" s="4390"/>
      <c r="H27" s="852" t="s">
        <v>656</v>
      </c>
      <c r="I27" s="4379"/>
      <c r="J27" s="4380"/>
      <c r="K27" s="4385"/>
      <c r="L27" s="4425" t="s">
        <v>1349</v>
      </c>
      <c r="M27" s="4426"/>
      <c r="N27" s="4379"/>
      <c r="O27" s="4380"/>
      <c r="P27" s="4435"/>
      <c r="R27" s="30"/>
      <c r="S27" s="30"/>
      <c r="T27" s="30"/>
      <c r="U27" s="30"/>
      <c r="V27" s="30"/>
      <c r="W27" s="30"/>
      <c r="X27" s="30"/>
      <c r="Y27" s="30"/>
      <c r="Z27" s="30"/>
      <c r="AA27" s="26"/>
    </row>
    <row r="28" spans="2:27" ht="15" customHeight="1" x14ac:dyDescent="0.15">
      <c r="B28" s="4363" t="s">
        <v>81</v>
      </c>
      <c r="C28" s="4364">
        <f>F28+I28+N28</f>
        <v>35134</v>
      </c>
      <c r="D28" s="4373" t="s">
        <v>657</v>
      </c>
      <c r="E28" s="4365" t="s">
        <v>1072</v>
      </c>
      <c r="F28" s="4368">
        <f>H28+H29+H30</f>
        <v>5286</v>
      </c>
      <c r="G28" s="4369" t="s">
        <v>1072</v>
      </c>
      <c r="H28" s="853">
        <v>2681</v>
      </c>
      <c r="I28" s="4372">
        <f>L28+L29+L30</f>
        <v>24790</v>
      </c>
      <c r="J28" s="4381" t="s">
        <v>657</v>
      </c>
      <c r="K28" s="4369" t="s">
        <v>1072</v>
      </c>
      <c r="L28" s="854">
        <v>20407</v>
      </c>
      <c r="M28" s="855"/>
      <c r="N28" s="4372">
        <v>5058</v>
      </c>
      <c r="O28" s="4381" t="s">
        <v>657</v>
      </c>
      <c r="P28" s="4365" t="s">
        <v>1072</v>
      </c>
    </row>
    <row r="29" spans="2:27" ht="15" customHeight="1" x14ac:dyDescent="0.15">
      <c r="B29" s="4363"/>
      <c r="C29" s="4364"/>
      <c r="D29" s="4373"/>
      <c r="E29" s="4366"/>
      <c r="F29" s="4368"/>
      <c r="G29" s="4370"/>
      <c r="H29" s="856">
        <v>2605</v>
      </c>
      <c r="I29" s="4372"/>
      <c r="J29" s="4381"/>
      <c r="K29" s="4370"/>
      <c r="L29" s="772">
        <v>4383</v>
      </c>
      <c r="M29" s="857"/>
      <c r="N29" s="4372"/>
      <c r="O29" s="4381"/>
      <c r="P29" s="4366"/>
    </row>
    <row r="30" spans="2:27" ht="15" customHeight="1" x14ac:dyDescent="0.15">
      <c r="B30" s="4363"/>
      <c r="C30" s="4364"/>
      <c r="D30" s="4373"/>
      <c r="E30" s="4366"/>
      <c r="F30" s="4368"/>
      <c r="G30" s="4370"/>
      <c r="H30" s="856">
        <v>0</v>
      </c>
      <c r="I30" s="4372"/>
      <c r="J30" s="4381"/>
      <c r="K30" s="4370"/>
      <c r="L30" s="772">
        <v>0</v>
      </c>
      <c r="M30" s="857"/>
      <c r="N30" s="4372"/>
      <c r="O30" s="4381"/>
      <c r="P30" s="4366"/>
    </row>
    <row r="31" spans="2:27" ht="15" customHeight="1" x14ac:dyDescent="0.15">
      <c r="B31" s="4363"/>
      <c r="C31" s="4364"/>
      <c r="D31" s="4374"/>
      <c r="E31" s="4367"/>
      <c r="F31" s="4368"/>
      <c r="G31" s="4371"/>
      <c r="H31" s="858" t="s">
        <v>123</v>
      </c>
      <c r="I31" s="4372"/>
      <c r="J31" s="4382"/>
      <c r="K31" s="4371"/>
      <c r="L31" s="859" t="s">
        <v>123</v>
      </c>
      <c r="M31" s="860"/>
      <c r="N31" s="4372"/>
      <c r="O31" s="4382"/>
      <c r="P31" s="4367"/>
    </row>
    <row r="32" spans="2:27" ht="15" customHeight="1" x14ac:dyDescent="0.15">
      <c r="B32" s="4394" t="s">
        <v>82</v>
      </c>
      <c r="C32" s="4396">
        <f t="shared" ref="C32" si="0">F32+I32+N32</f>
        <v>32495</v>
      </c>
      <c r="D32" s="4404" t="s">
        <v>657</v>
      </c>
      <c r="E32" s="4397">
        <f>C32/C28-1</f>
        <v>-7.5112426709170621E-2</v>
      </c>
      <c r="F32" s="4400">
        <f>H32+H33+H34</f>
        <v>4652</v>
      </c>
      <c r="G32" s="4405">
        <f>F32/F28-1</f>
        <v>-0.11993946273174427</v>
      </c>
      <c r="H32" s="861">
        <v>1085</v>
      </c>
      <c r="I32" s="4402">
        <f>L32+L33+L34+L35</f>
        <v>26090</v>
      </c>
      <c r="J32" s="4408" t="s">
        <v>657</v>
      </c>
      <c r="K32" s="4397">
        <f>I32/I28-1</f>
        <v>5.2440500201694329E-2</v>
      </c>
      <c r="L32" s="776">
        <v>13260</v>
      </c>
      <c r="M32" s="862"/>
      <c r="N32" s="4402">
        <v>1753</v>
      </c>
      <c r="O32" s="4408" t="s">
        <v>657</v>
      </c>
      <c r="P32" s="4409">
        <f>N32/N28-1</f>
        <v>-0.65342032423882956</v>
      </c>
    </row>
    <row r="33" spans="2:16" ht="15" customHeight="1" x14ac:dyDescent="0.15">
      <c r="B33" s="4363"/>
      <c r="C33" s="4364"/>
      <c r="D33" s="4373"/>
      <c r="E33" s="4398"/>
      <c r="F33" s="4368"/>
      <c r="G33" s="4406"/>
      <c r="H33" s="861">
        <v>2327</v>
      </c>
      <c r="I33" s="4372"/>
      <c r="J33" s="4381"/>
      <c r="K33" s="4398"/>
      <c r="L33" s="772">
        <v>3880</v>
      </c>
      <c r="M33" s="857"/>
      <c r="N33" s="4372"/>
      <c r="O33" s="4381"/>
      <c r="P33" s="4410"/>
    </row>
    <row r="34" spans="2:16" ht="15" customHeight="1" x14ac:dyDescent="0.15">
      <c r="B34" s="4363"/>
      <c r="C34" s="4364"/>
      <c r="D34" s="4373"/>
      <c r="E34" s="4398"/>
      <c r="F34" s="4368"/>
      <c r="G34" s="4406"/>
      <c r="H34" s="861">
        <v>1240</v>
      </c>
      <c r="I34" s="4372"/>
      <c r="J34" s="4381"/>
      <c r="K34" s="4398"/>
      <c r="L34" s="772">
        <v>7458</v>
      </c>
      <c r="M34" s="857"/>
      <c r="N34" s="4372"/>
      <c r="O34" s="4381"/>
      <c r="P34" s="4410"/>
    </row>
    <row r="35" spans="2:16" ht="15" customHeight="1" x14ac:dyDescent="0.15">
      <c r="B35" s="4395"/>
      <c r="C35" s="4364"/>
      <c r="D35" s="4374"/>
      <c r="E35" s="4399"/>
      <c r="F35" s="4401"/>
      <c r="G35" s="4407"/>
      <c r="H35" s="863" t="s">
        <v>123</v>
      </c>
      <c r="I35" s="4403"/>
      <c r="J35" s="4382"/>
      <c r="K35" s="4399"/>
      <c r="L35" s="768">
        <v>1492</v>
      </c>
      <c r="M35" s="860" t="s">
        <v>657</v>
      </c>
      <c r="N35" s="4403"/>
      <c r="O35" s="4382"/>
      <c r="P35" s="4411"/>
    </row>
    <row r="36" spans="2:16" ht="15" customHeight="1" x14ac:dyDescent="0.15">
      <c r="B36" s="4394" t="s">
        <v>83</v>
      </c>
      <c r="C36" s="4396">
        <f t="shared" ref="C36" si="1">F36+I36+N36</f>
        <v>48831</v>
      </c>
      <c r="D36" s="4404" t="s">
        <v>657</v>
      </c>
      <c r="E36" s="4397">
        <f>C36/C32-1</f>
        <v>0.50272349592244958</v>
      </c>
      <c r="F36" s="4400">
        <f>H36+H37+H38</f>
        <v>4846</v>
      </c>
      <c r="G36" s="4397">
        <f>F36/F32-1</f>
        <v>4.1702493551160735E-2</v>
      </c>
      <c r="H36" s="861">
        <v>1101</v>
      </c>
      <c r="I36" s="4402">
        <f>L36+L37+L38+L39</f>
        <v>27542</v>
      </c>
      <c r="J36" s="4408" t="s">
        <v>657</v>
      </c>
      <c r="K36" s="4397">
        <f>I36/I32-1</f>
        <v>5.5653507090839494E-2</v>
      </c>
      <c r="L36" s="776">
        <v>14269</v>
      </c>
      <c r="M36" s="862"/>
      <c r="N36" s="4402">
        <v>16443</v>
      </c>
      <c r="O36" s="4408" t="s">
        <v>657</v>
      </c>
      <c r="P36" s="4427">
        <f>N36/N32-1</f>
        <v>8.379920136908158</v>
      </c>
    </row>
    <row r="37" spans="2:16" ht="15" customHeight="1" x14ac:dyDescent="0.15">
      <c r="B37" s="4363"/>
      <c r="C37" s="4364"/>
      <c r="D37" s="4373"/>
      <c r="E37" s="4398"/>
      <c r="F37" s="4368"/>
      <c r="G37" s="4398"/>
      <c r="H37" s="861">
        <v>2393</v>
      </c>
      <c r="I37" s="4372"/>
      <c r="J37" s="4381"/>
      <c r="K37" s="4398"/>
      <c r="L37" s="772">
        <v>5384</v>
      </c>
      <c r="M37" s="857"/>
      <c r="N37" s="4372"/>
      <c r="O37" s="4381"/>
      <c r="P37" s="4428"/>
    </row>
    <row r="38" spans="2:16" ht="15" customHeight="1" x14ac:dyDescent="0.15">
      <c r="B38" s="4363"/>
      <c r="C38" s="4364"/>
      <c r="D38" s="4373"/>
      <c r="E38" s="4398"/>
      <c r="F38" s="4368"/>
      <c r="G38" s="4398"/>
      <c r="H38" s="861">
        <v>1352</v>
      </c>
      <c r="I38" s="4372"/>
      <c r="J38" s="4381"/>
      <c r="K38" s="4398"/>
      <c r="L38" s="772">
        <v>6015</v>
      </c>
      <c r="M38" s="857"/>
      <c r="N38" s="4372"/>
      <c r="O38" s="4381"/>
      <c r="P38" s="4428"/>
    </row>
    <row r="39" spans="2:16" ht="15" customHeight="1" x14ac:dyDescent="0.15">
      <c r="B39" s="4395"/>
      <c r="C39" s="4364"/>
      <c r="D39" s="4374"/>
      <c r="E39" s="4399"/>
      <c r="F39" s="4401"/>
      <c r="G39" s="4399"/>
      <c r="H39" s="863" t="s">
        <v>123</v>
      </c>
      <c r="I39" s="4403"/>
      <c r="J39" s="4382"/>
      <c r="K39" s="4399"/>
      <c r="L39" s="768">
        <v>1874</v>
      </c>
      <c r="M39" s="860" t="s">
        <v>657</v>
      </c>
      <c r="N39" s="4403"/>
      <c r="O39" s="4382"/>
      <c r="P39" s="4429"/>
    </row>
    <row r="40" spans="2:16" ht="15" customHeight="1" x14ac:dyDescent="0.15">
      <c r="B40" s="4394" t="s">
        <v>84</v>
      </c>
      <c r="C40" s="4396">
        <f t="shared" ref="C40" si="2">F40+I40+N40</f>
        <v>54168</v>
      </c>
      <c r="D40" s="4404" t="s">
        <v>657</v>
      </c>
      <c r="E40" s="4409">
        <f>C40/C36-1</f>
        <v>0.10929532469128223</v>
      </c>
      <c r="F40" s="4400">
        <f>H40+H41+H42</f>
        <v>4936</v>
      </c>
      <c r="G40" s="4397">
        <f>F40/F36-1</f>
        <v>1.8572018159306536E-2</v>
      </c>
      <c r="H40" s="861">
        <v>1071</v>
      </c>
      <c r="I40" s="4402">
        <f>L40+L41+L42+L43</f>
        <v>29604</v>
      </c>
      <c r="J40" s="4408" t="s">
        <v>657</v>
      </c>
      <c r="K40" s="4397">
        <f>I40/I36-1</f>
        <v>7.4867475128894023E-2</v>
      </c>
      <c r="L40" s="776">
        <v>15490</v>
      </c>
      <c r="M40" s="862"/>
      <c r="N40" s="4402">
        <v>19628</v>
      </c>
      <c r="O40" s="4408" t="s">
        <v>657</v>
      </c>
      <c r="P40" s="4430">
        <f>N40/N36-1</f>
        <v>0.19369944657300975</v>
      </c>
    </row>
    <row r="41" spans="2:16" ht="15" customHeight="1" x14ac:dyDescent="0.15">
      <c r="B41" s="4363"/>
      <c r="C41" s="4364"/>
      <c r="D41" s="4373"/>
      <c r="E41" s="4410"/>
      <c r="F41" s="4368"/>
      <c r="G41" s="4398"/>
      <c r="H41" s="861">
        <v>2447</v>
      </c>
      <c r="I41" s="4372"/>
      <c r="J41" s="4381"/>
      <c r="K41" s="4398"/>
      <c r="L41" s="772">
        <v>5582</v>
      </c>
      <c r="M41" s="857"/>
      <c r="N41" s="4372"/>
      <c r="O41" s="4381"/>
      <c r="P41" s="4431"/>
    </row>
    <row r="42" spans="2:16" ht="15" customHeight="1" x14ac:dyDescent="0.15">
      <c r="B42" s="4363"/>
      <c r="C42" s="4364"/>
      <c r="D42" s="4373"/>
      <c r="E42" s="4410"/>
      <c r="F42" s="4368"/>
      <c r="G42" s="4398"/>
      <c r="H42" s="861">
        <v>1418</v>
      </c>
      <c r="I42" s="4372"/>
      <c r="J42" s="4381"/>
      <c r="K42" s="4398"/>
      <c r="L42" s="772">
        <v>6369</v>
      </c>
      <c r="M42" s="857"/>
      <c r="N42" s="4372"/>
      <c r="O42" s="4381"/>
      <c r="P42" s="4431"/>
    </row>
    <row r="43" spans="2:16" ht="15" customHeight="1" x14ac:dyDescent="0.15">
      <c r="B43" s="4395"/>
      <c r="C43" s="4364"/>
      <c r="D43" s="4374"/>
      <c r="E43" s="4411"/>
      <c r="F43" s="4401"/>
      <c r="G43" s="4399"/>
      <c r="H43" s="863" t="s">
        <v>123</v>
      </c>
      <c r="I43" s="4403"/>
      <c r="J43" s="4382"/>
      <c r="K43" s="4399"/>
      <c r="L43" s="768">
        <v>2163</v>
      </c>
      <c r="M43" s="860" t="s">
        <v>657</v>
      </c>
      <c r="N43" s="4403"/>
      <c r="O43" s="4382"/>
      <c r="P43" s="4432"/>
    </row>
    <row r="44" spans="2:16" ht="15" customHeight="1" x14ac:dyDescent="0.15">
      <c r="B44" s="4394" t="s">
        <v>85</v>
      </c>
      <c r="C44" s="4396">
        <f t="shared" ref="C44" si="3">F44+I44+N44</f>
        <v>56430</v>
      </c>
      <c r="D44" s="4404" t="s">
        <v>657</v>
      </c>
      <c r="E44" s="4397">
        <f>C44/C40-1</f>
        <v>4.1758972086840984E-2</v>
      </c>
      <c r="F44" s="4400">
        <f>H44+H45+H46</f>
        <v>4920</v>
      </c>
      <c r="G44" s="4397">
        <f>F44/F40-1</f>
        <v>-3.2414910858995505E-3</v>
      </c>
      <c r="H44" s="861">
        <v>1290</v>
      </c>
      <c r="I44" s="4402">
        <f>L44+L45+L46+L47</f>
        <v>29816</v>
      </c>
      <c r="J44" s="4408" t="s">
        <v>657</v>
      </c>
      <c r="K44" s="4397">
        <f>I44/I40-1</f>
        <v>7.1611944331846367E-3</v>
      </c>
      <c r="L44" s="776">
        <v>16128</v>
      </c>
      <c r="M44" s="862"/>
      <c r="N44" s="4402">
        <v>21694</v>
      </c>
      <c r="O44" s="4408" t="s">
        <v>657</v>
      </c>
      <c r="P44" s="4430">
        <f>N44/N40-1</f>
        <v>0.10525779498675369</v>
      </c>
    </row>
    <row r="45" spans="2:16" ht="15" customHeight="1" x14ac:dyDescent="0.15">
      <c r="B45" s="4363"/>
      <c r="C45" s="4364"/>
      <c r="D45" s="4373"/>
      <c r="E45" s="4398"/>
      <c r="F45" s="4368"/>
      <c r="G45" s="4398"/>
      <c r="H45" s="861">
        <v>2535</v>
      </c>
      <c r="I45" s="4372"/>
      <c r="J45" s="4381"/>
      <c r="K45" s="4398"/>
      <c r="L45" s="772">
        <v>6415</v>
      </c>
      <c r="M45" s="857"/>
      <c r="N45" s="4372"/>
      <c r="O45" s="4381"/>
      <c r="P45" s="4431"/>
    </row>
    <row r="46" spans="2:16" ht="15" customHeight="1" x14ac:dyDescent="0.15">
      <c r="B46" s="4363"/>
      <c r="C46" s="4364"/>
      <c r="D46" s="4373"/>
      <c r="E46" s="4398"/>
      <c r="F46" s="4368"/>
      <c r="G46" s="4398"/>
      <c r="H46" s="861">
        <v>1095</v>
      </c>
      <c r="I46" s="4372"/>
      <c r="J46" s="4381"/>
      <c r="K46" s="4398"/>
      <c r="L46" s="772">
        <v>4839</v>
      </c>
      <c r="M46" s="857"/>
      <c r="N46" s="4372"/>
      <c r="O46" s="4381"/>
      <c r="P46" s="4431"/>
    </row>
    <row r="47" spans="2:16" ht="15" customHeight="1" x14ac:dyDescent="0.15">
      <c r="B47" s="4395"/>
      <c r="C47" s="4364"/>
      <c r="D47" s="4374"/>
      <c r="E47" s="4399"/>
      <c r="F47" s="4401"/>
      <c r="G47" s="4399"/>
      <c r="H47" s="863" t="s">
        <v>123</v>
      </c>
      <c r="I47" s="4403"/>
      <c r="J47" s="4382"/>
      <c r="K47" s="4399"/>
      <c r="L47" s="768">
        <v>2434</v>
      </c>
      <c r="M47" s="860" t="s">
        <v>657</v>
      </c>
      <c r="N47" s="4403"/>
      <c r="O47" s="4382"/>
      <c r="P47" s="4432"/>
    </row>
    <row r="48" spans="2:16" ht="15" customHeight="1" x14ac:dyDescent="0.15">
      <c r="B48" s="4394" t="s">
        <v>88</v>
      </c>
      <c r="C48" s="4396">
        <f t="shared" ref="C48" si="4">F48+I48+N48</f>
        <v>57332</v>
      </c>
      <c r="D48" s="4404" t="s">
        <v>657</v>
      </c>
      <c r="E48" s="4397">
        <f>C48/C44-1</f>
        <v>1.5984405458089768E-2</v>
      </c>
      <c r="F48" s="4400">
        <f>H48+H49+H50</f>
        <v>5034</v>
      </c>
      <c r="G48" s="4397">
        <f>F48/F44-1</f>
        <v>2.3170731707317094E-2</v>
      </c>
      <c r="H48" s="861">
        <v>1294</v>
      </c>
      <c r="I48" s="4402">
        <f>L48+L49+L50+L51</f>
        <v>30592</v>
      </c>
      <c r="J48" s="4408" t="s">
        <v>657</v>
      </c>
      <c r="K48" s="4397">
        <f>I48/I44-1</f>
        <v>2.6026294606922518E-2</v>
      </c>
      <c r="L48" s="776">
        <v>16667</v>
      </c>
      <c r="M48" s="862"/>
      <c r="N48" s="4402">
        <v>21706</v>
      </c>
      <c r="O48" s="4408" t="s">
        <v>657</v>
      </c>
      <c r="P48" s="4430">
        <f>N48/N44-1</f>
        <v>5.5314833594533042E-4</v>
      </c>
    </row>
    <row r="49" spans="2:16" ht="15" customHeight="1" x14ac:dyDescent="0.15">
      <c r="B49" s="4363"/>
      <c r="C49" s="4364"/>
      <c r="D49" s="4373"/>
      <c r="E49" s="4398"/>
      <c r="F49" s="4368"/>
      <c r="G49" s="4398"/>
      <c r="H49" s="861">
        <v>2663</v>
      </c>
      <c r="I49" s="4372"/>
      <c r="J49" s="4381"/>
      <c r="K49" s="4398"/>
      <c r="L49" s="772">
        <v>6464</v>
      </c>
      <c r="M49" s="857"/>
      <c r="N49" s="4372"/>
      <c r="O49" s="4381"/>
      <c r="P49" s="4431"/>
    </row>
    <row r="50" spans="2:16" ht="15" customHeight="1" x14ac:dyDescent="0.15">
      <c r="B50" s="4363"/>
      <c r="C50" s="4364"/>
      <c r="D50" s="4373"/>
      <c r="E50" s="4398"/>
      <c r="F50" s="4368"/>
      <c r="G50" s="4398"/>
      <c r="H50" s="861">
        <v>1077</v>
      </c>
      <c r="I50" s="4372"/>
      <c r="J50" s="4381"/>
      <c r="K50" s="4398"/>
      <c r="L50" s="772">
        <v>4454</v>
      </c>
      <c r="M50" s="857"/>
      <c r="N50" s="4372"/>
      <c r="O50" s="4381"/>
      <c r="P50" s="4431"/>
    </row>
    <row r="51" spans="2:16" ht="15" customHeight="1" x14ac:dyDescent="0.15">
      <c r="B51" s="4395"/>
      <c r="C51" s="4364"/>
      <c r="D51" s="4374"/>
      <c r="E51" s="4399"/>
      <c r="F51" s="4401"/>
      <c r="G51" s="4399"/>
      <c r="H51" s="863" t="s">
        <v>123</v>
      </c>
      <c r="I51" s="4403"/>
      <c r="J51" s="4382"/>
      <c r="K51" s="4399"/>
      <c r="L51" s="768">
        <v>3007</v>
      </c>
      <c r="M51" s="860" t="s">
        <v>657</v>
      </c>
      <c r="N51" s="4403"/>
      <c r="O51" s="4382"/>
      <c r="P51" s="4432"/>
    </row>
    <row r="52" spans="2:16" ht="15" customHeight="1" x14ac:dyDescent="0.15">
      <c r="B52" s="4394" t="s">
        <v>87</v>
      </c>
      <c r="C52" s="4396">
        <f t="shared" ref="C52" si="5">F52+I52+N52</f>
        <v>62295</v>
      </c>
      <c r="D52" s="4404" t="s">
        <v>657</v>
      </c>
      <c r="E52" s="4397">
        <f>C52/C48-1</f>
        <v>8.6565966650387294E-2</v>
      </c>
      <c r="F52" s="4400">
        <f>H52+H53+H54</f>
        <v>5543</v>
      </c>
      <c r="G52" s="4412">
        <f>F52/F48-1</f>
        <v>0.10111243543901471</v>
      </c>
      <c r="H52" s="861">
        <v>1582</v>
      </c>
      <c r="I52" s="4402">
        <f>L52+L53+L54+L55</f>
        <v>32978</v>
      </c>
      <c r="J52" s="4408" t="s">
        <v>657</v>
      </c>
      <c r="K52" s="4397">
        <f>I52/I48-1</f>
        <v>7.7994246861924577E-2</v>
      </c>
      <c r="L52" s="776">
        <v>18108</v>
      </c>
      <c r="M52" s="862"/>
      <c r="N52" s="4402">
        <v>23774</v>
      </c>
      <c r="O52" s="4408" t="s">
        <v>657</v>
      </c>
      <c r="P52" s="4430">
        <f>N52/N48-1</f>
        <v>9.5273196351239209E-2</v>
      </c>
    </row>
    <row r="53" spans="2:16" ht="15" customHeight="1" x14ac:dyDescent="0.15">
      <c r="B53" s="4363"/>
      <c r="C53" s="4364"/>
      <c r="D53" s="4373"/>
      <c r="E53" s="4398"/>
      <c r="F53" s="4368"/>
      <c r="G53" s="4413"/>
      <c r="H53" s="861">
        <v>2593</v>
      </c>
      <c r="I53" s="4372"/>
      <c r="J53" s="4381"/>
      <c r="K53" s="4398"/>
      <c r="L53" s="772">
        <v>6845</v>
      </c>
      <c r="M53" s="857"/>
      <c r="N53" s="4372"/>
      <c r="O53" s="4381"/>
      <c r="P53" s="4431"/>
    </row>
    <row r="54" spans="2:16" ht="15" customHeight="1" x14ac:dyDescent="0.15">
      <c r="B54" s="4363"/>
      <c r="C54" s="4364"/>
      <c r="D54" s="4373"/>
      <c r="E54" s="4398"/>
      <c r="F54" s="4368"/>
      <c r="G54" s="4413"/>
      <c r="H54" s="861">
        <v>1368</v>
      </c>
      <c r="I54" s="4372"/>
      <c r="J54" s="4381"/>
      <c r="K54" s="4398"/>
      <c r="L54" s="772">
        <v>4697</v>
      </c>
      <c r="M54" s="857"/>
      <c r="N54" s="4372"/>
      <c r="O54" s="4381"/>
      <c r="P54" s="4431"/>
    </row>
    <row r="55" spans="2:16" ht="15" customHeight="1" x14ac:dyDescent="0.15">
      <c r="B55" s="4395"/>
      <c r="C55" s="4364"/>
      <c r="D55" s="4374"/>
      <c r="E55" s="4399"/>
      <c r="F55" s="4401"/>
      <c r="G55" s="4414"/>
      <c r="H55" s="863" t="s">
        <v>123</v>
      </c>
      <c r="I55" s="4403"/>
      <c r="J55" s="4382"/>
      <c r="K55" s="4399"/>
      <c r="L55" s="768">
        <v>3328</v>
      </c>
      <c r="M55" s="860" t="s">
        <v>657</v>
      </c>
      <c r="N55" s="4403"/>
      <c r="O55" s="4382"/>
      <c r="P55" s="4432"/>
    </row>
    <row r="56" spans="2:16" ht="15" customHeight="1" x14ac:dyDescent="0.15">
      <c r="B56" s="4394" t="s">
        <v>86</v>
      </c>
      <c r="C56" s="4396">
        <f t="shared" ref="C56" si="6">F56+I56+N56</f>
        <v>60788</v>
      </c>
      <c r="D56" s="4404" t="s">
        <v>657</v>
      </c>
      <c r="E56" s="4397">
        <f>C56/C52-1</f>
        <v>-2.4191347620194259E-2</v>
      </c>
      <c r="F56" s="4400">
        <f>H56+H57+H58</f>
        <v>3608</v>
      </c>
      <c r="G56" s="4405">
        <f>F56/F52-1</f>
        <v>-0.34908894100667509</v>
      </c>
      <c r="H56" s="861">
        <v>1341</v>
      </c>
      <c r="I56" s="4402">
        <f>L56+L57+L58+L59</f>
        <v>51123</v>
      </c>
      <c r="J56" s="4408" t="s">
        <v>657</v>
      </c>
      <c r="K56" s="4397">
        <f>I56/I52-1</f>
        <v>0.55021529504518174</v>
      </c>
      <c r="L56" s="776">
        <v>19015</v>
      </c>
      <c r="M56" s="862"/>
      <c r="N56" s="4402">
        <v>6057</v>
      </c>
      <c r="O56" s="4408" t="s">
        <v>657</v>
      </c>
      <c r="P56" s="4430">
        <f>N56/N52-1</f>
        <v>-0.74522587700849674</v>
      </c>
    </row>
    <row r="57" spans="2:16" ht="15" customHeight="1" x14ac:dyDescent="0.15">
      <c r="B57" s="4363"/>
      <c r="C57" s="4364"/>
      <c r="D57" s="4373"/>
      <c r="E57" s="4398"/>
      <c r="F57" s="4368"/>
      <c r="G57" s="4406"/>
      <c r="H57" s="861">
        <v>2267</v>
      </c>
      <c r="I57" s="4372"/>
      <c r="J57" s="4381"/>
      <c r="K57" s="4398"/>
      <c r="L57" s="772">
        <v>28647</v>
      </c>
      <c r="M57" s="857"/>
      <c r="N57" s="4372"/>
      <c r="O57" s="4381"/>
      <c r="P57" s="4431"/>
    </row>
    <row r="58" spans="2:16" ht="15" customHeight="1" x14ac:dyDescent="0.15">
      <c r="B58" s="4363"/>
      <c r="C58" s="4364"/>
      <c r="D58" s="4373"/>
      <c r="E58" s="4398"/>
      <c r="F58" s="4368"/>
      <c r="G58" s="4406"/>
      <c r="H58" s="861">
        <v>0</v>
      </c>
      <c r="I58" s="4372"/>
      <c r="J58" s="4381"/>
      <c r="K58" s="4398"/>
      <c r="L58" s="772">
        <v>0</v>
      </c>
      <c r="M58" s="857"/>
      <c r="N58" s="4372"/>
      <c r="O58" s="4381"/>
      <c r="P58" s="4431"/>
    </row>
    <row r="59" spans="2:16" ht="15" customHeight="1" x14ac:dyDescent="0.15">
      <c r="B59" s="4395"/>
      <c r="C59" s="4364"/>
      <c r="D59" s="4374"/>
      <c r="E59" s="4399"/>
      <c r="F59" s="4401"/>
      <c r="G59" s="4407"/>
      <c r="H59" s="863" t="s">
        <v>123</v>
      </c>
      <c r="I59" s="4403"/>
      <c r="J59" s="4382"/>
      <c r="K59" s="4399"/>
      <c r="L59" s="768">
        <v>3461</v>
      </c>
      <c r="M59" s="860" t="s">
        <v>657</v>
      </c>
      <c r="N59" s="4403"/>
      <c r="O59" s="4382"/>
      <c r="P59" s="4432"/>
    </row>
    <row r="60" spans="2:16" ht="15" customHeight="1" x14ac:dyDescent="0.15">
      <c r="B60" s="4394" t="s">
        <v>89</v>
      </c>
      <c r="C60" s="4396">
        <f t="shared" ref="C60" si="7">F60+I60+N60</f>
        <v>63777</v>
      </c>
      <c r="D60" s="4404" t="s">
        <v>657</v>
      </c>
      <c r="E60" s="4397">
        <f>C60/C56-1</f>
        <v>4.9170888991248329E-2</v>
      </c>
      <c r="F60" s="4419">
        <f>H60+H61+H62</f>
        <v>3533</v>
      </c>
      <c r="G60" s="4397">
        <f>F60/F56-1</f>
        <v>-2.0787139689578682E-2</v>
      </c>
      <c r="H60" s="861">
        <v>1318</v>
      </c>
      <c r="I60" s="4402">
        <f>L60+L61+L62+L63</f>
        <v>29021</v>
      </c>
      <c r="J60" s="4408" t="s">
        <v>657</v>
      </c>
      <c r="K60" s="4421">
        <f>I60/I56-1</f>
        <v>-0.43232987109520182</v>
      </c>
      <c r="L60" s="864">
        <v>18336</v>
      </c>
      <c r="M60" s="862"/>
      <c r="N60" s="4402">
        <v>31223</v>
      </c>
      <c r="O60" s="4408" t="s">
        <v>657</v>
      </c>
      <c r="P60" s="4415">
        <f>N60/N56-1</f>
        <v>4.1548621429750705</v>
      </c>
    </row>
    <row r="61" spans="2:16" ht="15" customHeight="1" x14ac:dyDescent="0.15">
      <c r="B61" s="4363"/>
      <c r="C61" s="4364"/>
      <c r="D61" s="4373"/>
      <c r="E61" s="4398"/>
      <c r="F61" s="4420"/>
      <c r="G61" s="4398"/>
      <c r="H61" s="861">
        <v>2215</v>
      </c>
      <c r="I61" s="4372"/>
      <c r="J61" s="4381"/>
      <c r="K61" s="4422"/>
      <c r="L61" s="838">
        <v>7126</v>
      </c>
      <c r="M61" s="857"/>
      <c r="N61" s="4372"/>
      <c r="O61" s="4381"/>
      <c r="P61" s="4416"/>
    </row>
    <row r="62" spans="2:16" ht="15" customHeight="1" x14ac:dyDescent="0.15">
      <c r="B62" s="4363"/>
      <c r="C62" s="4364"/>
      <c r="D62" s="4373"/>
      <c r="E62" s="4398"/>
      <c r="F62" s="4420"/>
      <c r="G62" s="4398"/>
      <c r="H62" s="861">
        <v>0</v>
      </c>
      <c r="I62" s="4372"/>
      <c r="J62" s="4381"/>
      <c r="K62" s="4422"/>
      <c r="L62" s="838">
        <v>0</v>
      </c>
      <c r="M62" s="857"/>
      <c r="N62" s="4372"/>
      <c r="O62" s="4381"/>
      <c r="P62" s="4416"/>
    </row>
    <row r="63" spans="2:16" ht="15" customHeight="1" x14ac:dyDescent="0.15">
      <c r="B63" s="4363"/>
      <c r="C63" s="4364"/>
      <c r="D63" s="4373"/>
      <c r="E63" s="4398"/>
      <c r="F63" s="4420"/>
      <c r="G63" s="4398"/>
      <c r="H63" s="868" t="s">
        <v>123</v>
      </c>
      <c r="I63" s="4372"/>
      <c r="J63" s="4381"/>
      <c r="K63" s="4422"/>
      <c r="L63" s="869">
        <v>3559</v>
      </c>
      <c r="M63" s="870" t="s">
        <v>657</v>
      </c>
      <c r="N63" s="4372"/>
      <c r="O63" s="4381"/>
      <c r="P63" s="4416"/>
    </row>
    <row r="64" spans="2:16" ht="15" customHeight="1" x14ac:dyDescent="0.15">
      <c r="B64" s="4394" t="s">
        <v>1057</v>
      </c>
      <c r="C64" s="4396">
        <f t="shared" ref="C64" si="8">F64+I64+N64</f>
        <v>68573</v>
      </c>
      <c r="D64" s="4404"/>
      <c r="E64" s="4397">
        <f>C64/C60-1</f>
        <v>7.5199523339134711E-2</v>
      </c>
      <c r="F64" s="4419">
        <f>H64+H65+H66</f>
        <v>4322</v>
      </c>
      <c r="G64" s="4397">
        <f>F64/F60-1</f>
        <v>0.22332295499575427</v>
      </c>
      <c r="H64" s="861">
        <v>1648</v>
      </c>
      <c r="I64" s="4402">
        <f>L64+L65+L66+L67</f>
        <v>31439</v>
      </c>
      <c r="J64" s="4408"/>
      <c r="K64" s="4421">
        <f>I64/I60-1</f>
        <v>8.3318975913993398E-2</v>
      </c>
      <c r="L64" s="864">
        <v>19529</v>
      </c>
      <c r="M64" s="871"/>
      <c r="N64" s="4402">
        <v>32812</v>
      </c>
      <c r="O64" s="4408"/>
      <c r="P64" s="4450">
        <f>N64/N60-1</f>
        <v>5.0891970662652497E-2</v>
      </c>
    </row>
    <row r="65" spans="1:27" ht="15" customHeight="1" x14ac:dyDescent="0.15">
      <c r="B65" s="4363"/>
      <c r="C65" s="4364"/>
      <c r="D65" s="4373"/>
      <c r="E65" s="4398"/>
      <c r="F65" s="4420"/>
      <c r="G65" s="4398"/>
      <c r="H65" s="861">
        <v>2674</v>
      </c>
      <c r="I65" s="4372"/>
      <c r="J65" s="4381"/>
      <c r="K65" s="4422"/>
      <c r="L65" s="838">
        <v>7401</v>
      </c>
      <c r="M65" s="857"/>
      <c r="N65" s="4372"/>
      <c r="O65" s="4381"/>
      <c r="P65" s="4451"/>
    </row>
    <row r="66" spans="1:27" ht="15" customHeight="1" x14ac:dyDescent="0.15">
      <c r="B66" s="4363"/>
      <c r="C66" s="4364"/>
      <c r="D66" s="4373"/>
      <c r="E66" s="4398"/>
      <c r="F66" s="4420"/>
      <c r="G66" s="4398"/>
      <c r="H66" s="861">
        <v>0</v>
      </c>
      <c r="I66" s="4372"/>
      <c r="J66" s="4381"/>
      <c r="K66" s="4422"/>
      <c r="L66" s="838">
        <v>683</v>
      </c>
      <c r="M66" s="857"/>
      <c r="N66" s="4372"/>
      <c r="O66" s="4381"/>
      <c r="P66" s="4451"/>
    </row>
    <row r="67" spans="1:27" ht="15" customHeight="1" x14ac:dyDescent="0.15">
      <c r="B67" s="4395"/>
      <c r="C67" s="4453"/>
      <c r="D67" s="4374"/>
      <c r="E67" s="4399"/>
      <c r="F67" s="4454"/>
      <c r="G67" s="4399"/>
      <c r="H67" s="863" t="s">
        <v>123</v>
      </c>
      <c r="I67" s="4403"/>
      <c r="J67" s="4382"/>
      <c r="K67" s="4455"/>
      <c r="L67" s="3060">
        <v>3826</v>
      </c>
      <c r="M67" s="860"/>
      <c r="N67" s="4403"/>
      <c r="O67" s="4382"/>
      <c r="P67" s="4452"/>
    </row>
    <row r="68" spans="1:27" ht="15" customHeight="1" x14ac:dyDescent="0.15">
      <c r="B68" s="4363" t="s">
        <v>1477</v>
      </c>
      <c r="C68" s="4364">
        <f>F68+I68+N68</f>
        <v>71129</v>
      </c>
      <c r="D68" s="4373"/>
      <c r="E68" s="4398">
        <f>C68/C64-1</f>
        <v>3.7274145800825442E-2</v>
      </c>
      <c r="F68" s="4420">
        <f>H68+H69+H70</f>
        <v>4665</v>
      </c>
      <c r="G68" s="4398">
        <f>F68/F64-1</f>
        <v>7.9361406756131458E-2</v>
      </c>
      <c r="H68" s="3059">
        <v>1955</v>
      </c>
      <c r="I68" s="4372">
        <f>L68+L69+L70+L71</f>
        <v>33277</v>
      </c>
      <c r="J68" s="4381"/>
      <c r="K68" s="4422">
        <f>I68/I64-1</f>
        <v>5.8462419288145329E-2</v>
      </c>
      <c r="L68" s="869">
        <v>19670</v>
      </c>
      <c r="M68" s="862"/>
      <c r="N68" s="4372">
        <v>33187</v>
      </c>
      <c r="O68" s="4381"/>
      <c r="P68" s="4451">
        <f>N68/N64-1</f>
        <v>1.1428745580885025E-2</v>
      </c>
    </row>
    <row r="69" spans="1:27" ht="15" customHeight="1" x14ac:dyDescent="0.15">
      <c r="B69" s="4363"/>
      <c r="C69" s="4364"/>
      <c r="D69" s="4373"/>
      <c r="E69" s="4398"/>
      <c r="F69" s="4420"/>
      <c r="G69" s="4398"/>
      <c r="H69" s="861">
        <v>2710</v>
      </c>
      <c r="I69" s="4372"/>
      <c r="J69" s="4381"/>
      <c r="K69" s="4422"/>
      <c r="L69" s="838">
        <v>8800</v>
      </c>
      <c r="M69" s="857"/>
      <c r="N69" s="4372"/>
      <c r="O69" s="4381"/>
      <c r="P69" s="4451"/>
    </row>
    <row r="70" spans="1:27" ht="15" customHeight="1" x14ac:dyDescent="0.15">
      <c r="B70" s="4363"/>
      <c r="C70" s="4364"/>
      <c r="D70" s="4373"/>
      <c r="E70" s="4398"/>
      <c r="F70" s="4420"/>
      <c r="G70" s="4398"/>
      <c r="H70" s="861">
        <v>0</v>
      </c>
      <c r="I70" s="4372"/>
      <c r="J70" s="4381"/>
      <c r="K70" s="4422"/>
      <c r="L70" s="838">
        <v>673</v>
      </c>
      <c r="M70" s="857"/>
      <c r="N70" s="4372"/>
      <c r="O70" s="4381"/>
      <c r="P70" s="4451"/>
    </row>
    <row r="71" spans="1:27" ht="15" customHeight="1" thickBot="1" x14ac:dyDescent="0.2">
      <c r="B71" s="4387"/>
      <c r="C71" s="4458"/>
      <c r="D71" s="4444"/>
      <c r="E71" s="4445"/>
      <c r="F71" s="4459"/>
      <c r="G71" s="4445"/>
      <c r="H71" s="865" t="s">
        <v>123</v>
      </c>
      <c r="I71" s="4456"/>
      <c r="J71" s="4448"/>
      <c r="K71" s="4449"/>
      <c r="L71" s="866">
        <v>4134</v>
      </c>
      <c r="M71" s="867"/>
      <c r="N71" s="4456"/>
      <c r="O71" s="4448"/>
      <c r="P71" s="4457"/>
    </row>
    <row r="72" spans="1:27" ht="15" customHeight="1" x14ac:dyDescent="0.15">
      <c r="B72" s="4363" t="s">
        <v>2094</v>
      </c>
      <c r="C72" s="4442">
        <f>F72+I72+N72</f>
        <v>71820</v>
      </c>
      <c r="D72" s="4373"/>
      <c r="E72" s="4398">
        <f>C72/C68-1</f>
        <v>9.7147436348044014E-3</v>
      </c>
      <c r="F72" s="4446">
        <f>H72+H73+H74</f>
        <v>5121</v>
      </c>
      <c r="G72" s="4398">
        <f>F72/F68-1</f>
        <v>9.7749196141479144E-2</v>
      </c>
      <c r="H72" s="3934">
        <v>2095</v>
      </c>
      <c r="I72" s="4436">
        <f>L72+L73+L74+L75</f>
        <v>35831</v>
      </c>
      <c r="J72" s="4381"/>
      <c r="K72" s="4422">
        <f>I72/I68-1</f>
        <v>7.6749707004838186E-2</v>
      </c>
      <c r="L72" s="3931">
        <v>21487</v>
      </c>
      <c r="M72" s="862"/>
      <c r="N72" s="4436">
        <v>30868</v>
      </c>
      <c r="O72" s="4438"/>
      <c r="P72" s="4440">
        <f>N72/N68-1</f>
        <v>-6.987675897188661E-2</v>
      </c>
    </row>
    <row r="73" spans="1:27" ht="15" customHeight="1" x14ac:dyDescent="0.15">
      <c r="B73" s="4363"/>
      <c r="C73" s="4442"/>
      <c r="D73" s="4373"/>
      <c r="E73" s="4398"/>
      <c r="F73" s="4446"/>
      <c r="G73" s="4398"/>
      <c r="H73" s="3935">
        <v>3026</v>
      </c>
      <c r="I73" s="4436"/>
      <c r="J73" s="4381"/>
      <c r="K73" s="4422"/>
      <c r="L73" s="3932">
        <v>9396</v>
      </c>
      <c r="M73" s="857"/>
      <c r="N73" s="4436"/>
      <c r="O73" s="4438"/>
      <c r="P73" s="4440"/>
    </row>
    <row r="74" spans="1:27" ht="15" customHeight="1" x14ac:dyDescent="0.15">
      <c r="B74" s="4363"/>
      <c r="C74" s="4442"/>
      <c r="D74" s="4373"/>
      <c r="E74" s="4398"/>
      <c r="F74" s="4446"/>
      <c r="G74" s="4398"/>
      <c r="H74" s="861">
        <v>0</v>
      </c>
      <c r="I74" s="4436"/>
      <c r="J74" s="4381"/>
      <c r="K74" s="4422"/>
      <c r="L74" s="3932">
        <v>717</v>
      </c>
      <c r="M74" s="857"/>
      <c r="N74" s="4436"/>
      <c r="O74" s="4438"/>
      <c r="P74" s="4440"/>
    </row>
    <row r="75" spans="1:27" ht="15" customHeight="1" thickBot="1" x14ac:dyDescent="0.2">
      <c r="B75" s="4387"/>
      <c r="C75" s="4443"/>
      <c r="D75" s="4444"/>
      <c r="E75" s="4445"/>
      <c r="F75" s="4447"/>
      <c r="G75" s="4445"/>
      <c r="H75" s="865" t="s">
        <v>123</v>
      </c>
      <c r="I75" s="4437"/>
      <c r="J75" s="4448"/>
      <c r="K75" s="4449"/>
      <c r="L75" s="3933">
        <v>4231</v>
      </c>
      <c r="M75" s="867"/>
      <c r="N75" s="4437"/>
      <c r="O75" s="4439"/>
      <c r="P75" s="4441"/>
    </row>
    <row r="76" spans="1:27" ht="15" customHeight="1" x14ac:dyDescent="0.15">
      <c r="B76" s="3901" t="s">
        <v>2024</v>
      </c>
      <c r="D76" s="191"/>
      <c r="J76" s="191"/>
      <c r="M76" s="191"/>
      <c r="O76" s="191"/>
    </row>
    <row r="77" spans="1:27" ht="17.25" customHeight="1" x14ac:dyDescent="0.15">
      <c r="C77" s="3902"/>
    </row>
    <row r="78" spans="1:27" ht="15" customHeight="1" thickBot="1" x14ac:dyDescent="0.2"/>
    <row r="79" spans="1:27" ht="15" customHeight="1" thickBot="1" x14ac:dyDescent="0.2">
      <c r="C79" s="193"/>
      <c r="E79" s="761" t="s">
        <v>8</v>
      </c>
      <c r="F79" s="762" t="s">
        <v>649</v>
      </c>
      <c r="G79" s="763" t="s">
        <v>651</v>
      </c>
      <c r="H79" s="764" t="s">
        <v>650</v>
      </c>
      <c r="I79" s="765" t="s">
        <v>1056</v>
      </c>
    </row>
    <row r="80" spans="1:27" s="23" customFormat="1" ht="15" customHeight="1" x14ac:dyDescent="0.15">
      <c r="A80"/>
      <c r="B80" s="24"/>
      <c r="C80" s="193"/>
      <c r="D80" s="92"/>
      <c r="E80" s="766" t="s">
        <v>602</v>
      </c>
      <c r="F80" s="767">
        <f>$F$28</f>
        <v>5286</v>
      </c>
      <c r="G80" s="768">
        <f>$I$28</f>
        <v>24790</v>
      </c>
      <c r="H80" s="769">
        <f>$N$28</f>
        <v>5058</v>
      </c>
      <c r="I80" s="782">
        <f t="shared" ref="I80:I91" si="9">SUM(F80:H80)</f>
        <v>35134</v>
      </c>
      <c r="J80" s="92"/>
      <c r="K80" s="787"/>
      <c r="M80" s="92"/>
      <c r="O80" s="92"/>
      <c r="P80" s="785"/>
      <c r="Q80"/>
      <c r="R80"/>
      <c r="S80"/>
      <c r="T80"/>
      <c r="U80"/>
      <c r="V80"/>
      <c r="W80"/>
      <c r="X80"/>
      <c r="Y80"/>
      <c r="Z80"/>
      <c r="AA80"/>
    </row>
    <row r="81" spans="1:27" s="23" customFormat="1" ht="15" customHeight="1" x14ac:dyDescent="0.15">
      <c r="A81"/>
      <c r="B81" s="24"/>
      <c r="C81" s="193"/>
      <c r="D81" s="92"/>
      <c r="E81" s="770" t="s">
        <v>603</v>
      </c>
      <c r="F81" s="771">
        <f>$F$32</f>
        <v>4652</v>
      </c>
      <c r="G81" s="772">
        <f>$I$32</f>
        <v>26090</v>
      </c>
      <c r="H81" s="773">
        <f>$N$32</f>
        <v>1753</v>
      </c>
      <c r="I81" s="783">
        <f t="shared" si="9"/>
        <v>32495</v>
      </c>
      <c r="J81" s="92"/>
      <c r="K81" s="787"/>
      <c r="M81" s="92"/>
      <c r="O81" s="92"/>
      <c r="P81" s="785"/>
      <c r="Q81"/>
      <c r="R81"/>
      <c r="S81"/>
      <c r="T81"/>
      <c r="U81"/>
      <c r="V81"/>
      <c r="W81"/>
      <c r="X81"/>
      <c r="Y81"/>
      <c r="Z81"/>
      <c r="AA81"/>
    </row>
    <row r="82" spans="1:27" s="23" customFormat="1" ht="15" customHeight="1" x14ac:dyDescent="0.15">
      <c r="A82"/>
      <c r="B82" s="24"/>
      <c r="C82" s="193"/>
      <c r="D82" s="92"/>
      <c r="E82" s="770" t="s">
        <v>604</v>
      </c>
      <c r="F82" s="771">
        <f>$F$36</f>
        <v>4846</v>
      </c>
      <c r="G82" s="772">
        <f>$I$36</f>
        <v>27542</v>
      </c>
      <c r="H82" s="773">
        <f>$N$36</f>
        <v>16443</v>
      </c>
      <c r="I82" s="783">
        <f t="shared" si="9"/>
        <v>48831</v>
      </c>
      <c r="J82" s="92"/>
      <c r="K82" s="787"/>
      <c r="M82" s="92"/>
      <c r="O82" s="92"/>
      <c r="P82" s="785"/>
      <c r="Q82"/>
      <c r="R82"/>
      <c r="S82"/>
      <c r="T82"/>
      <c r="U82"/>
      <c r="V82"/>
      <c r="W82"/>
      <c r="X82"/>
      <c r="Y82"/>
      <c r="Z82"/>
      <c r="AA82"/>
    </row>
    <row r="83" spans="1:27" s="23" customFormat="1" ht="15" customHeight="1" x14ac:dyDescent="0.15">
      <c r="A83"/>
      <c r="B83" s="24"/>
      <c r="C83" s="193"/>
      <c r="D83" s="92"/>
      <c r="E83" s="770" t="s">
        <v>605</v>
      </c>
      <c r="F83" s="771">
        <f>$F$40</f>
        <v>4936</v>
      </c>
      <c r="G83" s="772">
        <f>$I$40</f>
        <v>29604</v>
      </c>
      <c r="H83" s="773">
        <f>$N$40</f>
        <v>19628</v>
      </c>
      <c r="I83" s="783">
        <f t="shared" si="9"/>
        <v>54168</v>
      </c>
      <c r="J83" s="92"/>
      <c r="K83" s="787"/>
      <c r="M83" s="92"/>
      <c r="O83" s="92"/>
      <c r="P83" s="785"/>
      <c r="Q83"/>
      <c r="R83"/>
      <c r="S83"/>
      <c r="T83"/>
      <c r="U83"/>
      <c r="V83"/>
      <c r="W83"/>
      <c r="X83"/>
      <c r="Y83"/>
      <c r="Z83"/>
      <c r="AA83"/>
    </row>
    <row r="84" spans="1:27" s="23" customFormat="1" ht="15" customHeight="1" x14ac:dyDescent="0.15">
      <c r="A84"/>
      <c r="B84" s="24"/>
      <c r="C84" s="193"/>
      <c r="D84" s="92"/>
      <c r="E84" s="770" t="s">
        <v>606</v>
      </c>
      <c r="F84" s="771">
        <f>$F$44</f>
        <v>4920</v>
      </c>
      <c r="G84" s="772">
        <f>$I$44</f>
        <v>29816</v>
      </c>
      <c r="H84" s="773">
        <f>$N$44</f>
        <v>21694</v>
      </c>
      <c r="I84" s="783">
        <f t="shared" si="9"/>
        <v>56430</v>
      </c>
      <c r="J84" s="92"/>
      <c r="K84" s="787"/>
      <c r="M84" s="92"/>
      <c r="O84" s="92"/>
      <c r="P84" s="785"/>
      <c r="Q84"/>
      <c r="R84"/>
      <c r="S84"/>
      <c r="T84"/>
      <c r="U84"/>
      <c r="V84"/>
      <c r="W84"/>
      <c r="X84"/>
      <c r="Y84"/>
      <c r="Z84"/>
      <c r="AA84"/>
    </row>
    <row r="85" spans="1:27" s="23" customFormat="1" ht="15" customHeight="1" x14ac:dyDescent="0.15">
      <c r="A85"/>
      <c r="B85" s="24"/>
      <c r="C85" s="193"/>
      <c r="D85" s="92"/>
      <c r="E85" s="770" t="s">
        <v>607</v>
      </c>
      <c r="F85" s="771">
        <f>$F$48</f>
        <v>5034</v>
      </c>
      <c r="G85" s="772">
        <f>$I$48</f>
        <v>30592</v>
      </c>
      <c r="H85" s="773">
        <f>$N$48</f>
        <v>21706</v>
      </c>
      <c r="I85" s="783">
        <f t="shared" si="9"/>
        <v>57332</v>
      </c>
      <c r="J85" s="92"/>
      <c r="K85" s="787"/>
      <c r="M85" s="92"/>
      <c r="O85" s="92"/>
      <c r="P85" s="785"/>
      <c r="Q85"/>
      <c r="R85"/>
      <c r="S85"/>
      <c r="T85"/>
      <c r="U85"/>
      <c r="V85"/>
      <c r="W85"/>
      <c r="X85"/>
      <c r="Y85"/>
      <c r="Z85"/>
      <c r="AA85"/>
    </row>
    <row r="86" spans="1:27" s="23" customFormat="1" ht="15" customHeight="1" x14ac:dyDescent="0.15">
      <c r="A86"/>
      <c r="B86" s="24"/>
      <c r="C86" s="193"/>
      <c r="D86" s="92"/>
      <c r="E86" s="770" t="s">
        <v>608</v>
      </c>
      <c r="F86" s="771">
        <f>$F$52</f>
        <v>5543</v>
      </c>
      <c r="G86" s="772">
        <f>$I$52</f>
        <v>32978</v>
      </c>
      <c r="H86" s="773">
        <f>$N$52</f>
        <v>23774</v>
      </c>
      <c r="I86" s="783">
        <f t="shared" si="9"/>
        <v>62295</v>
      </c>
      <c r="J86" s="92"/>
      <c r="K86" s="787"/>
      <c r="M86" s="92"/>
      <c r="O86" s="92"/>
      <c r="P86" s="785"/>
      <c r="Q86"/>
      <c r="R86"/>
      <c r="S86"/>
      <c r="T86"/>
      <c r="U86"/>
      <c r="V86"/>
      <c r="W86"/>
      <c r="X86"/>
      <c r="Y86"/>
      <c r="Z86"/>
      <c r="AA86"/>
    </row>
    <row r="87" spans="1:27" s="23" customFormat="1" ht="15" customHeight="1" x14ac:dyDescent="0.15">
      <c r="A87"/>
      <c r="B87" s="24"/>
      <c r="C87" s="193"/>
      <c r="D87" s="92"/>
      <c r="E87" s="770" t="s">
        <v>609</v>
      </c>
      <c r="F87" s="771">
        <f>$F$56</f>
        <v>3608</v>
      </c>
      <c r="G87" s="772">
        <f>$I$56</f>
        <v>51123</v>
      </c>
      <c r="H87" s="773">
        <f>$N$56</f>
        <v>6057</v>
      </c>
      <c r="I87" s="783">
        <f t="shared" si="9"/>
        <v>60788</v>
      </c>
      <c r="J87" s="92"/>
      <c r="K87" s="787"/>
      <c r="M87" s="92"/>
      <c r="O87" s="92"/>
      <c r="P87" s="785"/>
      <c r="Q87"/>
      <c r="R87"/>
      <c r="S87"/>
      <c r="T87"/>
      <c r="U87"/>
      <c r="V87"/>
      <c r="W87"/>
      <c r="X87"/>
      <c r="Y87"/>
      <c r="Z87"/>
      <c r="AA87"/>
    </row>
    <row r="88" spans="1:27" s="23" customFormat="1" ht="15" customHeight="1" x14ac:dyDescent="0.15">
      <c r="A88"/>
      <c r="B88" s="24"/>
      <c r="C88" s="193"/>
      <c r="D88" s="92"/>
      <c r="E88" s="774" t="s">
        <v>1055</v>
      </c>
      <c r="F88" s="775">
        <v>3533</v>
      </c>
      <c r="G88" s="776">
        <v>29021</v>
      </c>
      <c r="H88" s="777">
        <v>31223</v>
      </c>
      <c r="I88" s="783">
        <f t="shared" si="9"/>
        <v>63777</v>
      </c>
      <c r="J88" s="92"/>
      <c r="K88" s="787"/>
      <c r="M88" s="92"/>
      <c r="O88" s="92"/>
      <c r="P88" s="785"/>
      <c r="Q88"/>
      <c r="R88"/>
      <c r="S88"/>
      <c r="T88"/>
      <c r="U88"/>
      <c r="V88"/>
      <c r="W88"/>
      <c r="X88"/>
      <c r="Y88"/>
      <c r="Z88"/>
      <c r="AA88"/>
    </row>
    <row r="89" spans="1:27" s="23" customFormat="1" ht="15" customHeight="1" x14ac:dyDescent="0.15">
      <c r="A89"/>
      <c r="B89" s="24"/>
      <c r="C89" s="193"/>
      <c r="D89" s="92"/>
      <c r="E89" s="774" t="s">
        <v>1579</v>
      </c>
      <c r="F89" s="775">
        <v>4322</v>
      </c>
      <c r="G89" s="776">
        <v>31439</v>
      </c>
      <c r="H89" s="777">
        <v>32812</v>
      </c>
      <c r="I89" s="3058">
        <v>68573</v>
      </c>
      <c r="J89" s="92"/>
      <c r="K89" s="787"/>
      <c r="M89" s="92"/>
      <c r="O89" s="92"/>
      <c r="P89" s="785"/>
      <c r="Q89"/>
      <c r="R89"/>
      <c r="S89"/>
      <c r="T89"/>
      <c r="U89"/>
      <c r="V89"/>
      <c r="W89"/>
      <c r="X89"/>
      <c r="Y89"/>
      <c r="Z89"/>
      <c r="AA89"/>
    </row>
    <row r="90" spans="1:27" s="23" customFormat="1" ht="15" customHeight="1" x14ac:dyDescent="0.15">
      <c r="A90"/>
      <c r="B90" s="24"/>
      <c r="C90" s="193"/>
      <c r="D90" s="92"/>
      <c r="E90" s="774" t="s">
        <v>2095</v>
      </c>
      <c r="F90" s="775">
        <v>4665</v>
      </c>
      <c r="G90" s="776">
        <v>33277</v>
      </c>
      <c r="H90" s="777">
        <v>33187</v>
      </c>
      <c r="I90" s="3058">
        <v>71129</v>
      </c>
      <c r="J90" s="92"/>
      <c r="K90" s="787"/>
      <c r="M90" s="92"/>
      <c r="O90" s="92"/>
      <c r="P90" s="785"/>
      <c r="Q90"/>
      <c r="R90"/>
      <c r="S90"/>
      <c r="T90"/>
      <c r="U90"/>
      <c r="V90"/>
      <c r="W90"/>
      <c r="X90"/>
      <c r="Y90"/>
      <c r="Z90"/>
      <c r="AA90"/>
    </row>
    <row r="91" spans="1:27" s="23" customFormat="1" ht="15" customHeight="1" thickBot="1" x14ac:dyDescent="0.2">
      <c r="A91"/>
      <c r="B91" s="24"/>
      <c r="C91" s="193"/>
      <c r="D91" s="92"/>
      <c r="E91" s="778" t="s">
        <v>2096</v>
      </c>
      <c r="F91" s="779">
        <v>5121</v>
      </c>
      <c r="G91" s="780">
        <v>35831</v>
      </c>
      <c r="H91" s="781">
        <v>30868</v>
      </c>
      <c r="I91" s="784">
        <f t="shared" si="9"/>
        <v>71820</v>
      </c>
      <c r="J91" s="92"/>
      <c r="K91" s="787"/>
      <c r="M91" s="92"/>
      <c r="O91" s="92"/>
      <c r="P91" s="785"/>
      <c r="Q91"/>
      <c r="R91"/>
      <c r="S91"/>
      <c r="T91"/>
      <c r="U91"/>
      <c r="V91"/>
      <c r="W91"/>
      <c r="X91"/>
      <c r="Y91"/>
      <c r="Z91"/>
      <c r="AA91"/>
    </row>
  </sheetData>
  <mergeCells count="157">
    <mergeCell ref="N68:N71"/>
    <mergeCell ref="O68:O71"/>
    <mergeCell ref="P68:P71"/>
    <mergeCell ref="B68:B71"/>
    <mergeCell ref="C68:C71"/>
    <mergeCell ref="D68:D71"/>
    <mergeCell ref="E68:E71"/>
    <mergeCell ref="F68:F71"/>
    <mergeCell ref="G68:G71"/>
    <mergeCell ref="I68:I71"/>
    <mergeCell ref="J68:J71"/>
    <mergeCell ref="K68:K71"/>
    <mergeCell ref="N64:N67"/>
    <mergeCell ref="O64:O67"/>
    <mergeCell ref="P64:P67"/>
    <mergeCell ref="B64:B67"/>
    <mergeCell ref="C64:C67"/>
    <mergeCell ref="D64:D67"/>
    <mergeCell ref="E64:E67"/>
    <mergeCell ref="F64:F67"/>
    <mergeCell ref="G64:G67"/>
    <mergeCell ref="I64:I67"/>
    <mergeCell ref="J64:J67"/>
    <mergeCell ref="K64:K67"/>
    <mergeCell ref="N72:N75"/>
    <mergeCell ref="O72:O75"/>
    <mergeCell ref="P72:P75"/>
    <mergeCell ref="B72:B75"/>
    <mergeCell ref="C72:C75"/>
    <mergeCell ref="D72:D75"/>
    <mergeCell ref="E72:E75"/>
    <mergeCell ref="F72:F75"/>
    <mergeCell ref="G72:G75"/>
    <mergeCell ref="I72:I75"/>
    <mergeCell ref="J72:J75"/>
    <mergeCell ref="K72:K75"/>
    <mergeCell ref="L25:M25"/>
    <mergeCell ref="L26:M26"/>
    <mergeCell ref="L27:M27"/>
    <mergeCell ref="O52:O55"/>
    <mergeCell ref="O56:O59"/>
    <mergeCell ref="O60:O63"/>
    <mergeCell ref="P32:P35"/>
    <mergeCell ref="P36:P39"/>
    <mergeCell ref="P40:P43"/>
    <mergeCell ref="P44:P47"/>
    <mergeCell ref="P48:P51"/>
    <mergeCell ref="P52:P55"/>
    <mergeCell ref="P56:P59"/>
    <mergeCell ref="O28:O31"/>
    <mergeCell ref="O32:O35"/>
    <mergeCell ref="O36:O39"/>
    <mergeCell ref="O40:O43"/>
    <mergeCell ref="O44:O47"/>
    <mergeCell ref="O48:O51"/>
    <mergeCell ref="N60:N63"/>
    <mergeCell ref="P24:P27"/>
    <mergeCell ref="P28:P31"/>
    <mergeCell ref="N36:N39"/>
    <mergeCell ref="N28:N31"/>
    <mergeCell ref="D60:D63"/>
    <mergeCell ref="D56:D59"/>
    <mergeCell ref="D52:D55"/>
    <mergeCell ref="D48:D51"/>
    <mergeCell ref="D44:D47"/>
    <mergeCell ref="D40:D43"/>
    <mergeCell ref="N48:N51"/>
    <mergeCell ref="N52:N55"/>
    <mergeCell ref="N56:N59"/>
    <mergeCell ref="N40:N43"/>
    <mergeCell ref="N44:N47"/>
    <mergeCell ref="N32:N35"/>
    <mergeCell ref="K56:K59"/>
    <mergeCell ref="K48:K51"/>
    <mergeCell ref="K40:K43"/>
    <mergeCell ref="K32:K35"/>
    <mergeCell ref="P60:P63"/>
    <mergeCell ref="N24:O27"/>
    <mergeCell ref="L24:M24"/>
    <mergeCell ref="B60:B63"/>
    <mergeCell ref="C60:C63"/>
    <mergeCell ref="E60:E63"/>
    <mergeCell ref="F60:F63"/>
    <mergeCell ref="G60:G63"/>
    <mergeCell ref="I60:I63"/>
    <mergeCell ref="K60:K63"/>
    <mergeCell ref="J56:J59"/>
    <mergeCell ref="J60:J63"/>
    <mergeCell ref="B56:B59"/>
    <mergeCell ref="C56:C59"/>
    <mergeCell ref="E56:E59"/>
    <mergeCell ref="F56:F59"/>
    <mergeCell ref="G56:G59"/>
    <mergeCell ref="I56:I59"/>
    <mergeCell ref="B52:B55"/>
    <mergeCell ref="C52:C55"/>
    <mergeCell ref="E52:E55"/>
    <mergeCell ref="F52:F55"/>
    <mergeCell ref="G52:G55"/>
    <mergeCell ref="I52:I55"/>
    <mergeCell ref="K52:K55"/>
    <mergeCell ref="J48:J51"/>
    <mergeCell ref="J52:J55"/>
    <mergeCell ref="B48:B51"/>
    <mergeCell ref="C48:C51"/>
    <mergeCell ref="E48:E51"/>
    <mergeCell ref="F48:F51"/>
    <mergeCell ref="G48:G51"/>
    <mergeCell ref="I48:I51"/>
    <mergeCell ref="B44:B47"/>
    <mergeCell ref="C44:C47"/>
    <mergeCell ref="E44:E47"/>
    <mergeCell ref="F44:F47"/>
    <mergeCell ref="G44:G47"/>
    <mergeCell ref="I44:I47"/>
    <mergeCell ref="K44:K47"/>
    <mergeCell ref="J40:J43"/>
    <mergeCell ref="J44:J47"/>
    <mergeCell ref="B40:B43"/>
    <mergeCell ref="C40:C43"/>
    <mergeCell ref="E40:E43"/>
    <mergeCell ref="F40:F43"/>
    <mergeCell ref="G40:G43"/>
    <mergeCell ref="I40:I43"/>
    <mergeCell ref="B36:B39"/>
    <mergeCell ref="C36:C39"/>
    <mergeCell ref="E36:E39"/>
    <mergeCell ref="F36:F39"/>
    <mergeCell ref="G36:G39"/>
    <mergeCell ref="I36:I39"/>
    <mergeCell ref="K36:K39"/>
    <mergeCell ref="D36:D39"/>
    <mergeCell ref="D32:D35"/>
    <mergeCell ref="B32:B35"/>
    <mergeCell ref="C32:C35"/>
    <mergeCell ref="E32:E35"/>
    <mergeCell ref="F32:F35"/>
    <mergeCell ref="G32:G35"/>
    <mergeCell ref="I32:I35"/>
    <mergeCell ref="J36:J39"/>
    <mergeCell ref="J32:J35"/>
    <mergeCell ref="B28:B31"/>
    <mergeCell ref="C28:C31"/>
    <mergeCell ref="E28:E31"/>
    <mergeCell ref="F28:F31"/>
    <mergeCell ref="G28:G31"/>
    <mergeCell ref="I28:I31"/>
    <mergeCell ref="K28:K31"/>
    <mergeCell ref="D28:D31"/>
    <mergeCell ref="C24:D27"/>
    <mergeCell ref="J28:J31"/>
    <mergeCell ref="K24:K27"/>
    <mergeCell ref="B24:B27"/>
    <mergeCell ref="E24:E27"/>
    <mergeCell ref="F24:F27"/>
    <mergeCell ref="G24:G27"/>
    <mergeCell ref="I24:J27"/>
  </mergeCells>
  <phoneticPr fontId="39"/>
  <dataValidations count="1">
    <dataValidation type="list" allowBlank="1" showInputMessage="1" showErrorMessage="1" sqref="D32 D28 D36 D40 D44 D56 D60 D52 D48 J32 J28 J36 J40 J44 J56 J60 J52 J48 O48 M31 M35 M43 M39 M51 M47 M55 M59 O32 O28 O36 O40 O44 O56 O60 O52 M75 D72 J72 O72 M63 O64 D64 J64 M67 M71 D68 J68 O68">
      <formula1>"+"</formula1>
    </dataValidation>
  </dataValidations>
  <pageMargins left="0.70866141732283472" right="0.70866141732283472" top="0.74803149606299213" bottom="0.74803149606299213" header="0.31496062992125984" footer="0.31496062992125984"/>
  <pageSetup paperSize="9" scale="99" orientation="portrait" r:id="rId1"/>
  <headerFooter alignWithMargins="0"/>
  <rowBreaks count="1" manualBreakCount="1">
    <brk id="2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0"/>
  <sheetViews>
    <sheetView view="pageBreakPreview" zoomScale="115" zoomScaleNormal="100" zoomScaleSheetLayoutView="115" workbookViewId="0">
      <selection activeCell="J67" sqref="J67"/>
    </sheetView>
  </sheetViews>
  <sheetFormatPr defaultRowHeight="15" customHeight="1" x14ac:dyDescent="0.15"/>
  <cols>
    <col min="1" max="9" width="8.375" customWidth="1"/>
    <col min="10" max="10" width="8.375" style="3732" customWidth="1"/>
  </cols>
  <sheetData>
    <row r="1" spans="1:10" ht="51.2" customHeight="1" x14ac:dyDescent="0.15"/>
    <row r="2" spans="1:10" ht="23.25" customHeight="1" x14ac:dyDescent="0.15">
      <c r="C2" s="186"/>
      <c r="D2" s="4222" t="s">
        <v>3</v>
      </c>
      <c r="E2" s="4222"/>
      <c r="F2" s="4222"/>
      <c r="G2" s="4222"/>
    </row>
    <row r="3" spans="1:10" ht="65.25" customHeight="1" x14ac:dyDescent="0.15">
      <c r="A3" s="195"/>
      <c r="B3" s="195"/>
      <c r="C3" s="195"/>
      <c r="D3" s="195"/>
      <c r="E3" s="195"/>
    </row>
    <row r="4" spans="1:10" ht="19.149999999999999" customHeight="1" x14ac:dyDescent="0.15">
      <c r="A4" s="4224" t="s">
        <v>662</v>
      </c>
      <c r="B4" s="4224"/>
      <c r="C4" s="4224"/>
      <c r="D4" s="4224"/>
      <c r="E4" s="4224"/>
      <c r="F4" s="3047" t="s">
        <v>820</v>
      </c>
      <c r="G4" s="3047"/>
      <c r="H4" s="3047"/>
      <c r="I4" s="3047"/>
      <c r="J4" s="3733">
        <v>1</v>
      </c>
    </row>
    <row r="5" spans="1:10" ht="19.149999999999999" customHeight="1" x14ac:dyDescent="0.15">
      <c r="A5" s="196"/>
      <c r="B5" s="196"/>
      <c r="C5" s="196"/>
      <c r="D5" s="196"/>
      <c r="E5" s="196"/>
    </row>
    <row r="6" spans="1:10" ht="19.149999999999999" customHeight="1" x14ac:dyDescent="0.15">
      <c r="A6" s="4224" t="s">
        <v>665</v>
      </c>
      <c r="B6" s="4224"/>
      <c r="C6" s="4224"/>
      <c r="D6" s="4224"/>
      <c r="E6" s="4224"/>
      <c r="F6" s="3047" t="s">
        <v>663</v>
      </c>
      <c r="G6" s="3047"/>
      <c r="H6" s="3047"/>
      <c r="I6" s="3047"/>
      <c r="J6" s="3733">
        <v>3</v>
      </c>
    </row>
    <row r="7" spans="1:10" ht="19.149999999999999" customHeight="1" x14ac:dyDescent="0.15">
      <c r="A7" s="196" t="s">
        <v>666</v>
      </c>
      <c r="B7" s="196"/>
      <c r="C7" s="196"/>
      <c r="D7" s="196"/>
      <c r="E7" s="196"/>
      <c r="F7" t="s">
        <v>663</v>
      </c>
      <c r="J7" s="3732">
        <v>3</v>
      </c>
    </row>
    <row r="8" spans="1:10" ht="19.149999999999999" customHeight="1" x14ac:dyDescent="0.15">
      <c r="A8" s="4223" t="s">
        <v>668</v>
      </c>
      <c r="B8" s="4223"/>
      <c r="C8" s="4223"/>
      <c r="D8" s="4223"/>
      <c r="E8" s="4223"/>
      <c r="F8" t="s">
        <v>663</v>
      </c>
      <c r="J8" s="3732">
        <v>3</v>
      </c>
    </row>
    <row r="9" spans="1:10" ht="19.149999999999999" customHeight="1" x14ac:dyDescent="0.15">
      <c r="A9" s="4223" t="s">
        <v>667</v>
      </c>
      <c r="B9" s="4223"/>
      <c r="C9" s="4223"/>
      <c r="D9" s="4223"/>
      <c r="E9" s="4223"/>
      <c r="F9" t="s">
        <v>663</v>
      </c>
      <c r="J9" s="3732">
        <v>3</v>
      </c>
    </row>
    <row r="10" spans="1:10" ht="19.149999999999999" customHeight="1" x14ac:dyDescent="0.15">
      <c r="A10" s="4223" t="s">
        <v>669</v>
      </c>
      <c r="B10" s="4223"/>
      <c r="C10" s="4223"/>
      <c r="D10" s="4223"/>
      <c r="E10" s="4223"/>
      <c r="F10" t="s">
        <v>663</v>
      </c>
      <c r="J10" s="3732">
        <v>4</v>
      </c>
    </row>
    <row r="11" spans="1:10" ht="19.149999999999999" customHeight="1" x14ac:dyDescent="0.15">
      <c r="A11" s="4223" t="s">
        <v>670</v>
      </c>
      <c r="B11" s="4223"/>
      <c r="C11" s="4223"/>
      <c r="D11" s="4223"/>
      <c r="E11" s="4223"/>
      <c r="F11" t="s">
        <v>663</v>
      </c>
      <c r="J11" s="3732">
        <v>6</v>
      </c>
    </row>
    <row r="12" spans="1:10" ht="19.149999999999999" customHeight="1" x14ac:dyDescent="0.15">
      <c r="A12" s="4223"/>
      <c r="B12" s="4223"/>
      <c r="C12" s="4223"/>
      <c r="D12" s="4223"/>
      <c r="E12" s="4223"/>
    </row>
    <row r="13" spans="1:10" ht="19.149999999999999" customHeight="1" x14ac:dyDescent="0.15">
      <c r="A13" s="4224" t="s">
        <v>671</v>
      </c>
      <c r="B13" s="4224"/>
      <c r="C13" s="4224"/>
      <c r="D13" s="4224"/>
      <c r="E13" s="4224"/>
      <c r="F13" s="3047" t="s">
        <v>663</v>
      </c>
      <c r="G13" s="3047"/>
      <c r="H13" s="3047"/>
      <c r="I13" s="3047"/>
      <c r="J13" s="3733">
        <v>13</v>
      </c>
    </row>
    <row r="14" spans="1:10" ht="19.149999999999999" customHeight="1" x14ac:dyDescent="0.15">
      <c r="A14" s="4223" t="s">
        <v>2034</v>
      </c>
      <c r="B14" s="4223"/>
      <c r="C14" s="4223"/>
      <c r="D14" s="4223"/>
      <c r="E14" s="4223"/>
      <c r="F14" t="s">
        <v>663</v>
      </c>
      <c r="J14" s="3732">
        <v>13</v>
      </c>
    </row>
    <row r="15" spans="1:10" ht="19.149999999999999" customHeight="1" x14ac:dyDescent="0.15">
      <c r="A15" s="4223" t="s">
        <v>2035</v>
      </c>
      <c r="B15" s="4223"/>
      <c r="C15" s="4223"/>
      <c r="D15" s="4223"/>
      <c r="E15" s="4223"/>
      <c r="F15" t="s">
        <v>663</v>
      </c>
      <c r="J15" s="3732">
        <v>20</v>
      </c>
    </row>
    <row r="16" spans="1:10" ht="19.149999999999999" customHeight="1" x14ac:dyDescent="0.15">
      <c r="A16" s="4223" t="s">
        <v>1423</v>
      </c>
      <c r="B16" s="4223"/>
      <c r="C16" s="4223"/>
      <c r="D16" s="4223"/>
      <c r="E16" s="4223"/>
      <c r="F16" t="s">
        <v>663</v>
      </c>
      <c r="J16" s="3732">
        <v>22</v>
      </c>
    </row>
    <row r="17" spans="1:10" ht="19.149999999999999" customHeight="1" x14ac:dyDescent="0.15">
      <c r="A17" s="4223" t="s">
        <v>1424</v>
      </c>
      <c r="B17" s="4223"/>
      <c r="C17" s="4223"/>
      <c r="D17" s="4223"/>
      <c r="E17" s="4223"/>
      <c r="F17" t="s">
        <v>663</v>
      </c>
      <c r="J17" s="3732">
        <v>23</v>
      </c>
    </row>
    <row r="18" spans="1:10" ht="19.149999999999999" customHeight="1" x14ac:dyDescent="0.15">
      <c r="A18" s="4223" t="s">
        <v>1425</v>
      </c>
      <c r="B18" s="4223"/>
      <c r="C18" s="4223"/>
      <c r="D18" s="4223"/>
      <c r="E18" s="4223"/>
      <c r="F18" t="s">
        <v>663</v>
      </c>
      <c r="J18" s="3732">
        <v>24</v>
      </c>
    </row>
    <row r="19" spans="1:10" ht="19.149999999999999" customHeight="1" x14ac:dyDescent="0.15">
      <c r="A19" s="4223" t="s">
        <v>2036</v>
      </c>
      <c r="B19" s="4223"/>
      <c r="C19" s="4223"/>
      <c r="D19" s="4223"/>
      <c r="E19" s="4223"/>
      <c r="F19" t="s">
        <v>663</v>
      </c>
      <c r="J19" s="3732">
        <v>25</v>
      </c>
    </row>
    <row r="20" spans="1:10" ht="19.149999999999999" customHeight="1" x14ac:dyDescent="0.15">
      <c r="A20" s="4223" t="s">
        <v>2037</v>
      </c>
      <c r="B20" s="4223"/>
      <c r="C20" s="4223"/>
      <c r="D20" s="4223"/>
      <c r="E20" s="4223"/>
      <c r="F20" t="s">
        <v>663</v>
      </c>
      <c r="J20" s="3732">
        <v>26</v>
      </c>
    </row>
    <row r="21" spans="1:10" ht="19.149999999999999" customHeight="1" x14ac:dyDescent="0.15">
      <c r="A21" s="4223" t="s">
        <v>2038</v>
      </c>
      <c r="B21" s="4223"/>
      <c r="C21" s="4223"/>
      <c r="D21" s="4223"/>
      <c r="E21" s="4223"/>
      <c r="F21" t="s">
        <v>663</v>
      </c>
      <c r="J21" s="3732">
        <v>27</v>
      </c>
    </row>
    <row r="22" spans="1:10" ht="19.149999999999999" customHeight="1" x14ac:dyDescent="0.15">
      <c r="A22" s="4223" t="s">
        <v>1431</v>
      </c>
      <c r="B22" s="4223"/>
      <c r="C22" s="4223"/>
      <c r="D22" s="4223"/>
      <c r="E22" s="4223"/>
      <c r="F22" t="s">
        <v>663</v>
      </c>
      <c r="J22" s="3732">
        <v>28</v>
      </c>
    </row>
    <row r="23" spans="1:10" ht="19.149999999999999" customHeight="1" x14ac:dyDescent="0.15">
      <c r="A23" s="4223" t="s">
        <v>1432</v>
      </c>
      <c r="B23" s="4223"/>
      <c r="C23" s="4223"/>
      <c r="D23" s="4223"/>
      <c r="E23" s="4223"/>
      <c r="F23" t="s">
        <v>663</v>
      </c>
      <c r="J23" s="3732">
        <v>30</v>
      </c>
    </row>
    <row r="24" spans="1:10" ht="19.149999999999999" customHeight="1" x14ac:dyDescent="0.15">
      <c r="A24" s="4223" t="s">
        <v>1433</v>
      </c>
      <c r="B24" s="4223"/>
      <c r="C24" s="4223"/>
      <c r="D24" s="4223"/>
      <c r="E24" s="4223"/>
      <c r="F24" t="s">
        <v>663</v>
      </c>
      <c r="J24" s="3732">
        <v>32</v>
      </c>
    </row>
    <row r="25" spans="1:10" ht="19.149999999999999" customHeight="1" x14ac:dyDescent="0.15">
      <c r="A25" s="4223" t="s">
        <v>2039</v>
      </c>
      <c r="B25" s="4223"/>
      <c r="C25" s="4223"/>
      <c r="D25" s="4223"/>
      <c r="E25" s="4223"/>
      <c r="F25" t="s">
        <v>663</v>
      </c>
      <c r="J25" s="3732">
        <v>34</v>
      </c>
    </row>
    <row r="26" spans="1:10" ht="19.149999999999999" customHeight="1" x14ac:dyDescent="0.15">
      <c r="A26" s="4223" t="s">
        <v>2040</v>
      </c>
      <c r="B26" s="4223"/>
      <c r="C26" s="4223"/>
      <c r="D26" s="4223"/>
      <c r="E26" s="4223"/>
      <c r="F26" t="s">
        <v>663</v>
      </c>
      <c r="J26" s="3732">
        <v>44</v>
      </c>
    </row>
    <row r="27" spans="1:10" ht="19.149999999999999" customHeight="1" x14ac:dyDescent="0.15">
      <c r="A27" s="4223" t="s">
        <v>1426</v>
      </c>
      <c r="B27" s="4223"/>
      <c r="C27" s="4223"/>
      <c r="D27" s="4223"/>
      <c r="E27" s="4223"/>
      <c r="F27" t="s">
        <v>663</v>
      </c>
      <c r="J27" s="3732">
        <v>45</v>
      </c>
    </row>
    <row r="28" spans="1:10" ht="19.149999999999999" customHeight="1" x14ac:dyDescent="0.15">
      <c r="A28" s="4223" t="s">
        <v>1427</v>
      </c>
      <c r="B28" s="4223"/>
      <c r="C28" s="4223"/>
      <c r="D28" s="4223"/>
      <c r="E28" s="4223"/>
      <c r="F28" t="s">
        <v>663</v>
      </c>
      <c r="J28" s="3732">
        <v>46</v>
      </c>
    </row>
    <row r="29" spans="1:10" ht="19.149999999999999" customHeight="1" x14ac:dyDescent="0.15">
      <c r="A29" s="4223" t="s">
        <v>1428</v>
      </c>
      <c r="B29" s="4223"/>
      <c r="C29" s="4223"/>
      <c r="D29" s="4223"/>
      <c r="E29" s="4223"/>
      <c r="F29" t="s">
        <v>663</v>
      </c>
      <c r="J29" s="3732">
        <v>46</v>
      </c>
    </row>
    <row r="30" spans="1:10" ht="19.149999999999999" customHeight="1" x14ac:dyDescent="0.15">
      <c r="A30" s="4223"/>
      <c r="B30" s="4223"/>
      <c r="C30" s="4223"/>
      <c r="D30" s="4223"/>
      <c r="E30" s="4223"/>
    </row>
    <row r="31" spans="1:10" ht="19.149999999999999" customHeight="1" x14ac:dyDescent="0.15">
      <c r="A31" s="4224" t="s">
        <v>672</v>
      </c>
      <c r="B31" s="4224"/>
      <c r="C31" s="4224"/>
      <c r="D31" s="4224"/>
      <c r="E31" s="4224"/>
      <c r="F31" s="3047" t="s">
        <v>663</v>
      </c>
      <c r="G31" s="3047"/>
      <c r="H31" s="3047"/>
      <c r="I31" s="3047"/>
      <c r="J31" s="3733">
        <v>47</v>
      </c>
    </row>
    <row r="32" spans="1:10" ht="19.149999999999999" customHeight="1" x14ac:dyDescent="0.15">
      <c r="A32" s="4223" t="s">
        <v>673</v>
      </c>
      <c r="B32" s="4223"/>
      <c r="C32" s="4223"/>
      <c r="D32" s="4223"/>
      <c r="E32" s="4223"/>
      <c r="F32" t="s">
        <v>663</v>
      </c>
      <c r="J32" s="3732">
        <v>47</v>
      </c>
    </row>
    <row r="33" spans="1:10" ht="19.149999999999999" customHeight="1" x14ac:dyDescent="0.15">
      <c r="A33" s="4223" t="s">
        <v>674</v>
      </c>
      <c r="B33" s="4223"/>
      <c r="C33" s="4223"/>
      <c r="D33" s="4223"/>
      <c r="E33" s="4223"/>
      <c r="F33" t="s">
        <v>663</v>
      </c>
      <c r="J33" s="3732">
        <v>54</v>
      </c>
    </row>
    <row r="34" spans="1:10" ht="19.149999999999999" customHeight="1" x14ac:dyDescent="0.15">
      <c r="A34" s="4223" t="s">
        <v>1475</v>
      </c>
      <c r="B34" s="4223"/>
      <c r="C34" s="4223"/>
      <c r="D34" s="4223"/>
      <c r="E34" s="4223"/>
      <c r="F34" t="s">
        <v>663</v>
      </c>
      <c r="J34" s="3732">
        <v>56</v>
      </c>
    </row>
    <row r="35" spans="1:10" ht="19.149999999999999" customHeight="1" x14ac:dyDescent="0.15">
      <c r="A35" s="4223" t="s">
        <v>1429</v>
      </c>
      <c r="B35" s="4223"/>
      <c r="C35" s="4223"/>
      <c r="D35" s="4223"/>
      <c r="E35" s="4223"/>
      <c r="F35" t="s">
        <v>663</v>
      </c>
      <c r="J35" s="3732">
        <v>58</v>
      </c>
    </row>
    <row r="36" spans="1:10" ht="19.149999999999999" customHeight="1" x14ac:dyDescent="0.15">
      <c r="A36" s="4223" t="s">
        <v>1430</v>
      </c>
      <c r="B36" s="4223"/>
      <c r="C36" s="4223"/>
      <c r="D36" s="4223"/>
      <c r="E36" s="4223"/>
      <c r="F36" t="s">
        <v>663</v>
      </c>
      <c r="J36" s="3732">
        <v>60</v>
      </c>
    </row>
    <row r="37" spans="1:10" ht="19.149999999999999" customHeight="1" x14ac:dyDescent="0.15">
      <c r="A37" s="4223"/>
      <c r="B37" s="4223"/>
      <c r="C37" s="4223"/>
      <c r="D37" s="4223"/>
      <c r="E37" s="4223"/>
    </row>
    <row r="38" spans="1:10" ht="19.149999999999999" customHeight="1" x14ac:dyDescent="0.15">
      <c r="A38" s="4223"/>
      <c r="B38" s="4223"/>
      <c r="C38" s="4223"/>
      <c r="D38" s="4223"/>
      <c r="E38" s="4223"/>
    </row>
    <row r="39" spans="1:10" ht="19.149999999999999" customHeight="1" x14ac:dyDescent="0.15">
      <c r="A39" s="3043"/>
      <c r="B39" s="3043"/>
      <c r="C39" s="3043"/>
      <c r="D39" s="3043"/>
      <c r="E39" s="3043"/>
    </row>
    <row r="40" spans="1:10" ht="19.149999999999999" customHeight="1" x14ac:dyDescent="0.15">
      <c r="A40" s="4223"/>
      <c r="B40" s="4223"/>
      <c r="C40" s="4223"/>
      <c r="D40" s="4223"/>
      <c r="E40" s="4223"/>
    </row>
    <row r="41" spans="1:10" ht="19.149999999999999" customHeight="1" x14ac:dyDescent="0.15">
      <c r="A41" s="4223"/>
      <c r="B41" s="4223"/>
      <c r="C41" s="4223"/>
      <c r="D41" s="4223"/>
      <c r="E41" s="4223"/>
    </row>
    <row r="42" spans="1:10" ht="19.149999999999999" customHeight="1" x14ac:dyDescent="0.15">
      <c r="A42" s="4223"/>
      <c r="B42" s="4223"/>
      <c r="C42" s="4223"/>
      <c r="D42" s="4223"/>
      <c r="E42" s="4223"/>
    </row>
    <row r="43" spans="1:10" ht="19.149999999999999" customHeight="1" x14ac:dyDescent="0.15">
      <c r="A43" s="3047" t="s">
        <v>1975</v>
      </c>
      <c r="B43" s="3047"/>
      <c r="C43" s="3047"/>
      <c r="D43" s="3047"/>
      <c r="E43" s="3047"/>
      <c r="F43" s="3047" t="s">
        <v>663</v>
      </c>
      <c r="G43" s="3047"/>
      <c r="H43" s="3047"/>
      <c r="I43" s="3047"/>
      <c r="J43" s="3733">
        <v>71</v>
      </c>
    </row>
    <row r="44" spans="1:10" ht="19.149999999999999" customHeight="1" x14ac:dyDescent="0.15">
      <c r="B44" t="s">
        <v>675</v>
      </c>
      <c r="F44" t="s">
        <v>663</v>
      </c>
      <c r="J44" s="3732">
        <v>72</v>
      </c>
    </row>
    <row r="45" spans="1:10" ht="19.149999999999999" customHeight="1" x14ac:dyDescent="0.15">
      <c r="B45" t="s">
        <v>676</v>
      </c>
      <c r="F45" t="s">
        <v>663</v>
      </c>
      <c r="J45" s="3732">
        <v>74</v>
      </c>
    </row>
    <row r="46" spans="1:10" ht="19.149999999999999" customHeight="1" x14ac:dyDescent="0.15">
      <c r="B46" t="s">
        <v>677</v>
      </c>
      <c r="F46" t="s">
        <v>663</v>
      </c>
      <c r="J46" s="3732">
        <v>78</v>
      </c>
    </row>
    <row r="47" spans="1:10" ht="19.149999999999999" customHeight="1" x14ac:dyDescent="0.15">
      <c r="B47" t="s">
        <v>678</v>
      </c>
      <c r="F47" t="s">
        <v>663</v>
      </c>
      <c r="J47" s="3732">
        <v>80</v>
      </c>
    </row>
    <row r="48" spans="1:10" ht="19.149999999999999" customHeight="1" x14ac:dyDescent="0.15">
      <c r="B48" t="s">
        <v>1434</v>
      </c>
      <c r="F48" t="s">
        <v>663</v>
      </c>
      <c r="J48" s="3732">
        <v>82</v>
      </c>
    </row>
    <row r="49" spans="1:10" ht="19.149999999999999" customHeight="1" x14ac:dyDescent="0.15">
      <c r="B49" t="s">
        <v>679</v>
      </c>
      <c r="F49" t="s">
        <v>663</v>
      </c>
      <c r="J49" s="3732">
        <v>84</v>
      </c>
    </row>
    <row r="50" spans="1:10" ht="19.149999999999999" customHeight="1" x14ac:dyDescent="0.15">
      <c r="B50" t="s">
        <v>680</v>
      </c>
      <c r="F50" t="s">
        <v>663</v>
      </c>
      <c r="J50" s="3732">
        <v>86</v>
      </c>
    </row>
    <row r="51" spans="1:10" ht="19.149999999999999" customHeight="1" x14ac:dyDescent="0.15">
      <c r="B51" t="s">
        <v>1435</v>
      </c>
      <c r="F51" t="s">
        <v>663</v>
      </c>
      <c r="J51" s="3732">
        <v>90</v>
      </c>
    </row>
    <row r="52" spans="1:10" ht="19.149999999999999" customHeight="1" x14ac:dyDescent="0.15">
      <c r="B52" t="s">
        <v>681</v>
      </c>
      <c r="F52" t="s">
        <v>663</v>
      </c>
      <c r="J52" s="3732">
        <v>92</v>
      </c>
    </row>
    <row r="53" spans="1:10" ht="19.149999999999999" customHeight="1" x14ac:dyDescent="0.15">
      <c r="B53" t="s">
        <v>682</v>
      </c>
      <c r="F53" t="s">
        <v>663</v>
      </c>
      <c r="J53" s="3732">
        <v>94</v>
      </c>
    </row>
    <row r="54" spans="1:10" ht="19.149999999999999" customHeight="1" x14ac:dyDescent="0.15">
      <c r="A54" s="4223"/>
      <c r="B54" s="4223"/>
      <c r="C54" s="4223"/>
      <c r="D54" s="4223"/>
      <c r="E54" s="4223"/>
    </row>
    <row r="55" spans="1:10" ht="19.149999999999999" customHeight="1" x14ac:dyDescent="0.15">
      <c r="A55" s="3047" t="s">
        <v>1976</v>
      </c>
      <c r="B55" s="3047"/>
      <c r="C55" s="3047"/>
      <c r="D55" s="3047"/>
      <c r="E55" s="3047"/>
      <c r="F55" s="3047" t="s">
        <v>663</v>
      </c>
      <c r="G55" s="3047"/>
      <c r="H55" s="3047"/>
      <c r="I55" s="3047"/>
      <c r="J55" s="3733">
        <v>99</v>
      </c>
    </row>
    <row r="56" spans="1:10" ht="19.149999999999999" customHeight="1" x14ac:dyDescent="0.15">
      <c r="B56" t="s">
        <v>675</v>
      </c>
      <c r="F56" t="s">
        <v>663</v>
      </c>
      <c r="J56" s="3732">
        <v>100</v>
      </c>
    </row>
    <row r="57" spans="1:10" ht="19.149999999999999" customHeight="1" x14ac:dyDescent="0.15">
      <c r="B57" t="s">
        <v>676</v>
      </c>
      <c r="F57" t="s">
        <v>663</v>
      </c>
      <c r="J57" s="3732">
        <v>102</v>
      </c>
    </row>
    <row r="58" spans="1:10" ht="19.149999999999999" customHeight="1" x14ac:dyDescent="0.15">
      <c r="B58" t="s">
        <v>677</v>
      </c>
      <c r="F58" t="s">
        <v>663</v>
      </c>
      <c r="J58" s="3732">
        <v>106</v>
      </c>
    </row>
    <row r="59" spans="1:10" ht="19.149999999999999" customHeight="1" x14ac:dyDescent="0.15">
      <c r="B59" t="s">
        <v>678</v>
      </c>
      <c r="F59" t="s">
        <v>663</v>
      </c>
      <c r="J59" s="3732">
        <v>108</v>
      </c>
    </row>
    <row r="60" spans="1:10" ht="19.149999999999999" customHeight="1" x14ac:dyDescent="0.15">
      <c r="B60" t="s">
        <v>1434</v>
      </c>
      <c r="F60" t="s">
        <v>663</v>
      </c>
      <c r="J60" s="3732">
        <v>110</v>
      </c>
    </row>
    <row r="61" spans="1:10" ht="19.149999999999999" customHeight="1" x14ac:dyDescent="0.15">
      <c r="B61" t="s">
        <v>679</v>
      </c>
      <c r="F61" t="s">
        <v>663</v>
      </c>
      <c r="J61" s="3732">
        <v>112</v>
      </c>
    </row>
    <row r="62" spans="1:10" ht="19.149999999999999" customHeight="1" x14ac:dyDescent="0.15">
      <c r="B62" t="s">
        <v>680</v>
      </c>
      <c r="F62" t="s">
        <v>663</v>
      </c>
      <c r="J62" s="3732">
        <v>114</v>
      </c>
    </row>
    <row r="63" spans="1:10" ht="19.149999999999999" customHeight="1" x14ac:dyDescent="0.15">
      <c r="B63" t="s">
        <v>1435</v>
      </c>
      <c r="F63" t="s">
        <v>663</v>
      </c>
      <c r="J63" s="3732">
        <v>118</v>
      </c>
    </row>
    <row r="64" spans="1:10" ht="19.149999999999999" customHeight="1" x14ac:dyDescent="0.15">
      <c r="B64" t="s">
        <v>681</v>
      </c>
      <c r="F64" t="s">
        <v>663</v>
      </c>
      <c r="J64" s="3732">
        <v>120</v>
      </c>
    </row>
    <row r="65" spans="1:10" ht="19.149999999999999" customHeight="1" x14ac:dyDescent="0.15">
      <c r="B65" t="s">
        <v>682</v>
      </c>
      <c r="F65" t="s">
        <v>663</v>
      </c>
      <c r="J65" s="3732">
        <v>122</v>
      </c>
    </row>
    <row r="66" spans="1:10" ht="19.149999999999999" customHeight="1" x14ac:dyDescent="0.15">
      <c r="A66" s="4223"/>
      <c r="B66" s="4223"/>
      <c r="C66" s="4223"/>
      <c r="D66" s="4223"/>
      <c r="E66" s="4223"/>
    </row>
    <row r="67" spans="1:10" ht="19.149999999999999" customHeight="1" x14ac:dyDescent="0.15">
      <c r="A67" s="4224" t="s">
        <v>683</v>
      </c>
      <c r="B67" s="4224"/>
      <c r="C67" s="4224"/>
      <c r="D67" s="4224"/>
      <c r="E67" s="4224"/>
      <c r="F67" s="3047" t="s">
        <v>663</v>
      </c>
      <c r="G67" s="3047"/>
      <c r="H67" s="3047"/>
      <c r="I67" s="3047"/>
      <c r="J67" s="3733">
        <v>127</v>
      </c>
    </row>
    <row r="68" spans="1:10" ht="19.149999999999999" customHeight="1" x14ac:dyDescent="0.15">
      <c r="A68" s="4223"/>
      <c r="B68" s="4223"/>
      <c r="C68" s="4223"/>
      <c r="D68" s="4223"/>
      <c r="E68" s="4223"/>
    </row>
    <row r="69" spans="1:10" ht="19.149999999999999" customHeight="1" x14ac:dyDescent="0.15">
      <c r="A69" s="4223"/>
      <c r="B69" s="4223"/>
      <c r="C69" s="4223"/>
      <c r="D69" s="4223"/>
      <c r="E69" s="4223"/>
    </row>
    <row r="70" spans="1:10" ht="19.149999999999999" customHeight="1" x14ac:dyDescent="0.15">
      <c r="A70" s="4223"/>
      <c r="B70" s="4223"/>
      <c r="C70" s="4223"/>
      <c r="D70" s="4223"/>
      <c r="E70" s="4223"/>
    </row>
    <row r="71" spans="1:10" ht="19.149999999999999" customHeight="1" x14ac:dyDescent="0.15">
      <c r="A71" s="4223"/>
      <c r="B71" s="4223"/>
      <c r="C71" s="4223"/>
      <c r="D71" s="4223"/>
      <c r="E71" s="4223"/>
    </row>
    <row r="72" spans="1:10" ht="19.149999999999999" customHeight="1" x14ac:dyDescent="0.15">
      <c r="A72" s="4223"/>
      <c r="B72" s="4223"/>
      <c r="C72" s="4223"/>
      <c r="D72" s="4223"/>
      <c r="E72" s="4223"/>
    </row>
    <row r="73" spans="1:10" ht="19.149999999999999" customHeight="1" x14ac:dyDescent="0.15">
      <c r="A73" s="4223"/>
      <c r="B73" s="4223"/>
      <c r="C73" s="4223"/>
      <c r="D73" s="4223"/>
      <c r="E73" s="4223"/>
    </row>
    <row r="74" spans="1:10" ht="19.149999999999999" customHeight="1" x14ac:dyDescent="0.15">
      <c r="A74" s="4223"/>
      <c r="B74" s="4223"/>
      <c r="C74" s="4223"/>
      <c r="D74" s="4223"/>
      <c r="E74" s="4223"/>
    </row>
    <row r="75" spans="1:10" ht="19.149999999999999" customHeight="1" x14ac:dyDescent="0.15">
      <c r="A75" s="4223"/>
      <c r="B75" s="4223"/>
      <c r="C75" s="4223"/>
      <c r="D75" s="4223"/>
      <c r="E75" s="4223"/>
    </row>
    <row r="76" spans="1:10" ht="19.149999999999999" customHeight="1" x14ac:dyDescent="0.15">
      <c r="A76" s="4223"/>
      <c r="B76" s="4223"/>
      <c r="C76" s="4223"/>
      <c r="D76" s="4223"/>
      <c r="E76" s="4223"/>
    </row>
    <row r="77" spans="1:10" ht="19.149999999999999" customHeight="1" x14ac:dyDescent="0.15">
      <c r="A77" s="4223"/>
      <c r="B77" s="4223"/>
      <c r="C77" s="4223"/>
      <c r="D77" s="4223"/>
      <c r="E77" s="4223"/>
    </row>
    <row r="78" spans="1:10" ht="19.149999999999999" customHeight="1" x14ac:dyDescent="0.15">
      <c r="A78" s="4223"/>
      <c r="B78" s="4223"/>
      <c r="C78" s="4223"/>
      <c r="D78" s="4223"/>
      <c r="E78" s="4223"/>
    </row>
    <row r="79" spans="1:10" ht="19.149999999999999" customHeight="1" x14ac:dyDescent="0.15">
      <c r="A79" s="4223"/>
      <c r="B79" s="4223"/>
      <c r="C79" s="4223"/>
      <c r="D79" s="4223"/>
      <c r="E79" s="4223"/>
    </row>
    <row r="80" spans="1:10" ht="19.149999999999999" customHeight="1" x14ac:dyDescent="0.15">
      <c r="A80" s="4223"/>
      <c r="B80" s="4223"/>
      <c r="C80" s="4223"/>
      <c r="D80" s="4223"/>
      <c r="E80" s="4223"/>
    </row>
  </sheetData>
  <mergeCells count="53">
    <mergeCell ref="A76:E76"/>
    <mergeCell ref="A77:E77"/>
    <mergeCell ref="A78:E78"/>
    <mergeCell ref="A71:E71"/>
    <mergeCell ref="A72:E72"/>
    <mergeCell ref="A73:E73"/>
    <mergeCell ref="A74:E74"/>
    <mergeCell ref="A69:E69"/>
    <mergeCell ref="A70:E70"/>
    <mergeCell ref="A20:E20"/>
    <mergeCell ref="A34:E34"/>
    <mergeCell ref="A11:E11"/>
    <mergeCell ref="A54:E54"/>
    <mergeCell ref="A32:E32"/>
    <mergeCell ref="A33:E33"/>
    <mergeCell ref="A35:E35"/>
    <mergeCell ref="A36:E36"/>
    <mergeCell ref="A42:E42"/>
    <mergeCell ref="A41:E41"/>
    <mergeCell ref="A38:E38"/>
    <mergeCell ref="A37:E37"/>
    <mergeCell ref="A40:E40"/>
    <mergeCell ref="A27:E27"/>
    <mergeCell ref="A66:E66"/>
    <mergeCell ref="A67:E67"/>
    <mergeCell ref="A12:E12"/>
    <mergeCell ref="A13:E13"/>
    <mergeCell ref="A68:E68"/>
    <mergeCell ref="A28:E28"/>
    <mergeCell ref="A29:E29"/>
    <mergeCell ref="A30:E30"/>
    <mergeCell ref="A31:E31"/>
    <mergeCell ref="A23:E23"/>
    <mergeCell ref="A24:E24"/>
    <mergeCell ref="A25:E25"/>
    <mergeCell ref="A21:E21"/>
    <mergeCell ref="A26:E26"/>
    <mergeCell ref="D2:G2"/>
    <mergeCell ref="A80:E80"/>
    <mergeCell ref="A22:E22"/>
    <mergeCell ref="A17:E17"/>
    <mergeCell ref="A18:E18"/>
    <mergeCell ref="A14:E14"/>
    <mergeCell ref="A15:E15"/>
    <mergeCell ref="A16:E16"/>
    <mergeCell ref="A19:E19"/>
    <mergeCell ref="A4:E4"/>
    <mergeCell ref="A6:E6"/>
    <mergeCell ref="A8:E8"/>
    <mergeCell ref="A9:E9"/>
    <mergeCell ref="A10:E10"/>
    <mergeCell ref="A79:E79"/>
    <mergeCell ref="A75:E75"/>
  </mergeCells>
  <phoneticPr fontId="26"/>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L63"/>
  <sheetViews>
    <sheetView view="pageBreakPreview" zoomScale="115" zoomScaleNormal="115" zoomScaleSheetLayoutView="115" workbookViewId="0">
      <selection activeCell="Y2" sqref="Y2"/>
    </sheetView>
  </sheetViews>
  <sheetFormatPr defaultRowHeight="13.5" x14ac:dyDescent="0.15"/>
  <cols>
    <col min="1" max="1" width="1.375" style="502" customWidth="1"/>
    <col min="2" max="2" width="6.625" style="502" customWidth="1"/>
    <col min="3" max="3" width="5.625" style="502" customWidth="1"/>
    <col min="4" max="4" width="1.25" style="502" customWidth="1"/>
    <col min="5" max="5" width="5.625" style="502" customWidth="1"/>
    <col min="6" max="6" width="1.25" style="502" customWidth="1"/>
    <col min="7" max="7" width="5.625" style="502" customWidth="1"/>
    <col min="8" max="8" width="1.25" style="502" customWidth="1"/>
    <col min="9" max="9" width="5.625" style="502" customWidth="1"/>
    <col min="10" max="10" width="1.25" style="502" customWidth="1"/>
    <col min="11" max="11" width="5.625" style="502" customWidth="1"/>
    <col min="12" max="12" width="1.25" style="502" customWidth="1"/>
    <col min="13" max="13" width="5.625" style="502" customWidth="1"/>
    <col min="14" max="14" width="1.25" style="502" customWidth="1"/>
    <col min="15" max="15" width="5.625" style="502" customWidth="1"/>
    <col min="16" max="16" width="1.25" style="502" customWidth="1"/>
    <col min="17" max="17" width="5.625" style="502" customWidth="1"/>
    <col min="18" max="18" width="1.125" style="502" customWidth="1"/>
    <col min="19" max="19" width="5.625" style="502" customWidth="1"/>
    <col min="20" max="20" width="1.25" style="502" customWidth="1"/>
    <col min="21" max="21" width="5.75" style="502" customWidth="1"/>
    <col min="22" max="22" width="5.625" style="502" customWidth="1"/>
    <col min="23" max="23" width="6.25" style="502" customWidth="1"/>
    <col min="24" max="24" width="1.5" style="502" customWidth="1"/>
    <col min="25" max="25" width="9" style="502" customWidth="1"/>
    <col min="26" max="39" width="9" style="502"/>
    <col min="40" max="40" width="9" style="502" customWidth="1"/>
    <col min="41" max="16384" width="9" style="502"/>
  </cols>
  <sheetData>
    <row r="1" spans="1:38" ht="0.75" customHeight="1" x14ac:dyDescent="0.15"/>
    <row r="2" spans="1:38" s="32" customFormat="1" ht="17.25" x14ac:dyDescent="0.15">
      <c r="A2" s="4213"/>
      <c r="B2" s="4214" t="s">
        <v>2284</v>
      </c>
      <c r="C2" s="4214"/>
      <c r="D2" s="4214"/>
      <c r="E2" s="4214"/>
      <c r="F2" s="4214"/>
      <c r="G2" s="4214"/>
      <c r="H2" s="4214"/>
      <c r="I2" s="4214"/>
      <c r="J2" s="4214"/>
      <c r="K2" s="4214"/>
      <c r="L2" s="4214"/>
      <c r="M2" s="3643"/>
      <c r="U2" s="654"/>
      <c r="V2" s="655"/>
      <c r="W2" s="656" t="s">
        <v>934</v>
      </c>
      <c r="Z2" s="167"/>
    </row>
    <row r="3" spans="1:38" ht="12.75" customHeight="1" thickBot="1" x14ac:dyDescent="0.2">
      <c r="B3" s="503"/>
      <c r="W3" s="678" t="s">
        <v>2083</v>
      </c>
    </row>
    <row r="4" spans="1:38" ht="14.25" thickBot="1" x14ac:dyDescent="0.2">
      <c r="Z4" s="505" t="s">
        <v>97</v>
      </c>
      <c r="AA4" s="506" t="s">
        <v>2093</v>
      </c>
      <c r="AB4" s="507" t="s">
        <v>863</v>
      </c>
      <c r="AC4" s="507" t="s">
        <v>864</v>
      </c>
      <c r="AD4" s="507" t="s">
        <v>865</v>
      </c>
      <c r="AE4" s="507" t="s">
        <v>866</v>
      </c>
      <c r="AF4" s="507" t="s">
        <v>867</v>
      </c>
      <c r="AG4" s="507" t="s">
        <v>868</v>
      </c>
      <c r="AH4" s="507" t="s">
        <v>933</v>
      </c>
      <c r="AI4" s="508" t="s">
        <v>1581</v>
      </c>
      <c r="AJ4" s="509" t="s">
        <v>2092</v>
      </c>
      <c r="AK4" s="510" t="s">
        <v>92</v>
      </c>
      <c r="AL4" s="511" t="s">
        <v>93</v>
      </c>
    </row>
    <row r="5" spans="1:38" x14ac:dyDescent="0.15">
      <c r="Z5" s="512" t="s">
        <v>112</v>
      </c>
      <c r="AA5" s="513">
        <v>34105</v>
      </c>
      <c r="AB5" s="514">
        <v>38380</v>
      </c>
      <c r="AC5" s="886">
        <v>39682</v>
      </c>
      <c r="AD5" s="514">
        <v>40189</v>
      </c>
      <c r="AE5" s="514">
        <v>44314</v>
      </c>
      <c r="AF5" s="514">
        <v>42520</v>
      </c>
      <c r="AG5" s="514">
        <v>44729</v>
      </c>
      <c r="AH5" s="514">
        <v>48203</v>
      </c>
      <c r="AI5" s="515">
        <v>49983</v>
      </c>
      <c r="AJ5" s="516">
        <v>49673</v>
      </c>
      <c r="AK5" s="517">
        <f>AJ5/$AJ$15</f>
        <v>0.69163185742133115</v>
      </c>
      <c r="AL5" s="518">
        <f>IF(OR(AJ5=0,AI5=0),"-",(AJ5/AI5)-1)</f>
        <v>-6.2021087169638056E-3</v>
      </c>
    </row>
    <row r="6" spans="1:38" x14ac:dyDescent="0.15">
      <c r="Z6" s="519" t="s">
        <v>113</v>
      </c>
      <c r="AA6" s="520">
        <v>1184</v>
      </c>
      <c r="AB6" s="521">
        <v>1205</v>
      </c>
      <c r="AC6" s="879">
        <v>1213</v>
      </c>
      <c r="AD6" s="521">
        <v>1193</v>
      </c>
      <c r="AE6" s="521">
        <v>1217</v>
      </c>
      <c r="AF6" s="521">
        <v>1206</v>
      </c>
      <c r="AG6" s="521">
        <v>1180</v>
      </c>
      <c r="AH6" s="521">
        <v>1301</v>
      </c>
      <c r="AI6" s="522">
        <v>1315</v>
      </c>
      <c r="AJ6" s="523">
        <v>1287</v>
      </c>
      <c r="AK6" s="517">
        <f t="shared" ref="AK6:AK13" si="0">AJ6/$AJ$15</f>
        <v>1.7919799498746867E-2</v>
      </c>
      <c r="AL6" s="518">
        <f t="shared" ref="AL6:AL13" si="1">IF(OR(AJ6=0,AI6=0),"-",(AJ6/AI6)-1)</f>
        <v>-2.1292775665399222E-2</v>
      </c>
    </row>
    <row r="7" spans="1:38" x14ac:dyDescent="0.15">
      <c r="Z7" s="519" t="s">
        <v>110</v>
      </c>
      <c r="AA7" s="520">
        <v>6142</v>
      </c>
      <c r="AB7" s="521">
        <v>6349</v>
      </c>
      <c r="AC7" s="879">
        <v>6835</v>
      </c>
      <c r="AD7" s="521">
        <v>6934</v>
      </c>
      <c r="AE7" s="521">
        <v>7551</v>
      </c>
      <c r="AF7" s="521">
        <v>7619</v>
      </c>
      <c r="AG7" s="521">
        <v>7941</v>
      </c>
      <c r="AH7" s="521">
        <v>8584</v>
      </c>
      <c r="AI7" s="522">
        <v>8649</v>
      </c>
      <c r="AJ7" s="523">
        <v>9225</v>
      </c>
      <c r="AK7" s="517">
        <f t="shared" si="0"/>
        <v>0.12844611528822056</v>
      </c>
      <c r="AL7" s="518">
        <f t="shared" si="1"/>
        <v>6.6597294484911584E-2</v>
      </c>
    </row>
    <row r="8" spans="1:38" x14ac:dyDescent="0.15">
      <c r="Z8" s="519" t="s">
        <v>114</v>
      </c>
      <c r="AA8" s="520">
        <v>554</v>
      </c>
      <c r="AB8" s="521">
        <v>526</v>
      </c>
      <c r="AC8" s="879">
        <v>556</v>
      </c>
      <c r="AD8" s="521">
        <v>582</v>
      </c>
      <c r="AE8" s="521">
        <v>614</v>
      </c>
      <c r="AF8" s="521">
        <v>709</v>
      </c>
      <c r="AG8" s="521">
        <v>844</v>
      </c>
      <c r="AH8" s="521">
        <v>985</v>
      </c>
      <c r="AI8" s="522">
        <v>1130</v>
      </c>
      <c r="AJ8" s="523">
        <v>1290</v>
      </c>
      <c r="AK8" s="517">
        <f t="shared" si="0"/>
        <v>1.796157059314954E-2</v>
      </c>
      <c r="AL8" s="518">
        <f t="shared" si="1"/>
        <v>0.1415929203539823</v>
      </c>
    </row>
    <row r="9" spans="1:38" x14ac:dyDescent="0.15">
      <c r="Z9" s="519" t="s">
        <v>115</v>
      </c>
      <c r="AA9" s="520">
        <v>697</v>
      </c>
      <c r="AB9" s="521">
        <v>712</v>
      </c>
      <c r="AC9" s="879">
        <v>725</v>
      </c>
      <c r="AD9" s="521">
        <v>779</v>
      </c>
      <c r="AE9" s="521">
        <v>832</v>
      </c>
      <c r="AF9" s="521">
        <v>1004</v>
      </c>
      <c r="AG9" s="521">
        <v>1118</v>
      </c>
      <c r="AH9" s="521">
        <v>1102</v>
      </c>
      <c r="AI9" s="522">
        <v>1378</v>
      </c>
      <c r="AJ9" s="523">
        <v>1402</v>
      </c>
      <c r="AK9" s="517">
        <f t="shared" si="0"/>
        <v>1.9521024784182679E-2</v>
      </c>
      <c r="AL9" s="518">
        <f t="shared" si="1"/>
        <v>1.7416545718432541E-2</v>
      </c>
    </row>
    <row r="10" spans="1:38" x14ac:dyDescent="0.15">
      <c r="Z10" s="519" t="s">
        <v>116</v>
      </c>
      <c r="AA10" s="520">
        <v>4563</v>
      </c>
      <c r="AB10" s="521">
        <v>4787</v>
      </c>
      <c r="AC10" s="879">
        <v>5097</v>
      </c>
      <c r="AD10" s="521">
        <v>5198</v>
      </c>
      <c r="AE10" s="521">
        <v>5210</v>
      </c>
      <c r="AF10" s="521">
        <v>5138</v>
      </c>
      <c r="AG10" s="521">
        <v>5280</v>
      </c>
      <c r="AH10" s="521">
        <v>5577</v>
      </c>
      <c r="AI10" s="522">
        <v>5773</v>
      </c>
      <c r="AJ10" s="523">
        <v>5810</v>
      </c>
      <c r="AK10" s="517">
        <f t="shared" si="0"/>
        <v>8.089668615984405E-2</v>
      </c>
      <c r="AL10" s="518">
        <f t="shared" si="1"/>
        <v>6.4091460245971899E-3</v>
      </c>
    </row>
    <row r="11" spans="1:38" x14ac:dyDescent="0.15">
      <c r="Z11" s="519" t="s">
        <v>1420</v>
      </c>
      <c r="AA11" s="520">
        <v>993</v>
      </c>
      <c r="AB11" s="521">
        <v>1127</v>
      </c>
      <c r="AC11" s="879">
        <v>1209</v>
      </c>
      <c r="AD11" s="521">
        <v>1287</v>
      </c>
      <c r="AE11" s="521">
        <v>1360</v>
      </c>
      <c r="AF11" s="521">
        <v>1414</v>
      </c>
      <c r="AG11" s="521">
        <v>1423</v>
      </c>
      <c r="AH11" s="521">
        <v>1451</v>
      </c>
      <c r="AI11" s="522">
        <v>1458</v>
      </c>
      <c r="AJ11" s="523">
        <v>1544</v>
      </c>
      <c r="AK11" s="517">
        <f t="shared" si="0"/>
        <v>2.1498189919242551E-2</v>
      </c>
      <c r="AL11" s="518">
        <f t="shared" si="1"/>
        <v>5.8984910836762605E-2</v>
      </c>
    </row>
    <row r="12" spans="1:38" x14ac:dyDescent="0.15">
      <c r="Z12" s="519" t="s">
        <v>118</v>
      </c>
      <c r="AA12" s="520">
        <v>557</v>
      </c>
      <c r="AB12" s="521">
        <v>625</v>
      </c>
      <c r="AC12" s="879">
        <v>629</v>
      </c>
      <c r="AD12" s="521">
        <v>650</v>
      </c>
      <c r="AE12" s="521">
        <v>635</v>
      </c>
      <c r="AF12" s="521">
        <v>618</v>
      </c>
      <c r="AG12" s="521">
        <v>678</v>
      </c>
      <c r="AH12" s="521">
        <v>713</v>
      </c>
      <c r="AI12" s="522">
        <v>756</v>
      </c>
      <c r="AJ12" s="523">
        <v>851</v>
      </c>
      <c r="AK12" s="517">
        <f t="shared" si="0"/>
        <v>1.1849067112225007E-2</v>
      </c>
      <c r="AL12" s="518">
        <f>IF(OR(AJ12=0,AI12=0),"-",(AJ12/AI12)-1)</f>
        <v>0.12566137566137559</v>
      </c>
    </row>
    <row r="13" spans="1:38" x14ac:dyDescent="0.15">
      <c r="B13" s="503"/>
      <c r="Z13" s="519" t="s">
        <v>117</v>
      </c>
      <c r="AA13" s="520">
        <v>275</v>
      </c>
      <c r="AB13" s="521">
        <v>457</v>
      </c>
      <c r="AC13" s="879">
        <v>484</v>
      </c>
      <c r="AD13" s="521">
        <v>520</v>
      </c>
      <c r="AE13" s="521">
        <v>562</v>
      </c>
      <c r="AF13" s="521">
        <v>560</v>
      </c>
      <c r="AG13" s="521">
        <v>584</v>
      </c>
      <c r="AH13" s="521">
        <v>657</v>
      </c>
      <c r="AI13" s="522">
        <v>687</v>
      </c>
      <c r="AJ13" s="523">
        <v>738</v>
      </c>
      <c r="AK13" s="517">
        <f t="shared" si="0"/>
        <v>1.0275689223057645E-2</v>
      </c>
      <c r="AL13" s="518">
        <f t="shared" si="1"/>
        <v>7.4235807860262071E-2</v>
      </c>
    </row>
    <row r="14" spans="1:38" ht="14.25" thickBot="1" x14ac:dyDescent="0.2">
      <c r="Z14" s="524" t="s">
        <v>121</v>
      </c>
      <c r="AA14" s="873" t="s">
        <v>123</v>
      </c>
      <c r="AB14" s="874" t="s">
        <v>123</v>
      </c>
      <c r="AC14" s="887" t="s">
        <v>656</v>
      </c>
      <c r="AD14" s="874" t="s">
        <v>123</v>
      </c>
      <c r="AE14" s="874" t="s">
        <v>123</v>
      </c>
      <c r="AF14" s="874" t="s">
        <v>123</v>
      </c>
      <c r="AG14" s="874" t="s">
        <v>123</v>
      </c>
      <c r="AH14" s="874" t="s">
        <v>123</v>
      </c>
      <c r="AI14" s="875" t="s">
        <v>123</v>
      </c>
      <c r="AJ14" s="876" t="s">
        <v>123</v>
      </c>
      <c r="AK14" s="877" t="s">
        <v>1075</v>
      </c>
      <c r="AL14" s="878" t="s">
        <v>1075</v>
      </c>
    </row>
    <row r="15" spans="1:38" ht="14.25" thickBot="1" x14ac:dyDescent="0.2">
      <c r="Z15" s="525" t="s">
        <v>111</v>
      </c>
      <c r="AA15" s="891">
        <f t="shared" ref="AA15:AJ15" si="2">SUM(AA5:AA14)</f>
        <v>49070</v>
      </c>
      <c r="AB15" s="892">
        <f t="shared" si="2"/>
        <v>54168</v>
      </c>
      <c r="AC15" s="892">
        <f t="shared" si="2"/>
        <v>56430</v>
      </c>
      <c r="AD15" s="892">
        <f t="shared" si="2"/>
        <v>57332</v>
      </c>
      <c r="AE15" s="892">
        <f t="shared" si="2"/>
        <v>62295</v>
      </c>
      <c r="AF15" s="892">
        <f t="shared" si="2"/>
        <v>60788</v>
      </c>
      <c r="AG15" s="892">
        <f t="shared" si="2"/>
        <v>63777</v>
      </c>
      <c r="AH15" s="892">
        <f t="shared" si="2"/>
        <v>68573</v>
      </c>
      <c r="AI15" s="893">
        <f t="shared" si="2"/>
        <v>71129</v>
      </c>
      <c r="AJ15" s="894">
        <f t="shared" si="2"/>
        <v>71820</v>
      </c>
      <c r="AK15" s="895">
        <f>AJ15/$AJ$15</f>
        <v>1</v>
      </c>
      <c r="AL15" s="896">
        <f>IF(OR(AJ15=0,AI15=0),"-",(AJ15/AI15)-1)</f>
        <v>9.7147436348044014E-3</v>
      </c>
    </row>
    <row r="17" spans="2:36" ht="14.25" thickBot="1" x14ac:dyDescent="0.2">
      <c r="Z17" s="504"/>
      <c r="AB17" s="4460" t="s">
        <v>1076</v>
      </c>
      <c r="AC17" s="4460"/>
      <c r="AD17" s="4460"/>
      <c r="AE17" s="4460"/>
      <c r="AF17" s="4460"/>
      <c r="AG17" s="4460"/>
      <c r="AH17" s="4460"/>
    </row>
    <row r="18" spans="2:36" ht="14.25" thickBot="1" x14ac:dyDescent="0.2">
      <c r="B18" s="504"/>
      <c r="Z18" s="505" t="s">
        <v>97</v>
      </c>
      <c r="AA18" s="506" t="s">
        <v>2093</v>
      </c>
      <c r="AB18" s="527" t="s">
        <v>863</v>
      </c>
      <c r="AC18" s="527" t="s">
        <v>864</v>
      </c>
      <c r="AD18" s="527" t="s">
        <v>865</v>
      </c>
      <c r="AE18" s="527" t="s">
        <v>866</v>
      </c>
      <c r="AF18" s="527" t="s">
        <v>867</v>
      </c>
      <c r="AG18" s="527" t="s">
        <v>868</v>
      </c>
      <c r="AH18" s="527" t="s">
        <v>933</v>
      </c>
      <c r="AI18" s="527" t="s">
        <v>1581</v>
      </c>
      <c r="AJ18" s="508" t="s">
        <v>2047</v>
      </c>
    </row>
    <row r="19" spans="2:36" x14ac:dyDescent="0.15">
      <c r="B19" s="504"/>
      <c r="Z19" s="512" t="s">
        <v>112</v>
      </c>
      <c r="AA19" s="528">
        <f>AA5/$AA$15</f>
        <v>0.69502751171795396</v>
      </c>
      <c r="AB19" s="529">
        <f t="shared" ref="AB19:AB27" si="3">AB5/$AB$15</f>
        <v>0.70853640525771677</v>
      </c>
      <c r="AC19" s="529">
        <f t="shared" ref="AC19:AC27" si="4">AC5/$AC$15</f>
        <v>0.7032075137338295</v>
      </c>
      <c r="AD19" s="529">
        <f t="shared" ref="AD19:AD27" si="5">AD5/$AD$15</f>
        <v>0.7009872322612154</v>
      </c>
      <c r="AE19" s="529">
        <f t="shared" ref="AE19:AE27" si="6">AE5/$AE$15</f>
        <v>0.71135725178585762</v>
      </c>
      <c r="AF19" s="529">
        <f t="shared" ref="AF19:AF27" si="7">AF5/$AF$15</f>
        <v>0.69948016055800488</v>
      </c>
      <c r="AG19" s="529">
        <f t="shared" ref="AG19:AG27" si="8">AG5/$AG$15</f>
        <v>0.70133433682989166</v>
      </c>
      <c r="AH19" s="530">
        <f t="shared" ref="AH19:AH27" si="9">AH5/$AH$15</f>
        <v>0.70294430752628589</v>
      </c>
      <c r="AI19" s="530">
        <f t="shared" ref="AI19:AI27" si="10">AI5/$AI$15</f>
        <v>0.70270916222637747</v>
      </c>
      <c r="AJ19" s="531">
        <f>AJ5/$AJ$15</f>
        <v>0.69163185742133115</v>
      </c>
    </row>
    <row r="20" spans="2:36" x14ac:dyDescent="0.15">
      <c r="B20" s="504"/>
      <c r="Z20" s="519" t="s">
        <v>113</v>
      </c>
      <c r="AA20" s="532">
        <f>AA6/$AA$15</f>
        <v>2.4128795598125127E-2</v>
      </c>
      <c r="AB20" s="533">
        <f t="shared" si="3"/>
        <v>2.2245606261999704E-2</v>
      </c>
      <c r="AC20" s="533">
        <f t="shared" si="4"/>
        <v>2.1495658337763603E-2</v>
      </c>
      <c r="AD20" s="533">
        <f t="shared" si="5"/>
        <v>2.0808623456359449E-2</v>
      </c>
      <c r="AE20" s="533">
        <f t="shared" si="6"/>
        <v>1.9536078336945178E-2</v>
      </c>
      <c r="AF20" s="533">
        <f t="shared" si="7"/>
        <v>1.983944199513062E-2</v>
      </c>
      <c r="AG20" s="533">
        <f t="shared" si="8"/>
        <v>1.8501967794032331E-2</v>
      </c>
      <c r="AH20" s="534">
        <f t="shared" si="9"/>
        <v>1.897248188062357E-2</v>
      </c>
      <c r="AI20" s="534">
        <f t="shared" si="10"/>
        <v>1.84875367290416E-2</v>
      </c>
      <c r="AJ20" s="535">
        <f>AJ6/$AJ$15</f>
        <v>1.7919799498746867E-2</v>
      </c>
    </row>
    <row r="21" spans="2:36" x14ac:dyDescent="0.15">
      <c r="B21" s="504"/>
      <c r="Z21" s="519" t="s">
        <v>110</v>
      </c>
      <c r="AA21" s="536">
        <f t="shared" ref="AA21:AA27" si="11">AA7/$AA$15</f>
        <v>0.12516812716527409</v>
      </c>
      <c r="AB21" s="533">
        <f t="shared" si="3"/>
        <v>0.11720942253729139</v>
      </c>
      <c r="AC21" s="533">
        <f t="shared" si="4"/>
        <v>0.12112351586035797</v>
      </c>
      <c r="AD21" s="533">
        <f t="shared" si="5"/>
        <v>0.1209446731319333</v>
      </c>
      <c r="AE21" s="533">
        <f t="shared" si="6"/>
        <v>0.12121358054418492</v>
      </c>
      <c r="AF21" s="533">
        <f t="shared" si="7"/>
        <v>0.12533723761268672</v>
      </c>
      <c r="AG21" s="533">
        <f t="shared" si="8"/>
        <v>0.12451197140034809</v>
      </c>
      <c r="AH21" s="534">
        <f t="shared" si="9"/>
        <v>0.12518046461435259</v>
      </c>
      <c r="AI21" s="534">
        <f t="shared" si="10"/>
        <v>0.12159597351291315</v>
      </c>
      <c r="AJ21" s="535">
        <f t="shared" ref="AJ21:AJ26" si="12">AJ7/$AJ$15</f>
        <v>0.12844611528822056</v>
      </c>
    </row>
    <row r="22" spans="2:36" x14ac:dyDescent="0.15">
      <c r="Z22" s="519" t="s">
        <v>114</v>
      </c>
      <c r="AA22" s="536">
        <f t="shared" si="11"/>
        <v>1.12899938862849E-2</v>
      </c>
      <c r="AB22" s="533">
        <f t="shared" si="3"/>
        <v>9.7105302023334818E-3</v>
      </c>
      <c r="AC22" s="533">
        <f t="shared" si="4"/>
        <v>9.8529151160730109E-3</v>
      </c>
      <c r="AD22" s="533">
        <f t="shared" si="5"/>
        <v>1.0151398869741157E-2</v>
      </c>
      <c r="AE22" s="533">
        <f t="shared" si="6"/>
        <v>9.8563287583273134E-3</v>
      </c>
      <c r="AF22" s="533">
        <f t="shared" si="7"/>
        <v>1.1663486214384417E-2</v>
      </c>
      <c r="AG22" s="533">
        <f t="shared" si="8"/>
        <v>1.3233610862850244E-2</v>
      </c>
      <c r="AH22" s="534">
        <f t="shared" si="9"/>
        <v>1.4364254152509005E-2</v>
      </c>
      <c r="AI22" s="534">
        <f t="shared" si="10"/>
        <v>1.5886628520012935E-2</v>
      </c>
      <c r="AJ22" s="535">
        <f t="shared" si="12"/>
        <v>1.796157059314954E-2</v>
      </c>
    </row>
    <row r="23" spans="2:36" x14ac:dyDescent="0.15">
      <c r="B23" s="504"/>
      <c r="Z23" s="519" t="s">
        <v>115</v>
      </c>
      <c r="AA23" s="536">
        <f t="shared" si="11"/>
        <v>1.4204198084369268E-2</v>
      </c>
      <c r="AB23" s="533">
        <f t="shared" si="3"/>
        <v>1.3144291832816422E-2</v>
      </c>
      <c r="AC23" s="533">
        <f t="shared" si="4"/>
        <v>1.2847776005670743E-2</v>
      </c>
      <c r="AD23" s="533">
        <f t="shared" si="5"/>
        <v>1.3587525291285844E-2</v>
      </c>
      <c r="AE23" s="533">
        <f t="shared" si="6"/>
        <v>1.3355807047114535E-2</v>
      </c>
      <c r="AF23" s="533">
        <f t="shared" si="7"/>
        <v>1.6516417714022503E-2</v>
      </c>
      <c r="AG23" s="533">
        <f t="shared" si="8"/>
        <v>1.7529830503159448E-2</v>
      </c>
      <c r="AH23" s="534">
        <f t="shared" si="9"/>
        <v>1.6070465051842561E-2</v>
      </c>
      <c r="AI23" s="534">
        <f t="shared" si="10"/>
        <v>1.9373251416440553E-2</v>
      </c>
      <c r="AJ23" s="535">
        <f t="shared" si="12"/>
        <v>1.9521024784182679E-2</v>
      </c>
    </row>
    <row r="24" spans="2:36" x14ac:dyDescent="0.15">
      <c r="B24" s="504"/>
      <c r="Z24" s="519" t="s">
        <v>116</v>
      </c>
      <c r="AA24" s="536">
        <f t="shared" si="11"/>
        <v>9.2989606684328513E-2</v>
      </c>
      <c r="AB24" s="533">
        <f t="shared" si="3"/>
        <v>8.8373209274848624E-2</v>
      </c>
      <c r="AC24" s="533">
        <f t="shared" si="4"/>
        <v>9.0324295587453488E-2</v>
      </c>
      <c r="AD24" s="533">
        <f t="shared" si="5"/>
        <v>9.066489918370195E-2</v>
      </c>
      <c r="AE24" s="533">
        <f t="shared" si="6"/>
        <v>8.3634320571474435E-2</v>
      </c>
      <c r="AF24" s="533">
        <f t="shared" si="7"/>
        <v>8.4523261169967751E-2</v>
      </c>
      <c r="AG24" s="533">
        <f t="shared" si="8"/>
        <v>8.2788466061432808E-2</v>
      </c>
      <c r="AH24" s="534">
        <f t="shared" si="9"/>
        <v>8.1329386201566212E-2</v>
      </c>
      <c r="AI24" s="534">
        <f t="shared" si="10"/>
        <v>8.1162395084986433E-2</v>
      </c>
      <c r="AJ24" s="535">
        <f t="shared" si="12"/>
        <v>8.089668615984405E-2</v>
      </c>
    </row>
    <row r="25" spans="2:36" x14ac:dyDescent="0.15">
      <c r="B25" s="504"/>
      <c r="Z25" s="519" t="s">
        <v>1421</v>
      </c>
      <c r="AA25" s="536">
        <f t="shared" si="11"/>
        <v>2.0236396983900552E-2</v>
      </c>
      <c r="AB25" s="533">
        <f t="shared" si="3"/>
        <v>2.0805641707281053E-2</v>
      </c>
      <c r="AC25" s="533">
        <f t="shared" si="4"/>
        <v>2.1424774056353003E-2</v>
      </c>
      <c r="AD25" s="533">
        <f t="shared" si="5"/>
        <v>2.2448196469685343E-2</v>
      </c>
      <c r="AE25" s="533">
        <f t="shared" si="6"/>
        <v>2.183160767316799E-2</v>
      </c>
      <c r="AF25" s="533">
        <f t="shared" si="7"/>
        <v>2.3261169967756793E-2</v>
      </c>
      <c r="AG25" s="533">
        <f t="shared" si="8"/>
        <v>2.2312118788905093E-2</v>
      </c>
      <c r="AH25" s="534">
        <f t="shared" si="9"/>
        <v>2.1159931751564026E-2</v>
      </c>
      <c r="AI25" s="534">
        <f t="shared" si="10"/>
        <v>2.0497968479804299E-2</v>
      </c>
      <c r="AJ25" s="535">
        <f t="shared" si="12"/>
        <v>2.1498189919242551E-2</v>
      </c>
    </row>
    <row r="26" spans="2:36" x14ac:dyDescent="0.15">
      <c r="B26" s="504"/>
      <c r="Z26" s="519" t="s">
        <v>118</v>
      </c>
      <c r="AA26" s="536">
        <f t="shared" si="11"/>
        <v>1.1351131037293662E-2</v>
      </c>
      <c r="AB26" s="533">
        <f t="shared" si="3"/>
        <v>1.153817752178408E-2</v>
      </c>
      <c r="AC26" s="533">
        <f t="shared" si="4"/>
        <v>1.114655325181641E-2</v>
      </c>
      <c r="AD26" s="533">
        <f t="shared" si="5"/>
        <v>1.1337472964487547E-2</v>
      </c>
      <c r="AE26" s="533">
        <f t="shared" si="6"/>
        <v>1.0193434465045349E-2</v>
      </c>
      <c r="AF26" s="533">
        <f t="shared" si="7"/>
        <v>1.0166480226360465E-2</v>
      </c>
      <c r="AG26" s="533">
        <f t="shared" si="8"/>
        <v>1.0630791664706712E-2</v>
      </c>
      <c r="AH26" s="534">
        <f t="shared" si="9"/>
        <v>1.0397678386536975E-2</v>
      </c>
      <c r="AI26" s="534">
        <f t="shared" si="10"/>
        <v>1.0628576248787415E-2</v>
      </c>
      <c r="AJ26" s="535">
        <f t="shared" si="12"/>
        <v>1.1849067112225007E-2</v>
      </c>
    </row>
    <row r="27" spans="2:36" x14ac:dyDescent="0.15">
      <c r="B27" s="504"/>
      <c r="Z27" s="519" t="s">
        <v>117</v>
      </c>
      <c r="AA27" s="536">
        <f t="shared" si="11"/>
        <v>5.6042388424699411E-3</v>
      </c>
      <c r="AB27" s="533">
        <f t="shared" si="3"/>
        <v>8.4367154039285183E-3</v>
      </c>
      <c r="AC27" s="533">
        <f t="shared" si="4"/>
        <v>8.5769980506822611E-3</v>
      </c>
      <c r="AD27" s="533">
        <f t="shared" si="5"/>
        <v>9.0699783715900376E-3</v>
      </c>
      <c r="AE27" s="533">
        <f t="shared" si="6"/>
        <v>9.0215908178826552E-3</v>
      </c>
      <c r="AF27" s="533">
        <f t="shared" si="7"/>
        <v>9.2123445416858584E-3</v>
      </c>
      <c r="AG27" s="533">
        <f t="shared" si="8"/>
        <v>9.1569060946736277E-3</v>
      </c>
      <c r="AH27" s="534">
        <f t="shared" si="9"/>
        <v>9.5810304347192041E-3</v>
      </c>
      <c r="AI27" s="534">
        <f t="shared" si="10"/>
        <v>9.6585077816361813E-3</v>
      </c>
      <c r="AJ27" s="535">
        <f>AJ13/$AJ$15</f>
        <v>1.0275689223057645E-2</v>
      </c>
    </row>
    <row r="28" spans="2:36" ht="14.25" thickBot="1" x14ac:dyDescent="0.2">
      <c r="B28" s="504"/>
      <c r="Z28" s="524" t="s">
        <v>121</v>
      </c>
      <c r="AA28" s="873" t="s">
        <v>123</v>
      </c>
      <c r="AB28" s="874" t="s">
        <v>123</v>
      </c>
      <c r="AC28" s="887" t="s">
        <v>656</v>
      </c>
      <c r="AD28" s="874" t="s">
        <v>123</v>
      </c>
      <c r="AE28" s="874" t="s">
        <v>123</v>
      </c>
      <c r="AF28" s="874" t="s">
        <v>123</v>
      </c>
      <c r="AG28" s="874" t="s">
        <v>123</v>
      </c>
      <c r="AH28" s="874" t="s">
        <v>123</v>
      </c>
      <c r="AI28" s="3065" t="s">
        <v>123</v>
      </c>
      <c r="AJ28" s="3066" t="s">
        <v>656</v>
      </c>
    </row>
    <row r="29" spans="2:36" ht="14.25" thickBot="1" x14ac:dyDescent="0.2">
      <c r="B29" s="504"/>
      <c r="Z29" s="525" t="s">
        <v>111</v>
      </c>
      <c r="AA29" s="537">
        <f>AA15/$AA$15</f>
        <v>1</v>
      </c>
      <c r="AB29" s="538">
        <f>AB15/$AB$15</f>
        <v>1</v>
      </c>
      <c r="AC29" s="538">
        <f>AC15/$AC$15</f>
        <v>1</v>
      </c>
      <c r="AD29" s="538">
        <f>AD15/$AD$15</f>
        <v>1</v>
      </c>
      <c r="AE29" s="538">
        <f>AE15/$AE$15</f>
        <v>1</v>
      </c>
      <c r="AF29" s="538">
        <f>AF15/$AF$15</f>
        <v>1</v>
      </c>
      <c r="AG29" s="538">
        <f>AG15/$AG$15</f>
        <v>1</v>
      </c>
      <c r="AH29" s="539">
        <f>AH15/$AH$15</f>
        <v>1</v>
      </c>
      <c r="AI29" s="539">
        <f>AI15/$AI$15</f>
        <v>1</v>
      </c>
      <c r="AJ29" s="540">
        <f>AJ15/$AJ$15</f>
        <v>1</v>
      </c>
    </row>
    <row r="30" spans="2:36" x14ac:dyDescent="0.15">
      <c r="B30" s="504"/>
    </row>
    <row r="31" spans="2:36" x14ac:dyDescent="0.15">
      <c r="B31" s="504"/>
    </row>
    <row r="32" spans="2:36" x14ac:dyDescent="0.15">
      <c r="B32" s="504"/>
    </row>
    <row r="33" spans="2:28" x14ac:dyDescent="0.15">
      <c r="B33" s="504"/>
    </row>
    <row r="34" spans="2:28" x14ac:dyDescent="0.15">
      <c r="B34" s="504"/>
    </row>
    <row r="35" spans="2:28" x14ac:dyDescent="0.15">
      <c r="B35" s="504"/>
    </row>
    <row r="36" spans="2:28" ht="14.25" thickBot="1" x14ac:dyDescent="0.2">
      <c r="B36" s="504"/>
    </row>
    <row r="37" spans="2:28" ht="24.75" customHeight="1" thickBot="1" x14ac:dyDescent="0.2">
      <c r="B37" s="505" t="s">
        <v>97</v>
      </c>
      <c r="C37" s="897" t="s">
        <v>2091</v>
      </c>
      <c r="D37" s="898"/>
      <c r="E37" s="897" t="s">
        <v>863</v>
      </c>
      <c r="F37" s="898"/>
      <c r="G37" s="897" t="s">
        <v>864</v>
      </c>
      <c r="H37" s="898"/>
      <c r="I37" s="897" t="s">
        <v>865</v>
      </c>
      <c r="J37" s="898"/>
      <c r="K37" s="897" t="s">
        <v>866</v>
      </c>
      <c r="L37" s="898"/>
      <c r="M37" s="897" t="s">
        <v>867</v>
      </c>
      <c r="N37" s="898"/>
      <c r="O37" s="897" t="s">
        <v>868</v>
      </c>
      <c r="P37" s="898"/>
      <c r="Q37" s="897" t="s">
        <v>933</v>
      </c>
      <c r="R37" s="3061"/>
      <c r="S37" s="897" t="s">
        <v>1581</v>
      </c>
      <c r="T37" s="899"/>
      <c r="U37" s="900" t="s">
        <v>2092</v>
      </c>
      <c r="V37" s="901" t="s">
        <v>92</v>
      </c>
      <c r="W37" s="902" t="s">
        <v>93</v>
      </c>
      <c r="AA37" s="3899" t="s">
        <v>1580</v>
      </c>
      <c r="AB37" s="3900"/>
    </row>
    <row r="38" spans="2:28" ht="24.75" customHeight="1" x14ac:dyDescent="0.15">
      <c r="B38" s="512" t="s">
        <v>112</v>
      </c>
      <c r="C38" s="886">
        <v>34105</v>
      </c>
      <c r="D38" s="903" t="s">
        <v>237</v>
      </c>
      <c r="E38" s="886">
        <v>38380</v>
      </c>
      <c r="F38" s="903" t="s">
        <v>237</v>
      </c>
      <c r="G38" s="886">
        <v>39682</v>
      </c>
      <c r="H38" s="903" t="s">
        <v>237</v>
      </c>
      <c r="I38" s="886">
        <v>40189</v>
      </c>
      <c r="J38" s="903" t="s">
        <v>237</v>
      </c>
      <c r="K38" s="886">
        <v>44314</v>
      </c>
      <c r="L38" s="903" t="s">
        <v>237</v>
      </c>
      <c r="M38" s="886">
        <v>42520</v>
      </c>
      <c r="N38" s="903" t="s">
        <v>237</v>
      </c>
      <c r="O38" s="886">
        <v>44729</v>
      </c>
      <c r="P38" s="903" t="s">
        <v>237</v>
      </c>
      <c r="Q38" s="886">
        <v>48203</v>
      </c>
      <c r="R38" s="3062"/>
      <c r="S38" s="886">
        <v>49983</v>
      </c>
      <c r="T38" s="903"/>
      <c r="U38" s="516">
        <v>49673</v>
      </c>
      <c r="V38" s="517">
        <f>U38/$U$48</f>
        <v>0.69163185742133115</v>
      </c>
      <c r="W38" s="518">
        <f t="shared" ref="W38:W46" si="13">IF(OR(U38=0,S38=0),"-",(U38/S38)-1)</f>
        <v>-6.2021087169638056E-3</v>
      </c>
      <c r="AA38" s="886">
        <v>32132</v>
      </c>
      <c r="AB38" s="903" t="s">
        <v>1074</v>
      </c>
    </row>
    <row r="39" spans="2:28" ht="24.75" customHeight="1" x14ac:dyDescent="0.15">
      <c r="B39" s="519" t="s">
        <v>113</v>
      </c>
      <c r="C39" s="879">
        <v>1184</v>
      </c>
      <c r="D39" s="888" t="s">
        <v>237</v>
      </c>
      <c r="E39" s="879">
        <v>1205</v>
      </c>
      <c r="F39" s="888"/>
      <c r="G39" s="879">
        <v>1213</v>
      </c>
      <c r="H39" s="888" t="s">
        <v>237</v>
      </c>
      <c r="I39" s="879">
        <v>1193</v>
      </c>
      <c r="J39" s="888" t="s">
        <v>237</v>
      </c>
      <c r="K39" s="879">
        <v>1217</v>
      </c>
      <c r="L39" s="888" t="s">
        <v>237</v>
      </c>
      <c r="M39" s="879">
        <v>1206</v>
      </c>
      <c r="N39" s="888" t="s">
        <v>237</v>
      </c>
      <c r="O39" s="879">
        <v>1180</v>
      </c>
      <c r="P39" s="888" t="s">
        <v>237</v>
      </c>
      <c r="Q39" s="879">
        <v>1301</v>
      </c>
      <c r="R39" s="3063"/>
      <c r="S39" s="879">
        <v>1315</v>
      </c>
      <c r="T39" s="888"/>
      <c r="U39" s="523">
        <v>1287</v>
      </c>
      <c r="V39" s="517">
        <f>U39/$U$48</f>
        <v>1.7919799498746867E-2</v>
      </c>
      <c r="W39" s="518">
        <f t="shared" si="13"/>
        <v>-2.1292775665399222E-2</v>
      </c>
      <c r="AA39" s="879">
        <v>1256</v>
      </c>
      <c r="AB39" s="888" t="s">
        <v>657</v>
      </c>
    </row>
    <row r="40" spans="2:28" ht="24.75" customHeight="1" x14ac:dyDescent="0.15">
      <c r="B40" s="519" t="s">
        <v>110</v>
      </c>
      <c r="C40" s="879">
        <v>6142</v>
      </c>
      <c r="D40" s="888" t="s">
        <v>237</v>
      </c>
      <c r="E40" s="879">
        <v>6349</v>
      </c>
      <c r="F40" s="888" t="s">
        <v>237</v>
      </c>
      <c r="G40" s="879">
        <v>6835</v>
      </c>
      <c r="H40" s="888" t="s">
        <v>237</v>
      </c>
      <c r="I40" s="879">
        <v>6934</v>
      </c>
      <c r="J40" s="888" t="s">
        <v>237</v>
      </c>
      <c r="K40" s="879">
        <v>7551</v>
      </c>
      <c r="L40" s="888" t="s">
        <v>237</v>
      </c>
      <c r="M40" s="879">
        <v>7619</v>
      </c>
      <c r="N40" s="888" t="s">
        <v>237</v>
      </c>
      <c r="O40" s="879">
        <v>7941</v>
      </c>
      <c r="P40" s="888" t="s">
        <v>237</v>
      </c>
      <c r="Q40" s="879">
        <v>8584</v>
      </c>
      <c r="R40" s="3063"/>
      <c r="S40" s="879">
        <v>8649</v>
      </c>
      <c r="T40" s="888"/>
      <c r="U40" s="523">
        <v>9225</v>
      </c>
      <c r="V40" s="517">
        <f>U40/$U$48</f>
        <v>0.12844611528822056</v>
      </c>
      <c r="W40" s="518">
        <f t="shared" si="13"/>
        <v>6.6597294484911584E-2</v>
      </c>
      <c r="AA40" s="879">
        <v>5920</v>
      </c>
      <c r="AB40" s="888" t="s">
        <v>657</v>
      </c>
    </row>
    <row r="41" spans="2:28" ht="24.75" customHeight="1" x14ac:dyDescent="0.15">
      <c r="B41" s="519" t="s">
        <v>114</v>
      </c>
      <c r="C41" s="879">
        <v>554</v>
      </c>
      <c r="D41" s="888" t="s">
        <v>237</v>
      </c>
      <c r="E41" s="879">
        <v>526</v>
      </c>
      <c r="F41" s="888" t="s">
        <v>237</v>
      </c>
      <c r="G41" s="879">
        <v>556</v>
      </c>
      <c r="H41" s="888" t="s">
        <v>237</v>
      </c>
      <c r="I41" s="879">
        <v>582</v>
      </c>
      <c r="J41" s="888"/>
      <c r="K41" s="879">
        <v>614</v>
      </c>
      <c r="L41" s="888"/>
      <c r="M41" s="879">
        <v>709</v>
      </c>
      <c r="N41" s="888" t="s">
        <v>237</v>
      </c>
      <c r="O41" s="879">
        <v>844</v>
      </c>
      <c r="P41" s="888" t="s">
        <v>237</v>
      </c>
      <c r="Q41" s="879">
        <v>985</v>
      </c>
      <c r="R41" s="3063"/>
      <c r="S41" s="879">
        <v>1130</v>
      </c>
      <c r="T41" s="888"/>
      <c r="U41" s="523">
        <v>1290</v>
      </c>
      <c r="V41" s="517">
        <f t="shared" ref="V41:V46" si="14">U41/$U$48</f>
        <v>1.796157059314954E-2</v>
      </c>
      <c r="W41" s="518">
        <f t="shared" si="13"/>
        <v>0.1415929203539823</v>
      </c>
      <c r="AA41" s="879">
        <v>531</v>
      </c>
      <c r="AB41" s="888" t="s">
        <v>657</v>
      </c>
    </row>
    <row r="42" spans="2:28" ht="24.75" customHeight="1" x14ac:dyDescent="0.15">
      <c r="B42" s="519" t="s">
        <v>115</v>
      </c>
      <c r="C42" s="879">
        <v>697</v>
      </c>
      <c r="D42" s="888" t="s">
        <v>237</v>
      </c>
      <c r="E42" s="879">
        <v>712</v>
      </c>
      <c r="F42" s="888" t="s">
        <v>237</v>
      </c>
      <c r="G42" s="879">
        <v>725</v>
      </c>
      <c r="H42" s="888" t="s">
        <v>237</v>
      </c>
      <c r="I42" s="879">
        <v>779</v>
      </c>
      <c r="J42" s="888" t="s">
        <v>237</v>
      </c>
      <c r="K42" s="879">
        <v>832</v>
      </c>
      <c r="L42" s="888" t="s">
        <v>237</v>
      </c>
      <c r="M42" s="879">
        <v>1004</v>
      </c>
      <c r="N42" s="888" t="s">
        <v>237</v>
      </c>
      <c r="O42" s="879">
        <v>1118</v>
      </c>
      <c r="P42" s="888" t="s">
        <v>237</v>
      </c>
      <c r="Q42" s="879">
        <v>1102</v>
      </c>
      <c r="R42" s="3063"/>
      <c r="S42" s="879">
        <v>1378</v>
      </c>
      <c r="T42" s="888"/>
      <c r="U42" s="523">
        <v>1402</v>
      </c>
      <c r="V42" s="517">
        <f>U42/$U$48</f>
        <v>1.9521024784182679E-2</v>
      </c>
      <c r="W42" s="518">
        <f t="shared" si="13"/>
        <v>1.7416545718432541E-2</v>
      </c>
      <c r="AA42" s="879">
        <v>731</v>
      </c>
      <c r="AB42" s="888" t="s">
        <v>657</v>
      </c>
    </row>
    <row r="43" spans="2:28" ht="24.75" customHeight="1" x14ac:dyDescent="0.15">
      <c r="B43" s="519" t="s">
        <v>116</v>
      </c>
      <c r="C43" s="879">
        <v>4563</v>
      </c>
      <c r="D43" s="888" t="s">
        <v>237</v>
      </c>
      <c r="E43" s="879">
        <v>4787</v>
      </c>
      <c r="F43" s="888" t="s">
        <v>237</v>
      </c>
      <c r="G43" s="879">
        <v>5097</v>
      </c>
      <c r="H43" s="888" t="s">
        <v>237</v>
      </c>
      <c r="I43" s="879">
        <v>5198</v>
      </c>
      <c r="J43" s="888" t="s">
        <v>237</v>
      </c>
      <c r="K43" s="879">
        <v>5210</v>
      </c>
      <c r="L43" s="888" t="s">
        <v>237</v>
      </c>
      <c r="M43" s="879">
        <v>5138</v>
      </c>
      <c r="N43" s="888" t="s">
        <v>237</v>
      </c>
      <c r="O43" s="879">
        <v>5280</v>
      </c>
      <c r="P43" s="888" t="s">
        <v>237</v>
      </c>
      <c r="Q43" s="879">
        <v>5577</v>
      </c>
      <c r="R43" s="3063"/>
      <c r="S43" s="879">
        <v>5773</v>
      </c>
      <c r="T43" s="888"/>
      <c r="U43" s="523">
        <v>5810</v>
      </c>
      <c r="V43" s="517">
        <f t="shared" si="14"/>
        <v>8.089668615984405E-2</v>
      </c>
      <c r="W43" s="518">
        <f t="shared" si="13"/>
        <v>6.4091460245971899E-3</v>
      </c>
      <c r="AA43" s="879">
        <v>4214</v>
      </c>
      <c r="AB43" s="888" t="s">
        <v>657</v>
      </c>
    </row>
    <row r="44" spans="2:28" ht="24.75" customHeight="1" x14ac:dyDescent="0.15">
      <c r="B44" s="519" t="s">
        <v>1422</v>
      </c>
      <c r="C44" s="879">
        <v>993</v>
      </c>
      <c r="D44" s="888" t="s">
        <v>237</v>
      </c>
      <c r="E44" s="879">
        <v>1127</v>
      </c>
      <c r="F44" s="888" t="s">
        <v>237</v>
      </c>
      <c r="G44" s="879">
        <v>1209</v>
      </c>
      <c r="H44" s="888" t="s">
        <v>237</v>
      </c>
      <c r="I44" s="879">
        <v>1287</v>
      </c>
      <c r="J44" s="888" t="s">
        <v>237</v>
      </c>
      <c r="K44" s="879">
        <v>1360</v>
      </c>
      <c r="L44" s="888" t="s">
        <v>237</v>
      </c>
      <c r="M44" s="879">
        <v>1414</v>
      </c>
      <c r="N44" s="888" t="s">
        <v>237</v>
      </c>
      <c r="O44" s="879">
        <v>1423</v>
      </c>
      <c r="P44" s="888" t="s">
        <v>237</v>
      </c>
      <c r="Q44" s="879">
        <v>1451</v>
      </c>
      <c r="R44" s="3063"/>
      <c r="S44" s="879">
        <v>1458</v>
      </c>
      <c r="T44" s="888"/>
      <c r="U44" s="523">
        <v>1544</v>
      </c>
      <c r="V44" s="517">
        <f t="shared" si="14"/>
        <v>2.1498189919242551E-2</v>
      </c>
      <c r="W44" s="518">
        <f t="shared" si="13"/>
        <v>5.8984910836762605E-2</v>
      </c>
      <c r="AA44" s="879">
        <v>899</v>
      </c>
      <c r="AB44" s="888" t="s">
        <v>657</v>
      </c>
    </row>
    <row r="45" spans="2:28" ht="24.75" customHeight="1" x14ac:dyDescent="0.15">
      <c r="B45" s="519" t="s">
        <v>118</v>
      </c>
      <c r="C45" s="879">
        <v>557</v>
      </c>
      <c r="D45" s="888" t="s">
        <v>237</v>
      </c>
      <c r="E45" s="879">
        <v>625</v>
      </c>
      <c r="F45" s="888" t="s">
        <v>237</v>
      </c>
      <c r="G45" s="879">
        <v>629</v>
      </c>
      <c r="H45" s="888" t="s">
        <v>237</v>
      </c>
      <c r="I45" s="879">
        <v>650</v>
      </c>
      <c r="J45" s="888" t="s">
        <v>237</v>
      </c>
      <c r="K45" s="879">
        <v>635</v>
      </c>
      <c r="L45" s="888" t="s">
        <v>237</v>
      </c>
      <c r="M45" s="879">
        <v>618</v>
      </c>
      <c r="N45" s="888" t="s">
        <v>237</v>
      </c>
      <c r="O45" s="879">
        <v>678</v>
      </c>
      <c r="P45" s="888" t="s">
        <v>237</v>
      </c>
      <c r="Q45" s="879">
        <v>713</v>
      </c>
      <c r="R45" s="3063"/>
      <c r="S45" s="879">
        <v>756</v>
      </c>
      <c r="T45" s="888"/>
      <c r="U45" s="523">
        <v>851</v>
      </c>
      <c r="V45" s="517">
        <f t="shared" si="14"/>
        <v>1.1849067112225007E-2</v>
      </c>
      <c r="W45" s="518">
        <f t="shared" si="13"/>
        <v>0.12566137566137559</v>
      </c>
      <c r="AA45" s="879">
        <v>508</v>
      </c>
      <c r="AB45" s="888" t="s">
        <v>657</v>
      </c>
    </row>
    <row r="46" spans="2:28" ht="24.75" customHeight="1" x14ac:dyDescent="0.15">
      <c r="B46" s="519" t="s">
        <v>117</v>
      </c>
      <c r="C46" s="879">
        <v>275</v>
      </c>
      <c r="D46" s="888" t="s">
        <v>237</v>
      </c>
      <c r="E46" s="879">
        <v>457</v>
      </c>
      <c r="F46" s="888" t="s">
        <v>237</v>
      </c>
      <c r="G46" s="879">
        <v>484</v>
      </c>
      <c r="H46" s="888" t="s">
        <v>237</v>
      </c>
      <c r="I46" s="879">
        <v>520</v>
      </c>
      <c r="J46" s="888" t="s">
        <v>237</v>
      </c>
      <c r="K46" s="879">
        <v>562</v>
      </c>
      <c r="L46" s="888" t="s">
        <v>237</v>
      </c>
      <c r="M46" s="879">
        <v>560</v>
      </c>
      <c r="N46" s="888" t="s">
        <v>237</v>
      </c>
      <c r="O46" s="879">
        <v>584</v>
      </c>
      <c r="P46" s="888" t="s">
        <v>237</v>
      </c>
      <c r="Q46" s="879">
        <v>657</v>
      </c>
      <c r="R46" s="3063"/>
      <c r="S46" s="879">
        <v>687</v>
      </c>
      <c r="T46" s="888"/>
      <c r="U46" s="523">
        <v>738</v>
      </c>
      <c r="V46" s="517">
        <f t="shared" si="14"/>
        <v>1.0275689223057645E-2</v>
      </c>
      <c r="W46" s="518">
        <f t="shared" si="13"/>
        <v>7.4235807860262071E-2</v>
      </c>
      <c r="AA46" s="879">
        <v>344</v>
      </c>
      <c r="AB46" s="888" t="s">
        <v>657</v>
      </c>
    </row>
    <row r="47" spans="2:28" ht="24.75" customHeight="1" thickBot="1" x14ac:dyDescent="0.2">
      <c r="B47" s="524" t="s">
        <v>121</v>
      </c>
      <c r="C47" s="887" t="s">
        <v>656</v>
      </c>
      <c r="D47" s="889"/>
      <c r="E47" s="887" t="s">
        <v>656</v>
      </c>
      <c r="F47" s="889"/>
      <c r="G47" s="887" t="s">
        <v>656</v>
      </c>
      <c r="H47" s="889"/>
      <c r="I47" s="887" t="s">
        <v>656</v>
      </c>
      <c r="J47" s="889"/>
      <c r="K47" s="887" t="s">
        <v>1073</v>
      </c>
      <c r="L47" s="889"/>
      <c r="M47" s="887" t="s">
        <v>1073</v>
      </c>
      <c r="N47" s="889"/>
      <c r="O47" s="887" t="s">
        <v>123</v>
      </c>
      <c r="P47" s="889"/>
      <c r="Q47" s="887" t="s">
        <v>123</v>
      </c>
      <c r="R47" s="3064"/>
      <c r="S47" s="887" t="s">
        <v>123</v>
      </c>
      <c r="T47" s="904"/>
      <c r="U47" s="876" t="s">
        <v>123</v>
      </c>
      <c r="V47" s="882" t="s">
        <v>656</v>
      </c>
      <c r="W47" s="883" t="s">
        <v>656</v>
      </c>
      <c r="AA47" s="887" t="s">
        <v>656</v>
      </c>
      <c r="AB47" s="889"/>
    </row>
    <row r="48" spans="2:28" ht="24.75" customHeight="1" thickBot="1" x14ac:dyDescent="0.2">
      <c r="B48" s="525" t="s">
        <v>111</v>
      </c>
      <c r="C48" s="881">
        <f t="shared" ref="C48:U48" si="15">SUM(C38:C47)</f>
        <v>49070</v>
      </c>
      <c r="D48" s="890" t="s">
        <v>657</v>
      </c>
      <c r="E48" s="880">
        <f t="shared" si="15"/>
        <v>54168</v>
      </c>
      <c r="F48" s="890" t="s">
        <v>657</v>
      </c>
      <c r="G48" s="880">
        <f t="shared" si="15"/>
        <v>56430</v>
      </c>
      <c r="H48" s="890" t="s">
        <v>657</v>
      </c>
      <c r="I48" s="880">
        <f t="shared" si="15"/>
        <v>57332</v>
      </c>
      <c r="J48" s="890" t="s">
        <v>657</v>
      </c>
      <c r="K48" s="880">
        <f t="shared" si="15"/>
        <v>62295</v>
      </c>
      <c r="L48" s="890" t="s">
        <v>657</v>
      </c>
      <c r="M48" s="880">
        <f t="shared" si="15"/>
        <v>60788</v>
      </c>
      <c r="N48" s="890" t="s">
        <v>657</v>
      </c>
      <c r="O48" s="880">
        <f t="shared" si="15"/>
        <v>63777</v>
      </c>
      <c r="P48" s="890" t="s">
        <v>657</v>
      </c>
      <c r="Q48" s="880">
        <f t="shared" si="15"/>
        <v>68573</v>
      </c>
      <c r="R48" s="890" t="s">
        <v>657</v>
      </c>
      <c r="S48" s="880">
        <f t="shared" si="15"/>
        <v>71129</v>
      </c>
      <c r="T48" s="890"/>
      <c r="U48" s="872">
        <f t="shared" si="15"/>
        <v>71820</v>
      </c>
      <c r="V48" s="884">
        <f>U48/$U$48</f>
        <v>1</v>
      </c>
      <c r="W48" s="885">
        <f>IF(OR(U48=0,S48=0),"-",(U48/S48)-1)</f>
        <v>9.7147436348044014E-3</v>
      </c>
      <c r="AA48" s="881">
        <f t="shared" ref="AA48" si="16">SUM(AA38:AA47)</f>
        <v>46535</v>
      </c>
      <c r="AB48" s="890" t="s">
        <v>657</v>
      </c>
    </row>
    <row r="49" spans="2:20" x14ac:dyDescent="0.15">
      <c r="B49" s="504"/>
    </row>
    <row r="50" spans="2:20" ht="11.25" customHeight="1" x14ac:dyDescent="0.15"/>
    <row r="51" spans="2:20" x14ac:dyDescent="0.15">
      <c r="B51"/>
      <c r="C51"/>
      <c r="D51"/>
      <c r="E51"/>
      <c r="F51"/>
      <c r="G51"/>
      <c r="H51"/>
      <c r="I51"/>
      <c r="J51"/>
      <c r="K51"/>
      <c r="L51"/>
      <c r="M51"/>
      <c r="N51"/>
      <c r="O51"/>
      <c r="P51"/>
      <c r="Q51"/>
      <c r="R51"/>
      <c r="S51"/>
      <c r="T51"/>
    </row>
    <row r="52" spans="2:20" x14ac:dyDescent="0.15">
      <c r="B52"/>
      <c r="C52"/>
      <c r="D52"/>
      <c r="E52"/>
      <c r="F52"/>
      <c r="G52"/>
      <c r="H52"/>
      <c r="I52"/>
      <c r="J52"/>
      <c r="K52"/>
      <c r="L52"/>
      <c r="M52"/>
      <c r="N52"/>
      <c r="O52"/>
      <c r="P52"/>
      <c r="Q52"/>
      <c r="R52"/>
      <c r="S52"/>
      <c r="T52"/>
    </row>
    <row r="53" spans="2:20" x14ac:dyDescent="0.15">
      <c r="B53"/>
      <c r="C53"/>
      <c r="D53"/>
      <c r="E53"/>
      <c r="F53"/>
      <c r="G53"/>
      <c r="H53"/>
      <c r="I53"/>
      <c r="J53"/>
      <c r="K53"/>
      <c r="L53"/>
      <c r="M53"/>
      <c r="N53"/>
      <c r="O53"/>
      <c r="P53"/>
      <c r="Q53"/>
      <c r="R53"/>
      <c r="S53"/>
      <c r="T53"/>
    </row>
    <row r="54" spans="2:20" x14ac:dyDescent="0.15">
      <c r="B54"/>
      <c r="C54"/>
      <c r="D54"/>
      <c r="E54"/>
      <c r="F54"/>
      <c r="G54"/>
      <c r="H54"/>
      <c r="I54"/>
      <c r="J54"/>
      <c r="K54"/>
      <c r="L54"/>
      <c r="M54"/>
      <c r="N54"/>
      <c r="O54"/>
      <c r="P54"/>
      <c r="Q54"/>
      <c r="R54"/>
      <c r="S54"/>
      <c r="T54"/>
    </row>
    <row r="55" spans="2:20" x14ac:dyDescent="0.15">
      <c r="B55"/>
      <c r="C55"/>
      <c r="D55"/>
      <c r="E55"/>
      <c r="F55"/>
      <c r="G55"/>
      <c r="H55"/>
      <c r="I55"/>
      <c r="J55"/>
      <c r="K55"/>
      <c r="L55"/>
      <c r="M55"/>
      <c r="N55"/>
      <c r="O55"/>
      <c r="P55"/>
      <c r="Q55"/>
      <c r="R55"/>
      <c r="S55"/>
      <c r="T55"/>
    </row>
    <row r="56" spans="2:20" x14ac:dyDescent="0.15">
      <c r="B56"/>
      <c r="C56"/>
      <c r="D56"/>
      <c r="E56"/>
      <c r="F56"/>
      <c r="G56"/>
      <c r="H56"/>
      <c r="I56"/>
      <c r="J56"/>
      <c r="K56"/>
      <c r="L56"/>
      <c r="M56"/>
      <c r="N56"/>
      <c r="O56"/>
      <c r="P56"/>
      <c r="Q56"/>
      <c r="R56"/>
      <c r="S56"/>
      <c r="T56"/>
    </row>
    <row r="57" spans="2:20" x14ac:dyDescent="0.15">
      <c r="B57"/>
      <c r="C57"/>
      <c r="D57"/>
      <c r="E57"/>
      <c r="F57"/>
      <c r="G57"/>
      <c r="H57"/>
      <c r="I57"/>
      <c r="J57"/>
      <c r="K57"/>
      <c r="L57"/>
      <c r="M57"/>
      <c r="N57"/>
      <c r="O57"/>
      <c r="P57"/>
      <c r="Q57"/>
      <c r="R57"/>
      <c r="S57"/>
      <c r="T57"/>
    </row>
    <row r="58" spans="2:20" x14ac:dyDescent="0.15">
      <c r="B58"/>
      <c r="C58"/>
      <c r="D58"/>
      <c r="E58"/>
      <c r="F58"/>
      <c r="G58"/>
      <c r="H58"/>
      <c r="I58"/>
      <c r="J58"/>
      <c r="K58"/>
      <c r="L58"/>
      <c r="M58"/>
      <c r="N58"/>
      <c r="O58"/>
      <c r="P58"/>
      <c r="Q58"/>
      <c r="R58"/>
      <c r="S58"/>
      <c r="T58"/>
    </row>
    <row r="59" spans="2:20" x14ac:dyDescent="0.15">
      <c r="B59"/>
      <c r="C59"/>
      <c r="D59"/>
      <c r="E59"/>
      <c r="F59"/>
      <c r="G59"/>
      <c r="H59"/>
      <c r="I59"/>
      <c r="J59"/>
      <c r="K59"/>
      <c r="L59"/>
      <c r="M59"/>
      <c r="N59"/>
      <c r="O59"/>
      <c r="P59"/>
      <c r="Q59"/>
      <c r="R59"/>
      <c r="S59"/>
      <c r="T59"/>
    </row>
    <row r="60" spans="2:20" x14ac:dyDescent="0.15">
      <c r="B60"/>
      <c r="C60"/>
      <c r="D60"/>
      <c r="E60"/>
      <c r="F60"/>
      <c r="G60"/>
      <c r="H60"/>
      <c r="I60"/>
      <c r="J60"/>
      <c r="K60"/>
      <c r="L60"/>
      <c r="M60"/>
      <c r="N60"/>
      <c r="O60"/>
      <c r="P60"/>
      <c r="Q60"/>
      <c r="R60"/>
      <c r="S60"/>
      <c r="T60"/>
    </row>
    <row r="61" spans="2:20" x14ac:dyDescent="0.15">
      <c r="B61"/>
      <c r="C61"/>
      <c r="D61"/>
      <c r="E61"/>
      <c r="F61"/>
      <c r="G61"/>
      <c r="H61"/>
      <c r="I61"/>
      <c r="J61"/>
      <c r="K61"/>
      <c r="L61"/>
      <c r="M61"/>
      <c r="N61"/>
      <c r="O61"/>
      <c r="P61"/>
      <c r="Q61"/>
      <c r="R61"/>
      <c r="S61"/>
      <c r="T61"/>
    </row>
    <row r="62" spans="2:20" x14ac:dyDescent="0.15">
      <c r="B62"/>
      <c r="C62"/>
      <c r="D62"/>
      <c r="E62"/>
      <c r="F62"/>
      <c r="G62"/>
      <c r="H62"/>
      <c r="I62"/>
      <c r="J62"/>
      <c r="K62"/>
      <c r="L62"/>
      <c r="M62"/>
      <c r="N62"/>
      <c r="O62"/>
      <c r="P62"/>
      <c r="Q62"/>
      <c r="R62"/>
      <c r="S62"/>
      <c r="T62"/>
    </row>
    <row r="63" spans="2:20" x14ac:dyDescent="0.15">
      <c r="B63"/>
      <c r="C63"/>
      <c r="D63"/>
      <c r="E63"/>
      <c r="F63"/>
      <c r="G63"/>
      <c r="H63"/>
      <c r="I63"/>
      <c r="J63"/>
      <c r="K63"/>
      <c r="L63"/>
      <c r="M63"/>
      <c r="N63"/>
      <c r="O63"/>
      <c r="P63"/>
      <c r="Q63"/>
      <c r="R63"/>
      <c r="S63"/>
      <c r="T63"/>
    </row>
  </sheetData>
  <mergeCells count="1">
    <mergeCell ref="AB17:AH17"/>
  </mergeCells>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Y65"/>
  <sheetViews>
    <sheetView view="pageBreakPreview" zoomScale="115" zoomScaleNormal="100" zoomScaleSheetLayoutView="115" workbookViewId="0">
      <selection activeCell="I59" sqref="I59"/>
    </sheetView>
  </sheetViews>
  <sheetFormatPr defaultRowHeight="15" customHeight="1" x14ac:dyDescent="0.15"/>
  <cols>
    <col min="1" max="1" width="2.125" customWidth="1"/>
    <col min="2" max="2" width="2.5" style="89" customWidth="1"/>
    <col min="3" max="3" width="6.5" style="800" customWidth="1"/>
    <col min="4" max="4" width="5.875" style="92" customWidth="1"/>
    <col min="5" max="5" width="6.25" style="674" customWidth="1"/>
    <col min="6" max="6" width="6.5" style="800" customWidth="1"/>
    <col min="7" max="7" width="5.875" style="92" customWidth="1"/>
    <col min="8" max="8" width="6.25" style="674" customWidth="1"/>
    <col min="9" max="9" width="6.5" style="789" customWidth="1"/>
    <col min="10" max="10" width="5.875" style="92" customWidth="1"/>
    <col min="11" max="11" width="6.25" style="678" customWidth="1"/>
    <col min="12" max="12" width="6.5" style="789" customWidth="1"/>
    <col min="13" max="13" width="5.25" style="92" customWidth="1"/>
    <col min="14" max="14" width="1.375" style="92" customWidth="1"/>
    <col min="15" max="15" width="6.25" style="678" customWidth="1"/>
    <col min="16" max="16" width="6.5" style="789" customWidth="1"/>
    <col min="17" max="17" width="5.25" style="92" customWidth="1"/>
    <col min="18" max="18" width="1.375" style="92" customWidth="1"/>
    <col min="19" max="19" width="6.25" style="678" customWidth="1"/>
    <col min="20" max="20" width="2" customWidth="1"/>
    <col min="22" max="22" width="6.5" customWidth="1"/>
    <col min="23" max="23" width="5.25" customWidth="1"/>
    <col min="24" max="24" width="1.375" customWidth="1"/>
    <col min="25" max="25" width="6.25" customWidth="1"/>
  </cols>
  <sheetData>
    <row r="1" spans="1:25" ht="2.1" customHeight="1" x14ac:dyDescent="0.15"/>
    <row r="2" spans="1:25" ht="39" customHeight="1" x14ac:dyDescent="0.15"/>
    <row r="3" spans="1:25" ht="17.25" customHeight="1" x14ac:dyDescent="0.15">
      <c r="A3" s="3654"/>
      <c r="B3" s="3655" t="s">
        <v>1401</v>
      </c>
      <c r="C3" s="3656"/>
      <c r="D3" s="3656"/>
      <c r="E3" s="3657"/>
      <c r="F3" s="3656"/>
      <c r="G3" s="3656"/>
      <c r="H3" s="3657"/>
      <c r="I3" s="3656"/>
      <c r="J3" s="3656"/>
      <c r="K3" s="3660"/>
      <c r="L3" s="808"/>
      <c r="M3" s="488"/>
      <c r="N3" s="488"/>
      <c r="O3" s="675"/>
      <c r="P3" s="488"/>
      <c r="R3" s="488"/>
      <c r="S3" s="809" t="s">
        <v>1058</v>
      </c>
    </row>
    <row r="4" spans="1:25" ht="13.35" customHeight="1" thickBot="1" x14ac:dyDescent="0.2">
      <c r="S4" s="678" t="s">
        <v>2083</v>
      </c>
    </row>
    <row r="5" spans="1:25" ht="30.75" customHeight="1" x14ac:dyDescent="0.15">
      <c r="B5" s="4340" t="s">
        <v>176</v>
      </c>
      <c r="C5" s="3816" t="s">
        <v>2088</v>
      </c>
      <c r="D5" s="3817"/>
      <c r="E5" s="3818"/>
      <c r="F5" s="3816" t="s">
        <v>1582</v>
      </c>
      <c r="G5" s="3817"/>
      <c r="H5" s="3818"/>
      <c r="I5" s="3816" t="s">
        <v>944</v>
      </c>
      <c r="J5" s="3817"/>
      <c r="K5" s="3818"/>
      <c r="L5" s="3816" t="s">
        <v>938</v>
      </c>
      <c r="M5" s="3817"/>
      <c r="N5" s="3817"/>
      <c r="O5" s="3818"/>
      <c r="P5" s="3819" t="s">
        <v>940</v>
      </c>
      <c r="Q5" s="3820"/>
      <c r="R5" s="3820"/>
      <c r="S5" s="3821"/>
      <c r="V5" s="3819" t="s">
        <v>942</v>
      </c>
      <c r="W5" s="3820"/>
      <c r="X5" s="3820"/>
      <c r="Y5" s="3821"/>
    </row>
    <row r="6" spans="1:25" ht="30.75" customHeight="1" thickBot="1" x14ac:dyDescent="0.2">
      <c r="B6" s="4341"/>
      <c r="C6" s="133" t="s">
        <v>810</v>
      </c>
      <c r="D6" s="1813" t="s">
        <v>612</v>
      </c>
      <c r="E6" s="681" t="s">
        <v>614</v>
      </c>
      <c r="F6" s="133" t="s">
        <v>810</v>
      </c>
      <c r="G6" s="1813" t="s">
        <v>612</v>
      </c>
      <c r="H6" s="681" t="s">
        <v>614</v>
      </c>
      <c r="I6" s="133" t="s">
        <v>810</v>
      </c>
      <c r="J6" s="1813" t="s">
        <v>612</v>
      </c>
      <c r="K6" s="681" t="s">
        <v>614</v>
      </c>
      <c r="L6" s="133" t="s">
        <v>810</v>
      </c>
      <c r="M6" s="3885" t="s">
        <v>612</v>
      </c>
      <c r="N6" s="3886"/>
      <c r="O6" s="681" t="s">
        <v>614</v>
      </c>
      <c r="P6" s="133" t="s">
        <v>810</v>
      </c>
      <c r="Q6" s="3885" t="s">
        <v>612</v>
      </c>
      <c r="R6" s="3886"/>
      <c r="S6" s="681" t="s">
        <v>614</v>
      </c>
      <c r="V6" s="133" t="s">
        <v>810</v>
      </c>
      <c r="W6" s="3885" t="s">
        <v>612</v>
      </c>
      <c r="X6" s="3886"/>
      <c r="Y6" s="681" t="s">
        <v>614</v>
      </c>
    </row>
    <row r="7" spans="1:25" s="29" customFormat="1" ht="27.75" customHeight="1" x14ac:dyDescent="0.15">
      <c r="B7" s="93">
        <v>1</v>
      </c>
      <c r="C7" s="801" t="s">
        <v>154</v>
      </c>
      <c r="D7" s="819">
        <v>32313</v>
      </c>
      <c r="E7" s="700">
        <v>-3.2255166217430409E-2</v>
      </c>
      <c r="F7" s="801" t="s">
        <v>154</v>
      </c>
      <c r="G7" s="819">
        <v>33390</v>
      </c>
      <c r="H7" s="700">
        <v>2.2132427220130424E-2</v>
      </c>
      <c r="I7" s="801" t="s">
        <v>154</v>
      </c>
      <c r="J7" s="819">
        <v>32667</v>
      </c>
      <c r="K7" s="700">
        <v>3.1774106945453351E-2</v>
      </c>
      <c r="L7" s="801" t="s">
        <v>154</v>
      </c>
      <c r="M7" s="819">
        <v>31661</v>
      </c>
      <c r="N7" s="127" t="s">
        <v>237</v>
      </c>
      <c r="O7" s="700">
        <v>1.9349645846748142E-2</v>
      </c>
      <c r="P7" s="3887" t="s">
        <v>231</v>
      </c>
      <c r="Q7" s="3898">
        <v>31060</v>
      </c>
      <c r="R7" s="3889" t="s">
        <v>237</v>
      </c>
      <c r="S7" s="3890">
        <v>-7.0616397366846217E-2</v>
      </c>
      <c r="V7" s="795" t="s">
        <v>231</v>
      </c>
      <c r="W7" s="819">
        <v>33420</v>
      </c>
      <c r="X7" s="127" t="s">
        <v>237</v>
      </c>
      <c r="Y7" s="3884">
        <v>0.11552455021863217</v>
      </c>
    </row>
    <row r="8" spans="1:25" s="29" customFormat="1" ht="27.75" customHeight="1" x14ac:dyDescent="0.15">
      <c r="B8" s="97">
        <v>2</v>
      </c>
      <c r="C8" s="802" t="s">
        <v>1583</v>
      </c>
      <c r="D8" s="818">
        <v>8422</v>
      </c>
      <c r="E8" s="701">
        <v>7.3002930309593594E-2</v>
      </c>
      <c r="F8" s="802" t="s">
        <v>1583</v>
      </c>
      <c r="G8" s="818">
        <v>7849</v>
      </c>
      <c r="H8" s="701">
        <v>4.2221084953941723E-3</v>
      </c>
      <c r="I8" s="802" t="s">
        <v>1053</v>
      </c>
      <c r="J8" s="818">
        <v>7816</v>
      </c>
      <c r="K8" s="701">
        <v>8.6611983873210008E-2</v>
      </c>
      <c r="L8" s="802" t="s">
        <v>360</v>
      </c>
      <c r="M8" s="818">
        <v>7193</v>
      </c>
      <c r="N8" s="128" t="s">
        <v>237</v>
      </c>
      <c r="O8" s="701">
        <v>4.2614871720539238E-2</v>
      </c>
      <c r="P8" s="796" t="s">
        <v>232</v>
      </c>
      <c r="Q8" s="818">
        <v>6899</v>
      </c>
      <c r="R8" s="128" t="s">
        <v>237</v>
      </c>
      <c r="S8" s="709">
        <v>1.5753828032979866E-2</v>
      </c>
      <c r="V8" s="796" t="s">
        <v>232</v>
      </c>
      <c r="W8" s="818">
        <v>6792</v>
      </c>
      <c r="X8" s="128" t="s">
        <v>237</v>
      </c>
      <c r="Y8" s="709">
        <v>9.4248429192846706E-2</v>
      </c>
    </row>
    <row r="9" spans="1:25" s="29" customFormat="1" ht="27.75" customHeight="1" x14ac:dyDescent="0.15">
      <c r="B9" s="97">
        <v>3</v>
      </c>
      <c r="C9" s="802" t="s">
        <v>146</v>
      </c>
      <c r="D9" s="818">
        <v>4590</v>
      </c>
      <c r="E9" s="701">
        <v>6.3731170336037035E-2</v>
      </c>
      <c r="F9" s="802" t="s">
        <v>146</v>
      </c>
      <c r="G9" s="818">
        <v>4315</v>
      </c>
      <c r="H9" s="701">
        <v>0.11211340206185572</v>
      </c>
      <c r="I9" s="802" t="s">
        <v>146</v>
      </c>
      <c r="J9" s="818">
        <v>3880</v>
      </c>
      <c r="K9" s="701">
        <v>0.54581673306772904</v>
      </c>
      <c r="L9" s="802" t="s">
        <v>146</v>
      </c>
      <c r="M9" s="818">
        <v>2510</v>
      </c>
      <c r="N9" s="128"/>
      <c r="O9" s="701">
        <v>0.46526561587857551</v>
      </c>
      <c r="P9" s="796" t="s">
        <v>146</v>
      </c>
      <c r="Q9" s="818">
        <v>1713</v>
      </c>
      <c r="R9" s="128" t="s">
        <v>237</v>
      </c>
      <c r="S9" s="709">
        <v>0.19957983193277307</v>
      </c>
      <c r="V9" s="796" t="s">
        <v>158</v>
      </c>
      <c r="W9" s="818">
        <v>1446</v>
      </c>
      <c r="X9" s="128"/>
      <c r="Y9" s="709">
        <v>6.2630480167014113E-3</v>
      </c>
    </row>
    <row r="10" spans="1:25" s="29" customFormat="1" ht="27.75" customHeight="1" x14ac:dyDescent="0.15">
      <c r="B10" s="97">
        <v>4</v>
      </c>
      <c r="C10" s="802" t="s">
        <v>158</v>
      </c>
      <c r="D10" s="818">
        <v>1811</v>
      </c>
      <c r="E10" s="701">
        <v>1.9133370849746756E-2</v>
      </c>
      <c r="F10" s="802" t="s">
        <v>158</v>
      </c>
      <c r="G10" s="818">
        <v>1777</v>
      </c>
      <c r="H10" s="701">
        <v>5.5225653206650849E-2</v>
      </c>
      <c r="I10" s="802" t="s">
        <v>164</v>
      </c>
      <c r="J10" s="818">
        <v>1766</v>
      </c>
      <c r="K10" s="701">
        <v>0.22809457579972192</v>
      </c>
      <c r="L10" s="802" t="s">
        <v>157</v>
      </c>
      <c r="M10" s="818">
        <v>1580</v>
      </c>
      <c r="N10" s="128"/>
      <c r="O10" s="701">
        <v>7.5561606535057946E-2</v>
      </c>
      <c r="P10" s="796" t="s">
        <v>158</v>
      </c>
      <c r="Q10" s="818">
        <v>1527</v>
      </c>
      <c r="R10" s="128" t="s">
        <v>237</v>
      </c>
      <c r="S10" s="709">
        <v>5.6016597510373467E-2</v>
      </c>
      <c r="V10" s="796" t="s">
        <v>146</v>
      </c>
      <c r="W10" s="818">
        <v>1428</v>
      </c>
      <c r="X10" s="128"/>
      <c r="Y10" s="709">
        <v>0.16286644951140072</v>
      </c>
    </row>
    <row r="11" spans="1:25" s="29" customFormat="1" ht="27.75" customHeight="1" x14ac:dyDescent="0.15">
      <c r="B11" s="97">
        <v>5</v>
      </c>
      <c r="C11" s="802" t="s">
        <v>164</v>
      </c>
      <c r="D11" s="818">
        <v>1810</v>
      </c>
      <c r="E11" s="701">
        <v>6.6588096641131411E-2</v>
      </c>
      <c r="F11" s="802" t="s">
        <v>157</v>
      </c>
      <c r="G11" s="818">
        <v>1725</v>
      </c>
      <c r="H11" s="701">
        <v>5.1188299817184646E-2</v>
      </c>
      <c r="I11" s="802" t="s">
        <v>158</v>
      </c>
      <c r="J11" s="818">
        <v>1684</v>
      </c>
      <c r="K11" s="701">
        <v>7.1928707829407967E-2</v>
      </c>
      <c r="L11" s="802" t="s">
        <v>158</v>
      </c>
      <c r="M11" s="818">
        <v>1571</v>
      </c>
      <c r="N11" s="128" t="s">
        <v>237</v>
      </c>
      <c r="O11" s="701">
        <v>2.8814669286182149E-2</v>
      </c>
      <c r="P11" s="796" t="s">
        <v>157</v>
      </c>
      <c r="Q11" s="818">
        <v>1469</v>
      </c>
      <c r="R11" s="128" t="s">
        <v>237</v>
      </c>
      <c r="S11" s="709">
        <v>7.7769625825385269E-2</v>
      </c>
      <c r="V11" s="796" t="s">
        <v>157</v>
      </c>
      <c r="W11" s="818">
        <v>1363</v>
      </c>
      <c r="X11" s="128" t="s">
        <v>237</v>
      </c>
      <c r="Y11" s="709">
        <v>-5.1094890510948732E-3</v>
      </c>
    </row>
    <row r="12" spans="1:25" s="29" customFormat="1" ht="27.75" customHeight="1" x14ac:dyDescent="0.15">
      <c r="B12" s="97">
        <v>6</v>
      </c>
      <c r="C12" s="802" t="s">
        <v>157</v>
      </c>
      <c r="D12" s="818">
        <v>1783</v>
      </c>
      <c r="E12" s="701">
        <v>3.3623188405797144E-2</v>
      </c>
      <c r="F12" s="802" t="s">
        <v>164</v>
      </c>
      <c r="G12" s="818">
        <v>1697</v>
      </c>
      <c r="H12" s="701">
        <v>-3.9071347678369173E-2</v>
      </c>
      <c r="I12" s="802" t="s">
        <v>157</v>
      </c>
      <c r="J12" s="818">
        <v>1641</v>
      </c>
      <c r="K12" s="701">
        <v>3.8607594936708844E-2</v>
      </c>
      <c r="L12" s="802" t="s">
        <v>164</v>
      </c>
      <c r="M12" s="818">
        <v>1438</v>
      </c>
      <c r="N12" s="128" t="s">
        <v>237</v>
      </c>
      <c r="O12" s="701">
        <v>2.9348604151753666E-2</v>
      </c>
      <c r="P12" s="796" t="s">
        <v>164</v>
      </c>
      <c r="Q12" s="818">
        <v>1397</v>
      </c>
      <c r="R12" s="128" t="s">
        <v>237</v>
      </c>
      <c r="S12" s="709">
        <v>6.8042813455657436E-2</v>
      </c>
      <c r="V12" s="796" t="s">
        <v>164</v>
      </c>
      <c r="W12" s="818">
        <v>1308</v>
      </c>
      <c r="X12" s="128"/>
      <c r="Y12" s="709">
        <v>2.3474178403755763E-2</v>
      </c>
    </row>
    <row r="13" spans="1:25" s="29" customFormat="1" ht="27.75" customHeight="1" x14ac:dyDescent="0.15">
      <c r="B13" s="97">
        <v>7</v>
      </c>
      <c r="C13" s="802" t="s">
        <v>166</v>
      </c>
      <c r="D13" s="818">
        <v>1687</v>
      </c>
      <c r="E13" s="701">
        <v>6.9074778200253428E-2</v>
      </c>
      <c r="F13" s="802" t="s">
        <v>166</v>
      </c>
      <c r="G13" s="818">
        <v>1578</v>
      </c>
      <c r="H13" s="701">
        <v>8.6776859504132275E-2</v>
      </c>
      <c r="I13" s="802" t="s">
        <v>163</v>
      </c>
      <c r="J13" s="818">
        <v>1521</v>
      </c>
      <c r="K13" s="701">
        <v>0.20714285714285707</v>
      </c>
      <c r="L13" s="802" t="s">
        <v>143</v>
      </c>
      <c r="M13" s="818">
        <v>1390</v>
      </c>
      <c r="N13" s="128" t="s">
        <v>237</v>
      </c>
      <c r="O13" s="701">
        <v>0.3162878787878789</v>
      </c>
      <c r="P13" s="796" t="s">
        <v>163</v>
      </c>
      <c r="Q13" s="818">
        <v>1214</v>
      </c>
      <c r="R13" s="128" t="s">
        <v>237</v>
      </c>
      <c r="S13" s="709">
        <v>3.67207514944492E-2</v>
      </c>
      <c r="V13" s="796" t="s">
        <v>143</v>
      </c>
      <c r="W13" s="818">
        <v>1172</v>
      </c>
      <c r="X13" s="128"/>
      <c r="Y13" s="709">
        <v>-1.0135135135135087E-2</v>
      </c>
    </row>
    <row r="14" spans="1:25" s="29" customFormat="1" ht="27.75" customHeight="1" x14ac:dyDescent="0.15">
      <c r="B14" s="97">
        <v>8</v>
      </c>
      <c r="C14" s="802" t="s">
        <v>163</v>
      </c>
      <c r="D14" s="818">
        <v>1440</v>
      </c>
      <c r="E14" s="701">
        <v>-5.5248618784530246E-3</v>
      </c>
      <c r="F14" s="802" t="s">
        <v>163</v>
      </c>
      <c r="G14" s="818">
        <v>1448</v>
      </c>
      <c r="H14" s="701">
        <v>-4.7994740302432559E-2</v>
      </c>
      <c r="I14" s="802" t="s">
        <v>166</v>
      </c>
      <c r="J14" s="818">
        <v>1452</v>
      </c>
      <c r="K14" s="701">
        <v>0.10924369747899165</v>
      </c>
      <c r="L14" s="802" t="s">
        <v>166</v>
      </c>
      <c r="M14" s="818">
        <v>1309</v>
      </c>
      <c r="N14" s="128" t="s">
        <v>237</v>
      </c>
      <c r="O14" s="701">
        <v>8.092485549132955E-2</v>
      </c>
      <c r="P14" s="796" t="s">
        <v>166</v>
      </c>
      <c r="Q14" s="818">
        <v>1211</v>
      </c>
      <c r="R14" s="128" t="s">
        <v>237</v>
      </c>
      <c r="S14" s="709">
        <v>0.120259019426457</v>
      </c>
      <c r="V14" s="796" t="s">
        <v>163</v>
      </c>
      <c r="W14" s="818">
        <v>1171</v>
      </c>
      <c r="X14" s="128"/>
      <c r="Y14" s="709">
        <v>8.9302325581395392E-2</v>
      </c>
    </row>
    <row r="15" spans="1:25" s="29" customFormat="1" ht="27.75" customHeight="1" x14ac:dyDescent="0.15">
      <c r="B15" s="97">
        <v>9</v>
      </c>
      <c r="C15" s="802" t="s">
        <v>143</v>
      </c>
      <c r="D15" s="818">
        <v>1362</v>
      </c>
      <c r="E15" s="701">
        <v>-1.5184381778741818E-2</v>
      </c>
      <c r="F15" s="802" t="s">
        <v>143</v>
      </c>
      <c r="G15" s="818">
        <v>1383</v>
      </c>
      <c r="H15" s="701">
        <v>2.6726057906458767E-2</v>
      </c>
      <c r="I15" s="802" t="s">
        <v>143</v>
      </c>
      <c r="J15" s="818">
        <v>1347</v>
      </c>
      <c r="K15" s="701">
        <v>-3.0935251798561159E-2</v>
      </c>
      <c r="L15" s="802" t="s">
        <v>163</v>
      </c>
      <c r="M15" s="818">
        <v>1260</v>
      </c>
      <c r="N15" s="128" t="s">
        <v>237</v>
      </c>
      <c r="O15" s="701">
        <v>3.7891268533772671E-2</v>
      </c>
      <c r="P15" s="796" t="s">
        <v>144</v>
      </c>
      <c r="Q15" s="818">
        <v>1141</v>
      </c>
      <c r="R15" s="128" t="s">
        <v>237</v>
      </c>
      <c r="S15" s="709">
        <v>3.7272727272727346E-2</v>
      </c>
      <c r="V15" s="796" t="s">
        <v>233</v>
      </c>
      <c r="W15" s="818">
        <v>1105</v>
      </c>
      <c r="X15" s="128" t="s">
        <v>237</v>
      </c>
      <c r="Y15" s="709">
        <v>-5.4747647562018775E-2</v>
      </c>
    </row>
    <row r="16" spans="1:25" s="29" customFormat="1" ht="27.75" customHeight="1" x14ac:dyDescent="0.15">
      <c r="B16" s="97">
        <v>10</v>
      </c>
      <c r="C16" s="802" t="s">
        <v>144</v>
      </c>
      <c r="D16" s="818">
        <v>1152</v>
      </c>
      <c r="E16" s="701">
        <v>2.4000000000000021E-2</v>
      </c>
      <c r="F16" s="802" t="s">
        <v>144</v>
      </c>
      <c r="G16" s="818">
        <v>1125</v>
      </c>
      <c r="H16" s="701">
        <v>1.1690647482014427E-2</v>
      </c>
      <c r="I16" s="802" t="s">
        <v>144</v>
      </c>
      <c r="J16" s="818">
        <v>1112</v>
      </c>
      <c r="K16" s="701">
        <v>-6.2555853440572351E-3</v>
      </c>
      <c r="L16" s="802" t="s">
        <v>144</v>
      </c>
      <c r="M16" s="818">
        <v>1119</v>
      </c>
      <c r="N16" s="128" t="s">
        <v>237</v>
      </c>
      <c r="O16" s="701">
        <v>-1.9281332164767795E-2</v>
      </c>
      <c r="P16" s="796" t="s">
        <v>233</v>
      </c>
      <c r="Q16" s="818">
        <v>1083</v>
      </c>
      <c r="R16" s="128"/>
      <c r="S16" s="709">
        <v>-1.9909502262443479E-2</v>
      </c>
      <c r="V16" s="796" t="s">
        <v>144</v>
      </c>
      <c r="W16" s="818">
        <v>1100</v>
      </c>
      <c r="X16" s="128"/>
      <c r="Y16" s="709">
        <v>0.10441767068273089</v>
      </c>
    </row>
    <row r="17" spans="1:25" s="29" customFormat="1" ht="27.75" customHeight="1" x14ac:dyDescent="0.15">
      <c r="B17" s="97">
        <v>11</v>
      </c>
      <c r="C17" s="802" t="s">
        <v>162</v>
      </c>
      <c r="D17" s="818">
        <v>1141</v>
      </c>
      <c r="E17" s="701">
        <v>2.2401433691756178E-2</v>
      </c>
      <c r="F17" s="802" t="s">
        <v>162</v>
      </c>
      <c r="G17" s="818">
        <v>1116</v>
      </c>
      <c r="H17" s="701">
        <v>0.43260590500641838</v>
      </c>
      <c r="I17" s="802" t="s">
        <v>211</v>
      </c>
      <c r="J17" s="818">
        <v>1084</v>
      </c>
      <c r="K17" s="701">
        <v>1.8796992481203034E-2</v>
      </c>
      <c r="L17" s="802" t="s">
        <v>211</v>
      </c>
      <c r="M17" s="818">
        <v>1064</v>
      </c>
      <c r="N17" s="128" t="s">
        <v>237</v>
      </c>
      <c r="O17" s="701">
        <v>-1.7543859649122862E-2</v>
      </c>
      <c r="P17" s="796" t="s">
        <v>143</v>
      </c>
      <c r="Q17" s="818">
        <v>1056</v>
      </c>
      <c r="R17" s="128" t="s">
        <v>237</v>
      </c>
      <c r="S17" s="709">
        <v>-9.8976109215017094E-2</v>
      </c>
      <c r="V17" s="796" t="s">
        <v>166</v>
      </c>
      <c r="W17" s="818">
        <v>1081</v>
      </c>
      <c r="X17" s="128"/>
      <c r="Y17" s="709">
        <v>0.10193679918450571</v>
      </c>
    </row>
    <row r="18" spans="1:25" s="29" customFormat="1" ht="27.75" customHeight="1" x14ac:dyDescent="0.15">
      <c r="B18" s="97">
        <v>12</v>
      </c>
      <c r="C18" s="802" t="s">
        <v>170</v>
      </c>
      <c r="D18" s="818">
        <v>1111</v>
      </c>
      <c r="E18" s="701">
        <v>0.16091954022988508</v>
      </c>
      <c r="F18" s="802" t="s">
        <v>211</v>
      </c>
      <c r="G18" s="818">
        <v>1021</v>
      </c>
      <c r="H18" s="701">
        <v>-5.8118081180811854E-2</v>
      </c>
      <c r="I18" s="802" t="s">
        <v>170</v>
      </c>
      <c r="J18" s="818">
        <v>814</v>
      </c>
      <c r="K18" s="701">
        <v>0.19882179675994105</v>
      </c>
      <c r="L18" s="802" t="s">
        <v>162</v>
      </c>
      <c r="M18" s="818">
        <v>761</v>
      </c>
      <c r="N18" s="128"/>
      <c r="O18" s="701">
        <v>5.2840158520475189E-3</v>
      </c>
      <c r="P18" s="796" t="s">
        <v>162</v>
      </c>
      <c r="Q18" s="818">
        <v>757</v>
      </c>
      <c r="R18" s="128"/>
      <c r="S18" s="709">
        <v>4.8476454293628901E-2</v>
      </c>
      <c r="V18" s="796" t="s">
        <v>71</v>
      </c>
      <c r="W18" s="818">
        <v>759</v>
      </c>
      <c r="X18" s="128"/>
      <c r="Y18" s="709">
        <v>4.4016506189821225E-2</v>
      </c>
    </row>
    <row r="19" spans="1:25" s="29" customFormat="1" ht="27.75" customHeight="1" x14ac:dyDescent="0.15">
      <c r="B19" s="97">
        <v>13</v>
      </c>
      <c r="C19" s="802" t="s">
        <v>211</v>
      </c>
      <c r="D19" s="818">
        <v>998</v>
      </c>
      <c r="E19" s="701">
        <v>-2.2526934378060748E-2</v>
      </c>
      <c r="F19" s="802" t="s">
        <v>170</v>
      </c>
      <c r="G19" s="818">
        <v>957</v>
      </c>
      <c r="H19" s="701">
        <v>0.17567567567567566</v>
      </c>
      <c r="I19" s="802" t="s">
        <v>162</v>
      </c>
      <c r="J19" s="818">
        <v>779</v>
      </c>
      <c r="K19" s="701">
        <v>2.3653088042050019E-2</v>
      </c>
      <c r="L19" s="802" t="s">
        <v>71</v>
      </c>
      <c r="M19" s="818">
        <v>748</v>
      </c>
      <c r="N19" s="128" t="s">
        <v>237</v>
      </c>
      <c r="O19" s="701">
        <v>3.8888888888888973E-2</v>
      </c>
      <c r="P19" s="796" t="s">
        <v>71</v>
      </c>
      <c r="Q19" s="818">
        <v>720</v>
      </c>
      <c r="R19" s="128" t="s">
        <v>237</v>
      </c>
      <c r="S19" s="709">
        <v>-5.1383399209486202E-2</v>
      </c>
      <c r="V19" s="796" t="s">
        <v>156</v>
      </c>
      <c r="W19" s="818">
        <v>736</v>
      </c>
      <c r="X19" s="128"/>
      <c r="Y19" s="709">
        <v>4.1018387553040991E-2</v>
      </c>
    </row>
    <row r="20" spans="1:25" s="29" customFormat="1" ht="27.75" customHeight="1" x14ac:dyDescent="0.15">
      <c r="B20" s="97">
        <v>14</v>
      </c>
      <c r="C20" s="802" t="s">
        <v>71</v>
      </c>
      <c r="D20" s="818">
        <v>803</v>
      </c>
      <c r="E20" s="701">
        <v>3.7499999999999201E-3</v>
      </c>
      <c r="F20" s="802" t="s">
        <v>71</v>
      </c>
      <c r="G20" s="818">
        <v>800</v>
      </c>
      <c r="H20" s="701">
        <v>4.1666666666666741E-2</v>
      </c>
      <c r="I20" s="802" t="s">
        <v>71</v>
      </c>
      <c r="J20" s="818">
        <v>768</v>
      </c>
      <c r="K20" s="701">
        <v>2.673796791443861E-2</v>
      </c>
      <c r="L20" s="802" t="s">
        <v>7</v>
      </c>
      <c r="M20" s="818">
        <v>691</v>
      </c>
      <c r="N20" s="128" t="s">
        <v>237</v>
      </c>
      <c r="O20" s="701">
        <v>0.19550173010380623</v>
      </c>
      <c r="P20" s="796" t="s">
        <v>156</v>
      </c>
      <c r="Q20" s="818">
        <v>719</v>
      </c>
      <c r="R20" s="128" t="s">
        <v>237</v>
      </c>
      <c r="S20" s="709">
        <v>-2.3097826086956541E-2</v>
      </c>
      <c r="V20" s="797" t="s">
        <v>162</v>
      </c>
      <c r="W20" s="818">
        <v>722</v>
      </c>
      <c r="X20" s="128"/>
      <c r="Y20" s="709">
        <v>2.7777777777777679E-3</v>
      </c>
    </row>
    <row r="21" spans="1:25" s="29" customFormat="1" ht="27.75" customHeight="1" x14ac:dyDescent="0.15">
      <c r="B21" s="97">
        <v>15</v>
      </c>
      <c r="C21" s="802" t="s">
        <v>161</v>
      </c>
      <c r="D21" s="818">
        <v>702</v>
      </c>
      <c r="E21" s="701">
        <v>-3.3057851239669422E-2</v>
      </c>
      <c r="F21" s="802" t="s">
        <v>161</v>
      </c>
      <c r="G21" s="818">
        <v>726</v>
      </c>
      <c r="H21" s="701">
        <v>0.1016691957511382</v>
      </c>
      <c r="I21" s="802" t="s">
        <v>156</v>
      </c>
      <c r="J21" s="818">
        <v>707</v>
      </c>
      <c r="K21" s="701">
        <v>2.9112081513828159E-2</v>
      </c>
      <c r="L21" s="802" t="s">
        <v>156</v>
      </c>
      <c r="M21" s="818">
        <v>687</v>
      </c>
      <c r="N21" s="128" t="s">
        <v>237</v>
      </c>
      <c r="O21" s="701">
        <v>-4.4506258692628697E-2</v>
      </c>
      <c r="P21" s="796" t="s">
        <v>161</v>
      </c>
      <c r="Q21" s="818">
        <v>631</v>
      </c>
      <c r="R21" s="128" t="s">
        <v>237</v>
      </c>
      <c r="S21" s="709">
        <v>1.6103059581320522E-2</v>
      </c>
      <c r="V21" s="796" t="s">
        <v>161</v>
      </c>
      <c r="W21" s="818">
        <v>621</v>
      </c>
      <c r="X21" s="128"/>
      <c r="Y21" s="709">
        <v>4.7217537942664478E-2</v>
      </c>
    </row>
    <row r="22" spans="1:25" s="29" customFormat="1" ht="27.75" customHeight="1" x14ac:dyDescent="0.15">
      <c r="B22" s="97">
        <v>16</v>
      </c>
      <c r="C22" s="802" t="s">
        <v>156</v>
      </c>
      <c r="D22" s="818">
        <v>698</v>
      </c>
      <c r="E22" s="701">
        <v>-3.724137931034488E-2</v>
      </c>
      <c r="F22" s="802" t="s">
        <v>156</v>
      </c>
      <c r="G22" s="818">
        <v>725</v>
      </c>
      <c r="H22" s="701">
        <v>2.5459688826025451E-2</v>
      </c>
      <c r="I22" s="802" t="s">
        <v>7</v>
      </c>
      <c r="J22" s="818">
        <v>698</v>
      </c>
      <c r="K22" s="701">
        <v>1.013024602026058E-2</v>
      </c>
      <c r="L22" s="802" t="s">
        <v>170</v>
      </c>
      <c r="M22" s="818">
        <v>679</v>
      </c>
      <c r="N22" s="128" t="s">
        <v>237</v>
      </c>
      <c r="O22" s="701">
        <v>0.24587155963302743</v>
      </c>
      <c r="P22" s="797" t="s">
        <v>234</v>
      </c>
      <c r="Q22" s="818">
        <v>613</v>
      </c>
      <c r="R22" s="128" t="s">
        <v>237</v>
      </c>
      <c r="S22" s="709">
        <v>0.10450450450450455</v>
      </c>
      <c r="V22" s="796" t="s">
        <v>234</v>
      </c>
      <c r="W22" s="818">
        <v>555</v>
      </c>
      <c r="X22" s="128" t="s">
        <v>237</v>
      </c>
      <c r="Y22" s="709">
        <v>2.9684601113172615E-2</v>
      </c>
    </row>
    <row r="23" spans="1:25" s="29" customFormat="1" ht="27.75" customHeight="1" x14ac:dyDescent="0.15">
      <c r="B23" s="97">
        <v>17</v>
      </c>
      <c r="C23" s="802" t="s">
        <v>159</v>
      </c>
      <c r="D23" s="818">
        <v>695</v>
      </c>
      <c r="E23" s="701">
        <v>3.8863976083707064E-2</v>
      </c>
      <c r="F23" s="802" t="s">
        <v>7</v>
      </c>
      <c r="G23" s="818">
        <v>705</v>
      </c>
      <c r="H23" s="701">
        <v>1.0028653295129031E-2</v>
      </c>
      <c r="I23" s="802" t="s">
        <v>159</v>
      </c>
      <c r="J23" s="818">
        <v>667</v>
      </c>
      <c r="K23" s="701">
        <v>1.2139605462822445E-2</v>
      </c>
      <c r="L23" s="802" t="s">
        <v>159</v>
      </c>
      <c r="M23" s="818">
        <v>659</v>
      </c>
      <c r="N23" s="128" t="s">
        <v>237</v>
      </c>
      <c r="O23" s="701">
        <v>7.5040783034257652E-2</v>
      </c>
      <c r="P23" s="796" t="s">
        <v>7</v>
      </c>
      <c r="Q23" s="818">
        <v>578</v>
      </c>
      <c r="R23" s="128" t="s">
        <v>237</v>
      </c>
      <c r="S23" s="709">
        <v>0.56216216216216219</v>
      </c>
      <c r="V23" s="796" t="s">
        <v>170</v>
      </c>
      <c r="W23" s="818">
        <v>464</v>
      </c>
      <c r="X23" s="128"/>
      <c r="Y23" s="709">
        <v>8.4112149532710179E-2</v>
      </c>
    </row>
    <row r="24" spans="1:25" s="29" customFormat="1" ht="27.75" customHeight="1" x14ac:dyDescent="0.15">
      <c r="B24" s="97">
        <v>18</v>
      </c>
      <c r="C24" s="802" t="s">
        <v>7</v>
      </c>
      <c r="D24" s="818">
        <v>686</v>
      </c>
      <c r="E24" s="701">
        <v>-2.6950354609929117E-2</v>
      </c>
      <c r="F24" s="802" t="s">
        <v>159</v>
      </c>
      <c r="G24" s="818">
        <v>669</v>
      </c>
      <c r="H24" s="701">
        <v>2.9985007496251548E-3</v>
      </c>
      <c r="I24" s="802" t="s">
        <v>161</v>
      </c>
      <c r="J24" s="818">
        <v>659</v>
      </c>
      <c r="K24" s="701">
        <v>4.5731707317073766E-3</v>
      </c>
      <c r="L24" s="802" t="s">
        <v>161</v>
      </c>
      <c r="M24" s="818">
        <v>656</v>
      </c>
      <c r="N24" s="128" t="s">
        <v>237</v>
      </c>
      <c r="O24" s="701">
        <v>3.961965134706813E-2</v>
      </c>
      <c r="P24" s="796" t="s">
        <v>170</v>
      </c>
      <c r="Q24" s="818">
        <v>545</v>
      </c>
      <c r="R24" s="128" t="s">
        <v>237</v>
      </c>
      <c r="S24" s="709">
        <v>0.17456896551724133</v>
      </c>
      <c r="V24" s="796" t="s">
        <v>184</v>
      </c>
      <c r="W24" s="818">
        <v>444</v>
      </c>
      <c r="X24" s="128"/>
      <c r="Y24" s="709">
        <v>3.9812646370023463E-2</v>
      </c>
    </row>
    <row r="25" spans="1:25" s="29" customFormat="1" ht="27.75" customHeight="1" x14ac:dyDescent="0.15">
      <c r="B25" s="97">
        <v>19</v>
      </c>
      <c r="C25" s="802" t="s">
        <v>184</v>
      </c>
      <c r="D25" s="818">
        <v>450</v>
      </c>
      <c r="E25" s="701">
        <v>-4.4247787610619538E-3</v>
      </c>
      <c r="F25" s="802" t="s">
        <v>184</v>
      </c>
      <c r="G25" s="818">
        <v>452</v>
      </c>
      <c r="H25" s="701">
        <v>-3.0042918454935674E-2</v>
      </c>
      <c r="I25" s="802" t="s">
        <v>184</v>
      </c>
      <c r="J25" s="818">
        <v>466</v>
      </c>
      <c r="K25" s="701">
        <v>9.6470588235294086E-2</v>
      </c>
      <c r="L25" s="802" t="s">
        <v>184</v>
      </c>
      <c r="M25" s="818">
        <v>425</v>
      </c>
      <c r="N25" s="128" t="s">
        <v>237</v>
      </c>
      <c r="O25" s="701">
        <v>-4.9217002237136431E-2</v>
      </c>
      <c r="P25" s="796" t="s">
        <v>184</v>
      </c>
      <c r="Q25" s="818">
        <v>447</v>
      </c>
      <c r="R25" s="128" t="s">
        <v>237</v>
      </c>
      <c r="S25" s="709">
        <v>6.7567567567567988E-3</v>
      </c>
      <c r="V25" s="796" t="s">
        <v>236</v>
      </c>
      <c r="W25" s="818">
        <v>442</v>
      </c>
      <c r="X25" s="128"/>
      <c r="Y25" s="829">
        <v>1.0182648401826486</v>
      </c>
    </row>
    <row r="26" spans="1:25" s="29" customFormat="1" ht="27.75" customHeight="1" x14ac:dyDescent="0.15">
      <c r="B26" s="97">
        <v>20</v>
      </c>
      <c r="C26" s="802" t="s">
        <v>213</v>
      </c>
      <c r="D26" s="818">
        <v>397</v>
      </c>
      <c r="E26" s="701">
        <v>0.14739884393063574</v>
      </c>
      <c r="F26" s="802" t="s">
        <v>147</v>
      </c>
      <c r="G26" s="818">
        <v>370</v>
      </c>
      <c r="H26" s="701">
        <v>2.7777777777777679E-2</v>
      </c>
      <c r="I26" s="802" t="s">
        <v>147</v>
      </c>
      <c r="J26" s="818">
        <v>360</v>
      </c>
      <c r="K26" s="701">
        <v>5.8823529411764719E-2</v>
      </c>
      <c r="L26" s="802" t="s">
        <v>147</v>
      </c>
      <c r="M26" s="818">
        <v>340</v>
      </c>
      <c r="N26" s="128" t="s">
        <v>237</v>
      </c>
      <c r="O26" s="701">
        <v>5.5900621118012417E-2</v>
      </c>
      <c r="P26" s="796" t="s">
        <v>173</v>
      </c>
      <c r="Q26" s="818">
        <v>339</v>
      </c>
      <c r="R26" s="128" t="s">
        <v>237</v>
      </c>
      <c r="S26" s="709">
        <v>-3.1428571428571472E-2</v>
      </c>
      <c r="V26" s="796" t="s">
        <v>7</v>
      </c>
      <c r="W26" s="818">
        <v>370</v>
      </c>
      <c r="X26" s="128" t="s">
        <v>237</v>
      </c>
      <c r="Y26" s="709">
        <v>2.7777777777777679E-2</v>
      </c>
    </row>
    <row r="27" spans="1:25" s="29" customFormat="1" ht="27.75" customHeight="1" x14ac:dyDescent="0.15">
      <c r="B27" s="97">
        <v>21</v>
      </c>
      <c r="C27" s="802" t="s">
        <v>236</v>
      </c>
      <c r="D27" s="818">
        <v>383</v>
      </c>
      <c r="E27" s="701">
        <v>5.509641873278226E-2</v>
      </c>
      <c r="F27" s="802" t="s">
        <v>236</v>
      </c>
      <c r="G27" s="818">
        <v>363</v>
      </c>
      <c r="H27" s="701">
        <v>1.9662921348314599E-2</v>
      </c>
      <c r="I27" s="802" t="s">
        <v>236</v>
      </c>
      <c r="J27" s="818">
        <v>356</v>
      </c>
      <c r="K27" s="701">
        <v>0.5822222222222222</v>
      </c>
      <c r="L27" s="802" t="s">
        <v>173</v>
      </c>
      <c r="M27" s="818">
        <v>323</v>
      </c>
      <c r="N27" s="128"/>
      <c r="O27" s="701">
        <v>-4.71976401179941E-2</v>
      </c>
      <c r="P27" s="796" t="s">
        <v>147</v>
      </c>
      <c r="Q27" s="818">
        <v>322</v>
      </c>
      <c r="R27" s="128" t="s">
        <v>237</v>
      </c>
      <c r="S27" s="709">
        <v>-1.8292682926829285E-2</v>
      </c>
      <c r="V27" s="796" t="s">
        <v>173</v>
      </c>
      <c r="W27" s="818">
        <v>350</v>
      </c>
      <c r="X27" s="128"/>
      <c r="Y27" s="709">
        <v>-2.8490028490028019E-3</v>
      </c>
    </row>
    <row r="28" spans="1:25" s="29" customFormat="1" ht="27.75" customHeight="1" x14ac:dyDescent="0.15">
      <c r="B28" s="97">
        <v>22</v>
      </c>
      <c r="C28" s="802" t="s">
        <v>173</v>
      </c>
      <c r="D28" s="818">
        <v>374</v>
      </c>
      <c r="E28" s="701">
        <v>3.3149171270718147E-2</v>
      </c>
      <c r="F28" s="802" t="s">
        <v>173</v>
      </c>
      <c r="G28" s="818">
        <v>362</v>
      </c>
      <c r="H28" s="701">
        <v>1.6853932584269593E-2</v>
      </c>
      <c r="I28" s="802" t="s">
        <v>173</v>
      </c>
      <c r="J28" s="818">
        <v>356</v>
      </c>
      <c r="K28" s="701">
        <v>0.10216718266253877</v>
      </c>
      <c r="L28" s="802" t="s">
        <v>148</v>
      </c>
      <c r="M28" s="818">
        <v>273</v>
      </c>
      <c r="N28" s="128" t="s">
        <v>237</v>
      </c>
      <c r="O28" s="701">
        <v>3.0188679245283012E-2</v>
      </c>
      <c r="P28" s="796" t="s">
        <v>200</v>
      </c>
      <c r="Q28" s="818">
        <v>281</v>
      </c>
      <c r="R28" s="128" t="s">
        <v>237</v>
      </c>
      <c r="S28" s="709">
        <v>4.8507462686567138E-2</v>
      </c>
      <c r="V28" s="796" t="s">
        <v>147</v>
      </c>
      <c r="W28" s="818">
        <v>328</v>
      </c>
      <c r="X28" s="128"/>
      <c r="Y28" s="709">
        <v>-5.7471264367816133E-2</v>
      </c>
    </row>
    <row r="29" spans="1:25" s="29" customFormat="1" ht="27.75" customHeight="1" x14ac:dyDescent="0.15">
      <c r="B29" s="97">
        <v>23</v>
      </c>
      <c r="C29" s="802" t="s">
        <v>147</v>
      </c>
      <c r="D29" s="818">
        <v>365</v>
      </c>
      <c r="E29" s="701">
        <v>-1.3513513513513487E-2</v>
      </c>
      <c r="F29" s="802" t="s">
        <v>213</v>
      </c>
      <c r="G29" s="818">
        <v>346</v>
      </c>
      <c r="H29" s="701">
        <v>0.3359073359073359</v>
      </c>
      <c r="I29" s="802" t="s">
        <v>148</v>
      </c>
      <c r="J29" s="818">
        <v>305</v>
      </c>
      <c r="K29" s="701">
        <v>0.11721611721611724</v>
      </c>
      <c r="L29" s="802" t="s">
        <v>200</v>
      </c>
      <c r="M29" s="818">
        <v>270</v>
      </c>
      <c r="N29" s="128"/>
      <c r="O29" s="701">
        <v>-3.9145907473309594E-2</v>
      </c>
      <c r="P29" s="796" t="s">
        <v>235</v>
      </c>
      <c r="Q29" s="818">
        <v>265</v>
      </c>
      <c r="R29" s="128" t="s">
        <v>237</v>
      </c>
      <c r="S29" s="709">
        <v>-2.2140221402214055E-2</v>
      </c>
      <c r="V29" s="796" t="s">
        <v>235</v>
      </c>
      <c r="W29" s="818">
        <v>271</v>
      </c>
      <c r="X29" s="128"/>
      <c r="Y29" s="709">
        <v>-0.13694267515923564</v>
      </c>
    </row>
    <row r="30" spans="1:25" s="29" customFormat="1" ht="27.75" customHeight="1" x14ac:dyDescent="0.15">
      <c r="B30" s="97">
        <v>24</v>
      </c>
      <c r="C30" s="802" t="s">
        <v>148</v>
      </c>
      <c r="D30" s="818">
        <v>322</v>
      </c>
      <c r="E30" s="701">
        <v>5.921052631578938E-2</v>
      </c>
      <c r="F30" s="802" t="s">
        <v>148</v>
      </c>
      <c r="G30" s="818">
        <v>304</v>
      </c>
      <c r="H30" s="701">
        <v>-3.2786885245901232E-3</v>
      </c>
      <c r="I30" s="802" t="s">
        <v>200</v>
      </c>
      <c r="J30" s="818">
        <v>292</v>
      </c>
      <c r="K30" s="701">
        <v>8.1481481481481488E-2</v>
      </c>
      <c r="L30" s="802" t="s">
        <v>165</v>
      </c>
      <c r="M30" s="818">
        <v>263</v>
      </c>
      <c r="N30" s="128" t="s">
        <v>237</v>
      </c>
      <c r="O30" s="701">
        <v>1.1538461538461497E-2</v>
      </c>
      <c r="P30" s="796" t="s">
        <v>165</v>
      </c>
      <c r="Q30" s="818">
        <v>260</v>
      </c>
      <c r="R30" s="128" t="s">
        <v>237</v>
      </c>
      <c r="S30" s="709">
        <v>-4.0590405904059046E-2</v>
      </c>
      <c r="V30" s="796" t="s">
        <v>165</v>
      </c>
      <c r="W30" s="818">
        <v>271</v>
      </c>
      <c r="X30" s="128"/>
      <c r="Y30" s="709">
        <v>1.8796992481203034E-2</v>
      </c>
    </row>
    <row r="31" spans="1:25" s="29" customFormat="1" ht="27.75" customHeight="1" thickBot="1" x14ac:dyDescent="0.2">
      <c r="B31" s="101">
        <v>25</v>
      </c>
      <c r="C31" s="803" t="s">
        <v>200</v>
      </c>
      <c r="D31" s="820">
        <v>287</v>
      </c>
      <c r="E31" s="702">
        <v>7.0175438596491446E-3</v>
      </c>
      <c r="F31" s="803" t="s">
        <v>200</v>
      </c>
      <c r="G31" s="820">
        <v>285</v>
      </c>
      <c r="H31" s="702">
        <v>-2.3972602739726012E-2</v>
      </c>
      <c r="I31" s="803" t="s">
        <v>193</v>
      </c>
      <c r="J31" s="820">
        <v>280</v>
      </c>
      <c r="K31" s="827">
        <v>0.17154811715481166</v>
      </c>
      <c r="L31" s="803" t="s">
        <v>175</v>
      </c>
      <c r="M31" s="820">
        <v>241</v>
      </c>
      <c r="N31" s="129"/>
      <c r="O31" s="827">
        <v>-6.949806949806947E-2</v>
      </c>
      <c r="P31" s="798" t="s">
        <v>175</v>
      </c>
      <c r="Q31" s="820">
        <v>259</v>
      </c>
      <c r="R31" s="129" t="s">
        <v>237</v>
      </c>
      <c r="S31" s="711">
        <v>-2.2641509433962259E-2</v>
      </c>
      <c r="V31" s="798" t="s">
        <v>200</v>
      </c>
      <c r="W31" s="820">
        <v>268</v>
      </c>
      <c r="X31" s="129" t="s">
        <v>237</v>
      </c>
      <c r="Y31" s="711">
        <v>1.5151515151515138E-2</v>
      </c>
    </row>
    <row r="32" spans="1:25" ht="15" customHeight="1" x14ac:dyDescent="0.15">
      <c r="A32" s="169"/>
      <c r="C32" s="804"/>
      <c r="F32" s="804"/>
    </row>
    <row r="33" spans="2:25" ht="15" customHeight="1" x14ac:dyDescent="0.15">
      <c r="B33" s="170" t="s">
        <v>1061</v>
      </c>
      <c r="C33" s="804"/>
      <c r="F33" s="804"/>
    </row>
    <row r="34" spans="2:25" ht="15" customHeight="1" x14ac:dyDescent="0.15">
      <c r="C34" s="170"/>
      <c r="F34" s="170"/>
    </row>
    <row r="35" spans="2:25" ht="15" customHeight="1" x14ac:dyDescent="0.15">
      <c r="C35" s="800" t="s">
        <v>1059</v>
      </c>
    </row>
    <row r="36" spans="2:25" ht="39" customHeight="1" x14ac:dyDescent="0.15">
      <c r="C36" s="800" t="s">
        <v>1060</v>
      </c>
    </row>
    <row r="37" spans="2:25" ht="17.25" customHeight="1" x14ac:dyDescent="0.15">
      <c r="C37" s="170"/>
      <c r="D37" s="89"/>
      <c r="E37" s="684"/>
      <c r="F37" s="488"/>
      <c r="G37" s="488"/>
      <c r="H37" s="675"/>
      <c r="I37" s="488"/>
      <c r="J37" s="488"/>
      <c r="K37" s="675"/>
      <c r="L37" s="808"/>
      <c r="M37" s="488"/>
      <c r="N37" s="488"/>
      <c r="O37" s="675"/>
      <c r="P37" s="488"/>
      <c r="Q37" s="488"/>
      <c r="R37" s="488"/>
    </row>
    <row r="38" spans="2:25" ht="13.35" customHeight="1" thickBot="1" x14ac:dyDescent="0.2"/>
    <row r="39" spans="2:25" ht="30.75" customHeight="1" x14ac:dyDescent="0.15">
      <c r="B39" s="4340" t="s">
        <v>176</v>
      </c>
      <c r="C39" s="3816" t="s">
        <v>2088</v>
      </c>
      <c r="D39" s="3817"/>
      <c r="E39" s="3818"/>
      <c r="F39" s="3816" t="s">
        <v>1582</v>
      </c>
      <c r="G39" s="3817"/>
      <c r="H39" s="3818"/>
      <c r="I39" s="3816" t="s">
        <v>944</v>
      </c>
      <c r="J39" s="3817"/>
      <c r="K39" s="3818"/>
      <c r="L39" s="3819" t="s">
        <v>937</v>
      </c>
      <c r="M39" s="3820"/>
      <c r="N39" s="3820"/>
      <c r="O39" s="3821"/>
      <c r="P39" s="3819" t="s">
        <v>939</v>
      </c>
      <c r="Q39" s="3820"/>
      <c r="R39" s="3820"/>
      <c r="S39" s="3821"/>
      <c r="V39" s="3819" t="s">
        <v>942</v>
      </c>
      <c r="W39" s="3820"/>
      <c r="X39" s="3820"/>
      <c r="Y39" s="3821"/>
    </row>
    <row r="40" spans="2:25" ht="30.75" customHeight="1" thickBot="1" x14ac:dyDescent="0.2">
      <c r="B40" s="4342"/>
      <c r="C40" s="133" t="s">
        <v>810</v>
      </c>
      <c r="D40" s="1813" t="s">
        <v>612</v>
      </c>
      <c r="E40" s="681" t="s">
        <v>614</v>
      </c>
      <c r="F40" s="133" t="s">
        <v>810</v>
      </c>
      <c r="G40" s="1813" t="s">
        <v>612</v>
      </c>
      <c r="H40" s="681" t="s">
        <v>614</v>
      </c>
      <c r="I40" s="133" t="s">
        <v>810</v>
      </c>
      <c r="J40" s="1813" t="s">
        <v>612</v>
      </c>
      <c r="K40" s="681" t="s">
        <v>614</v>
      </c>
      <c r="L40" s="133" t="s">
        <v>810</v>
      </c>
      <c r="M40" s="3885" t="s">
        <v>2087</v>
      </c>
      <c r="N40" s="3886"/>
      <c r="O40" s="681" t="s">
        <v>2086</v>
      </c>
      <c r="P40" s="133" t="s">
        <v>810</v>
      </c>
      <c r="Q40" s="3885" t="s">
        <v>2087</v>
      </c>
      <c r="R40" s="3886"/>
      <c r="S40" s="681" t="s">
        <v>2086</v>
      </c>
      <c r="V40" s="133" t="s">
        <v>810</v>
      </c>
      <c r="W40" s="3885" t="s">
        <v>612</v>
      </c>
      <c r="X40" s="3886"/>
      <c r="Y40" s="681" t="s">
        <v>614</v>
      </c>
    </row>
    <row r="41" spans="2:25" ht="27.75" customHeight="1" x14ac:dyDescent="0.15">
      <c r="B41" s="116">
        <v>26</v>
      </c>
      <c r="C41" s="805" t="s">
        <v>193</v>
      </c>
      <c r="D41" s="822">
        <v>280</v>
      </c>
      <c r="E41" s="744">
        <v>1.8181818181818077E-2</v>
      </c>
      <c r="F41" s="805" t="s">
        <v>165</v>
      </c>
      <c r="G41" s="822">
        <v>282</v>
      </c>
      <c r="H41" s="744">
        <v>1.8050541516245522E-2</v>
      </c>
      <c r="I41" s="805" t="s">
        <v>165</v>
      </c>
      <c r="J41" s="822">
        <v>277</v>
      </c>
      <c r="K41" s="744">
        <v>5.323193916349811E-2</v>
      </c>
      <c r="L41" s="791" t="s">
        <v>193</v>
      </c>
      <c r="M41" s="822">
        <v>239</v>
      </c>
      <c r="N41" s="130"/>
      <c r="O41" s="718">
        <v>5.7522123893805288E-2</v>
      </c>
      <c r="P41" s="791" t="s">
        <v>193</v>
      </c>
      <c r="Q41" s="822">
        <v>226</v>
      </c>
      <c r="R41" s="130" t="s">
        <v>237</v>
      </c>
      <c r="S41" s="718">
        <v>2.7272727272727337E-2</v>
      </c>
      <c r="V41" s="791" t="s">
        <v>175</v>
      </c>
      <c r="W41" s="822">
        <v>265</v>
      </c>
      <c r="X41" s="130"/>
      <c r="Y41" s="718">
        <v>0.16740088105726869</v>
      </c>
    </row>
    <row r="42" spans="2:25" ht="27.75" customHeight="1" x14ac:dyDescent="0.15">
      <c r="B42" s="117">
        <v>27</v>
      </c>
      <c r="C42" s="806" t="s">
        <v>165</v>
      </c>
      <c r="D42" s="823">
        <v>275</v>
      </c>
      <c r="E42" s="713">
        <v>-2.4822695035460973E-2</v>
      </c>
      <c r="F42" s="806" t="s">
        <v>193</v>
      </c>
      <c r="G42" s="823">
        <v>275</v>
      </c>
      <c r="H42" s="713">
        <v>-1.7857142857142905E-2</v>
      </c>
      <c r="I42" s="806" t="s">
        <v>213</v>
      </c>
      <c r="J42" s="823">
        <v>259</v>
      </c>
      <c r="K42" s="713">
        <v>0.67096774193548381</v>
      </c>
      <c r="L42" s="792" t="s">
        <v>236</v>
      </c>
      <c r="M42" s="823">
        <v>225</v>
      </c>
      <c r="N42" s="131"/>
      <c r="O42" s="719">
        <v>2.7397260273972712E-2</v>
      </c>
      <c r="P42" s="792" t="s">
        <v>236</v>
      </c>
      <c r="Q42" s="823">
        <v>219</v>
      </c>
      <c r="R42" s="131"/>
      <c r="S42" s="719">
        <v>-0.50452488687782804</v>
      </c>
      <c r="V42" s="792" t="s">
        <v>193</v>
      </c>
      <c r="W42" s="823">
        <v>220</v>
      </c>
      <c r="X42" s="131"/>
      <c r="Y42" s="719">
        <v>3.7735849056603765E-2</v>
      </c>
    </row>
    <row r="43" spans="2:25" ht="27.75" customHeight="1" x14ac:dyDescent="0.15">
      <c r="B43" s="117">
        <v>28</v>
      </c>
      <c r="C43" s="806" t="s">
        <v>186</v>
      </c>
      <c r="D43" s="823">
        <v>270</v>
      </c>
      <c r="E43" s="713">
        <v>0.20535714285714279</v>
      </c>
      <c r="F43" s="806" t="s">
        <v>215</v>
      </c>
      <c r="G43" s="823">
        <v>243</v>
      </c>
      <c r="H43" s="713">
        <v>9.9547511312217285E-2</v>
      </c>
      <c r="I43" s="806" t="s">
        <v>175</v>
      </c>
      <c r="J43" s="823">
        <v>228</v>
      </c>
      <c r="K43" s="713">
        <v>-5.3941908713692976E-2</v>
      </c>
      <c r="L43" s="792" t="s">
        <v>169</v>
      </c>
      <c r="M43" s="823">
        <v>192</v>
      </c>
      <c r="N43" s="131" t="s">
        <v>237</v>
      </c>
      <c r="O43" s="828">
        <v>0</v>
      </c>
      <c r="P43" s="792" t="s">
        <v>189</v>
      </c>
      <c r="Q43" s="823">
        <v>199</v>
      </c>
      <c r="R43" s="131" t="s">
        <v>237</v>
      </c>
      <c r="S43" s="719">
        <v>-5.0000000000000044E-3</v>
      </c>
      <c r="V43" s="792" t="s">
        <v>189</v>
      </c>
      <c r="W43" s="823">
        <v>200</v>
      </c>
      <c r="X43" s="131"/>
      <c r="Y43" s="719">
        <v>-2.9126213592232997E-2</v>
      </c>
    </row>
    <row r="44" spans="2:25" ht="27.75" customHeight="1" x14ac:dyDescent="0.15">
      <c r="B44" s="117">
        <v>29</v>
      </c>
      <c r="C44" s="806" t="s">
        <v>215</v>
      </c>
      <c r="D44" s="823">
        <v>270</v>
      </c>
      <c r="E44" s="713">
        <v>0.11111111111111116</v>
      </c>
      <c r="F44" s="806" t="s">
        <v>175</v>
      </c>
      <c r="G44" s="823">
        <v>232</v>
      </c>
      <c r="H44" s="713">
        <v>1.7543859649122862E-2</v>
      </c>
      <c r="I44" s="806" t="s">
        <v>215</v>
      </c>
      <c r="J44" s="823">
        <v>221</v>
      </c>
      <c r="K44" s="713">
        <v>0.20765027322404372</v>
      </c>
      <c r="L44" s="792" t="s">
        <v>189</v>
      </c>
      <c r="M44" s="823">
        <v>192</v>
      </c>
      <c r="N44" s="131" t="s">
        <v>237</v>
      </c>
      <c r="O44" s="719">
        <v>-3.5175879396984966E-2</v>
      </c>
      <c r="P44" s="793" t="s">
        <v>145</v>
      </c>
      <c r="Q44" s="823">
        <v>192</v>
      </c>
      <c r="R44" s="131" t="s">
        <v>237</v>
      </c>
      <c r="S44" s="719">
        <v>4.3478260869565188E-2</v>
      </c>
      <c r="V44" s="792" t="s">
        <v>145</v>
      </c>
      <c r="W44" s="823">
        <v>184</v>
      </c>
      <c r="X44" s="131" t="s">
        <v>237</v>
      </c>
      <c r="Y44" s="719">
        <v>-5.1546391752577359E-2</v>
      </c>
    </row>
    <row r="45" spans="2:25" ht="27.75" customHeight="1" x14ac:dyDescent="0.15">
      <c r="B45" s="117">
        <v>30</v>
      </c>
      <c r="C45" s="806" t="s">
        <v>189</v>
      </c>
      <c r="D45" s="823">
        <v>242</v>
      </c>
      <c r="E45" s="713">
        <v>0.38285714285714278</v>
      </c>
      <c r="F45" s="806" t="s">
        <v>179</v>
      </c>
      <c r="G45" s="823">
        <v>227</v>
      </c>
      <c r="H45" s="3067">
        <v>6.32258064516129</v>
      </c>
      <c r="I45" s="813" t="s">
        <v>145</v>
      </c>
      <c r="J45" s="823">
        <v>216</v>
      </c>
      <c r="K45" s="713">
        <v>0.125</v>
      </c>
      <c r="L45" s="793" t="s">
        <v>145</v>
      </c>
      <c r="M45" s="823">
        <v>192</v>
      </c>
      <c r="N45" s="131" t="s">
        <v>237</v>
      </c>
      <c r="O45" s="719">
        <v>0</v>
      </c>
      <c r="P45" s="792" t="s">
        <v>169</v>
      </c>
      <c r="Q45" s="823">
        <v>192</v>
      </c>
      <c r="R45" s="131" t="s">
        <v>237</v>
      </c>
      <c r="S45" s="719">
        <v>0.21518987341772156</v>
      </c>
      <c r="V45" s="792" t="s">
        <v>181</v>
      </c>
      <c r="W45" s="823">
        <v>159</v>
      </c>
      <c r="X45" s="131"/>
      <c r="Y45" s="719">
        <v>-2.4539877300613466E-2</v>
      </c>
    </row>
    <row r="46" spans="2:25" ht="27.75" customHeight="1" x14ac:dyDescent="0.15">
      <c r="B46" s="117">
        <v>31</v>
      </c>
      <c r="C46" s="806" t="s">
        <v>179</v>
      </c>
      <c r="D46" s="823">
        <v>232</v>
      </c>
      <c r="E46" s="713">
        <v>2.2026431718061623E-2</v>
      </c>
      <c r="F46" s="806" t="s">
        <v>186</v>
      </c>
      <c r="G46" s="823">
        <v>224</v>
      </c>
      <c r="H46" s="713">
        <v>0.23076923076923084</v>
      </c>
      <c r="I46" s="806" t="s">
        <v>169</v>
      </c>
      <c r="J46" s="823">
        <v>196</v>
      </c>
      <c r="K46" s="713">
        <v>2.0833333333333259E-2</v>
      </c>
      <c r="L46" s="792" t="s">
        <v>215</v>
      </c>
      <c r="M46" s="823">
        <v>183</v>
      </c>
      <c r="N46" s="131"/>
      <c r="O46" s="719">
        <v>0.1806451612903226</v>
      </c>
      <c r="P46" s="792" t="s">
        <v>215</v>
      </c>
      <c r="Q46" s="823">
        <v>155</v>
      </c>
      <c r="R46" s="131"/>
      <c r="S46" s="719">
        <v>0.18320610687022909</v>
      </c>
      <c r="V46" s="792" t="s">
        <v>169</v>
      </c>
      <c r="W46" s="823">
        <v>158</v>
      </c>
      <c r="X46" s="131"/>
      <c r="Y46" s="719">
        <v>6.0402684563758413E-2</v>
      </c>
    </row>
    <row r="47" spans="2:25" ht="27.75" customHeight="1" x14ac:dyDescent="0.15">
      <c r="B47" s="117">
        <v>32</v>
      </c>
      <c r="C47" s="806" t="s">
        <v>175</v>
      </c>
      <c r="D47" s="823">
        <v>229</v>
      </c>
      <c r="E47" s="713">
        <v>-1.2931034482758674E-2</v>
      </c>
      <c r="F47" s="813" t="s">
        <v>145</v>
      </c>
      <c r="G47" s="823">
        <v>221</v>
      </c>
      <c r="H47" s="713">
        <v>2.314814814814814E-2</v>
      </c>
      <c r="I47" s="806" t="s">
        <v>186</v>
      </c>
      <c r="J47" s="823">
        <v>182</v>
      </c>
      <c r="K47" s="713">
        <v>0.28169014084507049</v>
      </c>
      <c r="L47" s="792" t="s">
        <v>213</v>
      </c>
      <c r="M47" s="823">
        <v>155</v>
      </c>
      <c r="N47" s="131" t="s">
        <v>237</v>
      </c>
      <c r="O47" s="841">
        <v>1.0666666666666669</v>
      </c>
      <c r="P47" s="792" t="s">
        <v>186</v>
      </c>
      <c r="Q47" s="823">
        <v>125</v>
      </c>
      <c r="R47" s="131" t="s">
        <v>237</v>
      </c>
      <c r="S47" s="719">
        <v>0.68918918918918926</v>
      </c>
      <c r="V47" s="792" t="s">
        <v>215</v>
      </c>
      <c r="W47" s="823">
        <v>131</v>
      </c>
      <c r="X47" s="131"/>
      <c r="Y47" s="719">
        <v>-0.46747967479674801</v>
      </c>
    </row>
    <row r="48" spans="2:25" ht="27.75" customHeight="1" x14ac:dyDescent="0.15">
      <c r="B48" s="117">
        <v>33</v>
      </c>
      <c r="C48" s="813" t="s">
        <v>145</v>
      </c>
      <c r="D48" s="823">
        <v>226</v>
      </c>
      <c r="E48" s="713">
        <v>2.2624434389140191E-2</v>
      </c>
      <c r="F48" s="806" t="s">
        <v>169</v>
      </c>
      <c r="G48" s="823">
        <v>195</v>
      </c>
      <c r="H48" s="713">
        <v>-5.1020408163264808E-3</v>
      </c>
      <c r="I48" s="806" t="s">
        <v>189</v>
      </c>
      <c r="J48" s="823">
        <v>172</v>
      </c>
      <c r="K48" s="713">
        <v>-0.10416666666666663</v>
      </c>
      <c r="L48" s="792" t="s">
        <v>186</v>
      </c>
      <c r="M48" s="823">
        <v>142</v>
      </c>
      <c r="N48" s="131" t="s">
        <v>237</v>
      </c>
      <c r="O48" s="719">
        <v>0.1359999999999999</v>
      </c>
      <c r="P48" s="792" t="s">
        <v>151</v>
      </c>
      <c r="Q48" s="823">
        <v>115</v>
      </c>
      <c r="R48" s="131" t="s">
        <v>237</v>
      </c>
      <c r="S48" s="719">
        <v>-3.3613445378151252E-2</v>
      </c>
      <c r="V48" s="792" t="s">
        <v>229</v>
      </c>
      <c r="W48" s="823">
        <v>126</v>
      </c>
      <c r="X48" s="131"/>
      <c r="Y48" s="719">
        <v>3.2786885245901676E-2</v>
      </c>
    </row>
    <row r="49" spans="2:25" ht="27.75" customHeight="1" x14ac:dyDescent="0.15">
      <c r="B49" s="117">
        <v>34</v>
      </c>
      <c r="C49" s="806" t="s">
        <v>169</v>
      </c>
      <c r="D49" s="823">
        <v>195</v>
      </c>
      <c r="E49" s="713">
        <v>0</v>
      </c>
      <c r="F49" s="806" t="s">
        <v>191</v>
      </c>
      <c r="G49" s="823">
        <v>187</v>
      </c>
      <c r="H49" s="713">
        <v>0.35507246376811596</v>
      </c>
      <c r="I49" s="806" t="s">
        <v>151</v>
      </c>
      <c r="J49" s="823">
        <v>140</v>
      </c>
      <c r="K49" s="713">
        <v>1.449275362318847E-2</v>
      </c>
      <c r="L49" s="792" t="s">
        <v>151</v>
      </c>
      <c r="M49" s="823">
        <v>138</v>
      </c>
      <c r="N49" s="131"/>
      <c r="O49" s="719">
        <v>0.19999999999999996</v>
      </c>
      <c r="P49" s="811" t="s">
        <v>177</v>
      </c>
      <c r="Q49" s="823">
        <v>114</v>
      </c>
      <c r="R49" s="131"/>
      <c r="S49" s="719">
        <v>-3.3898305084745783E-2</v>
      </c>
      <c r="V49" s="792" t="s">
        <v>151</v>
      </c>
      <c r="W49" s="823">
        <v>119</v>
      </c>
      <c r="X49" s="131"/>
      <c r="Y49" s="719">
        <v>2.5862068965517349E-2</v>
      </c>
    </row>
    <row r="50" spans="2:25" ht="27.75" customHeight="1" x14ac:dyDescent="0.15">
      <c r="B50" s="117">
        <v>35</v>
      </c>
      <c r="C50" s="806" t="s">
        <v>191</v>
      </c>
      <c r="D50" s="823">
        <v>192</v>
      </c>
      <c r="E50" s="713">
        <v>2.673796791443861E-2</v>
      </c>
      <c r="F50" s="806" t="s">
        <v>189</v>
      </c>
      <c r="G50" s="823">
        <v>175</v>
      </c>
      <c r="H50" s="713">
        <v>1.744186046511631E-2</v>
      </c>
      <c r="I50" s="806" t="s">
        <v>191</v>
      </c>
      <c r="J50" s="823">
        <v>138</v>
      </c>
      <c r="K50" s="713">
        <v>0.68292682926829262</v>
      </c>
      <c r="L50" s="792" t="s">
        <v>181</v>
      </c>
      <c r="M50" s="823">
        <v>130</v>
      </c>
      <c r="N50" s="131"/>
      <c r="O50" s="719">
        <v>0.38297872340425543</v>
      </c>
      <c r="P50" s="811" t="s">
        <v>182</v>
      </c>
      <c r="Q50" s="823">
        <v>103</v>
      </c>
      <c r="R50" s="131"/>
      <c r="S50" s="719">
        <v>1.980198019801982E-2</v>
      </c>
      <c r="V50" s="811" t="s">
        <v>177</v>
      </c>
      <c r="W50" s="823">
        <v>118</v>
      </c>
      <c r="X50" s="131"/>
      <c r="Y50" s="719">
        <v>2.6086956521739202E-2</v>
      </c>
    </row>
    <row r="51" spans="2:25" ht="27.75" customHeight="1" x14ac:dyDescent="0.15">
      <c r="B51" s="117">
        <v>36</v>
      </c>
      <c r="C51" s="3897" t="s">
        <v>185</v>
      </c>
      <c r="D51" s="823">
        <v>188</v>
      </c>
      <c r="E51" s="825">
        <v>0.3623188405797102</v>
      </c>
      <c r="F51" s="792" t="s">
        <v>151</v>
      </c>
      <c r="G51" s="823">
        <v>141</v>
      </c>
      <c r="H51" s="825">
        <v>7.1428571428571175E-3</v>
      </c>
      <c r="I51" s="811" t="s">
        <v>226</v>
      </c>
      <c r="J51" s="823">
        <v>131</v>
      </c>
      <c r="K51" s="825">
        <v>1.2203389830508473</v>
      </c>
      <c r="L51" s="792" t="s">
        <v>185</v>
      </c>
      <c r="M51" s="823">
        <v>121</v>
      </c>
      <c r="N51" s="131"/>
      <c r="O51" s="747">
        <v>0.30107526881720426</v>
      </c>
      <c r="P51" s="792" t="s">
        <v>181</v>
      </c>
      <c r="Q51" s="823">
        <v>94</v>
      </c>
      <c r="R51" s="131" t="s">
        <v>237</v>
      </c>
      <c r="S51" s="719">
        <v>-0.4088050314465409</v>
      </c>
      <c r="V51" s="792" t="s">
        <v>182</v>
      </c>
      <c r="W51" s="823">
        <v>101</v>
      </c>
      <c r="X51" s="131"/>
      <c r="Y51" s="719">
        <v>-1.9417475728155331E-2</v>
      </c>
    </row>
    <row r="52" spans="2:25" ht="27.75" customHeight="1" x14ac:dyDescent="0.15">
      <c r="B52" s="117">
        <v>37</v>
      </c>
      <c r="C52" s="806" t="s">
        <v>151</v>
      </c>
      <c r="D52" s="823">
        <v>151</v>
      </c>
      <c r="E52" s="713">
        <v>7.0921985815602939E-2</v>
      </c>
      <c r="F52" s="806" t="s">
        <v>185</v>
      </c>
      <c r="G52" s="823">
        <v>138</v>
      </c>
      <c r="H52" s="713">
        <v>0.22123893805309724</v>
      </c>
      <c r="I52" s="806" t="s">
        <v>181</v>
      </c>
      <c r="J52" s="823">
        <v>128</v>
      </c>
      <c r="K52" s="713">
        <v>-1.538461538461533E-2</v>
      </c>
      <c r="L52" s="811" t="s">
        <v>177</v>
      </c>
      <c r="M52" s="823">
        <v>116</v>
      </c>
      <c r="N52" s="131"/>
      <c r="O52" s="828">
        <v>1.7543859649122862E-2</v>
      </c>
      <c r="P52" s="792" t="s">
        <v>185</v>
      </c>
      <c r="Q52" s="823">
        <v>93</v>
      </c>
      <c r="R52" s="131" t="s">
        <v>237</v>
      </c>
      <c r="S52" s="719">
        <v>0</v>
      </c>
      <c r="V52" s="792" t="s">
        <v>230</v>
      </c>
      <c r="W52" s="823">
        <v>94</v>
      </c>
      <c r="X52" s="131"/>
      <c r="Y52" s="719">
        <v>0.27027027027027017</v>
      </c>
    </row>
    <row r="53" spans="2:25" ht="27.75" customHeight="1" x14ac:dyDescent="0.15">
      <c r="B53" s="117">
        <v>38</v>
      </c>
      <c r="C53" s="806" t="s">
        <v>219</v>
      </c>
      <c r="D53" s="823">
        <v>130</v>
      </c>
      <c r="E53" s="713">
        <v>1.5625E-2</v>
      </c>
      <c r="F53" s="806" t="s">
        <v>219</v>
      </c>
      <c r="G53" s="823">
        <v>128</v>
      </c>
      <c r="H53" s="713">
        <v>0.12280701754385959</v>
      </c>
      <c r="I53" s="810" t="s">
        <v>1062</v>
      </c>
      <c r="J53" s="823">
        <v>118</v>
      </c>
      <c r="K53" s="713">
        <v>1.7241379310344751E-2</v>
      </c>
      <c r="L53" s="792" t="s">
        <v>182</v>
      </c>
      <c r="M53" s="823">
        <v>111</v>
      </c>
      <c r="N53" s="131" t="s">
        <v>237</v>
      </c>
      <c r="O53" s="719">
        <v>7.7669902912621325E-2</v>
      </c>
      <c r="P53" s="792" t="s">
        <v>217</v>
      </c>
      <c r="Q53" s="823">
        <v>93</v>
      </c>
      <c r="R53" s="131" t="s">
        <v>237</v>
      </c>
      <c r="S53" s="719">
        <v>1.0869565217391353E-2</v>
      </c>
      <c r="V53" s="792" t="s">
        <v>185</v>
      </c>
      <c r="W53" s="823">
        <v>93</v>
      </c>
      <c r="X53" s="131"/>
      <c r="Y53" s="719">
        <v>0.36764705882352944</v>
      </c>
    </row>
    <row r="54" spans="2:25" ht="27.75" customHeight="1" x14ac:dyDescent="0.15">
      <c r="B54" s="117">
        <v>39</v>
      </c>
      <c r="C54" s="3897" t="s">
        <v>181</v>
      </c>
      <c r="D54" s="823">
        <v>126</v>
      </c>
      <c r="E54" s="826">
        <v>0.10526315789473695</v>
      </c>
      <c r="F54" s="811" t="s">
        <v>226</v>
      </c>
      <c r="G54" s="823">
        <v>122</v>
      </c>
      <c r="H54" s="826">
        <v>-6.8702290076335881E-2</v>
      </c>
      <c r="I54" s="806" t="s">
        <v>219</v>
      </c>
      <c r="J54" s="823">
        <v>114</v>
      </c>
      <c r="K54" s="826">
        <v>0.10679611650485432</v>
      </c>
      <c r="L54" s="792" t="s">
        <v>217</v>
      </c>
      <c r="M54" s="823">
        <v>105</v>
      </c>
      <c r="N54" s="131" t="s">
        <v>237</v>
      </c>
      <c r="O54" s="719">
        <v>0.12903225806451624</v>
      </c>
      <c r="P54" s="792" t="s">
        <v>230</v>
      </c>
      <c r="Q54" s="823">
        <v>88</v>
      </c>
      <c r="R54" s="131" t="s">
        <v>237</v>
      </c>
      <c r="S54" s="719">
        <v>-6.3829787234042534E-2</v>
      </c>
      <c r="V54" s="792" t="s">
        <v>217</v>
      </c>
      <c r="W54" s="823">
        <v>92</v>
      </c>
      <c r="X54" s="131"/>
      <c r="Y54" s="719">
        <v>6.9767441860465018E-2</v>
      </c>
    </row>
    <row r="55" spans="2:25" ht="27.75" customHeight="1" x14ac:dyDescent="0.15">
      <c r="B55" s="117">
        <v>40</v>
      </c>
      <c r="C55" s="806" t="s">
        <v>217</v>
      </c>
      <c r="D55" s="823">
        <v>118</v>
      </c>
      <c r="E55" s="713">
        <v>-8.4033613445377853E-3</v>
      </c>
      <c r="F55" s="806" t="s">
        <v>217</v>
      </c>
      <c r="G55" s="823">
        <v>119</v>
      </c>
      <c r="H55" s="713">
        <v>7.2072072072072002E-2</v>
      </c>
      <c r="I55" s="806" t="s">
        <v>182</v>
      </c>
      <c r="J55" s="823">
        <v>113</v>
      </c>
      <c r="K55" s="713">
        <v>1.8018018018018056E-2</v>
      </c>
      <c r="L55" s="792" t="s">
        <v>219</v>
      </c>
      <c r="M55" s="823">
        <v>103</v>
      </c>
      <c r="N55" s="131" t="s">
        <v>237</v>
      </c>
      <c r="O55" s="719">
        <v>0.24096385542168686</v>
      </c>
      <c r="P55" s="792" t="s">
        <v>197</v>
      </c>
      <c r="Q55" s="823">
        <v>85</v>
      </c>
      <c r="R55" s="131" t="s">
        <v>237</v>
      </c>
      <c r="S55" s="719">
        <v>3.6585365853658569E-2</v>
      </c>
      <c r="V55" s="792" t="s">
        <v>197</v>
      </c>
      <c r="W55" s="823">
        <v>82</v>
      </c>
      <c r="X55" s="131" t="s">
        <v>237</v>
      </c>
      <c r="Y55" s="719">
        <v>6.4935064935064846E-2</v>
      </c>
    </row>
    <row r="56" spans="2:25" ht="27.75" customHeight="1" x14ac:dyDescent="0.15">
      <c r="B56" s="117">
        <v>41</v>
      </c>
      <c r="C56" s="810" t="s">
        <v>2090</v>
      </c>
      <c r="D56" s="823">
        <v>111</v>
      </c>
      <c r="E56" s="713">
        <v>-9.0163934426229497E-2</v>
      </c>
      <c r="F56" s="806" t="s">
        <v>181</v>
      </c>
      <c r="G56" s="823">
        <v>114</v>
      </c>
      <c r="H56" s="713">
        <v>-0.109375</v>
      </c>
      <c r="I56" s="806" t="s">
        <v>185</v>
      </c>
      <c r="J56" s="823">
        <v>113</v>
      </c>
      <c r="K56" s="713">
        <v>-6.6115702479338845E-2</v>
      </c>
      <c r="L56" s="792" t="s">
        <v>230</v>
      </c>
      <c r="M56" s="823">
        <v>100</v>
      </c>
      <c r="N56" s="131"/>
      <c r="O56" s="719">
        <v>0.13636363636363646</v>
      </c>
      <c r="P56" s="792" t="s">
        <v>219</v>
      </c>
      <c r="Q56" s="823">
        <v>83</v>
      </c>
      <c r="R56" s="131"/>
      <c r="S56" s="719">
        <v>0.22058823529411775</v>
      </c>
      <c r="V56" s="792" t="s">
        <v>191</v>
      </c>
      <c r="W56" s="823">
        <v>81</v>
      </c>
      <c r="X56" s="131"/>
      <c r="Y56" s="719">
        <v>-5.8139534883720922E-2</v>
      </c>
    </row>
    <row r="57" spans="2:25" ht="27.75" customHeight="1" x14ac:dyDescent="0.15">
      <c r="B57" s="117">
        <v>42</v>
      </c>
      <c r="C57" s="810" t="s">
        <v>2089</v>
      </c>
      <c r="D57" s="823">
        <v>109</v>
      </c>
      <c r="E57" s="713">
        <v>-2.6785714285714302E-2</v>
      </c>
      <c r="F57" s="810" t="s">
        <v>1062</v>
      </c>
      <c r="G57" s="823">
        <v>112</v>
      </c>
      <c r="H57" s="713">
        <v>-5.084745762711862E-2</v>
      </c>
      <c r="I57" s="806" t="s">
        <v>217</v>
      </c>
      <c r="J57" s="823">
        <v>111</v>
      </c>
      <c r="K57" s="713">
        <v>5.7142857142857162E-2</v>
      </c>
      <c r="L57" s="792" t="s">
        <v>191</v>
      </c>
      <c r="M57" s="823">
        <v>82</v>
      </c>
      <c r="N57" s="131"/>
      <c r="O57" s="719">
        <v>1.2345679012345734E-2</v>
      </c>
      <c r="P57" s="792" t="s">
        <v>194</v>
      </c>
      <c r="Q57" s="823">
        <v>83</v>
      </c>
      <c r="R57" s="131" t="s">
        <v>237</v>
      </c>
      <c r="S57" s="719">
        <v>2.4691358024691468E-2</v>
      </c>
      <c r="V57" s="792" t="s">
        <v>194</v>
      </c>
      <c r="W57" s="823">
        <v>81</v>
      </c>
      <c r="X57" s="131"/>
      <c r="Y57" s="719">
        <v>6.578947368421062E-2</v>
      </c>
    </row>
    <row r="58" spans="2:25" ht="27.75" customHeight="1" x14ac:dyDescent="0.15">
      <c r="B58" s="117">
        <v>43</v>
      </c>
      <c r="C58" s="806" t="s">
        <v>182</v>
      </c>
      <c r="D58" s="823">
        <v>109</v>
      </c>
      <c r="E58" s="713">
        <v>3.8095238095238182E-2</v>
      </c>
      <c r="F58" s="806" t="s">
        <v>182</v>
      </c>
      <c r="G58" s="823">
        <v>105</v>
      </c>
      <c r="H58" s="713">
        <v>-7.0796460176991149E-2</v>
      </c>
      <c r="I58" s="806" t="s">
        <v>230</v>
      </c>
      <c r="J58" s="823">
        <v>97</v>
      </c>
      <c r="K58" s="713">
        <v>-3.0000000000000027E-2</v>
      </c>
      <c r="L58" s="792" t="s">
        <v>194</v>
      </c>
      <c r="M58" s="823">
        <v>81</v>
      </c>
      <c r="N58" s="131"/>
      <c r="O58" s="828">
        <v>-2.4096385542168641E-2</v>
      </c>
      <c r="P58" s="792" t="s">
        <v>191</v>
      </c>
      <c r="Q58" s="823">
        <v>81</v>
      </c>
      <c r="R58" s="131" t="s">
        <v>237</v>
      </c>
      <c r="S58" s="719">
        <v>0</v>
      </c>
      <c r="V58" s="792" t="s">
        <v>209</v>
      </c>
      <c r="W58" s="823">
        <v>76</v>
      </c>
      <c r="X58" s="131"/>
      <c r="Y58" s="719">
        <v>5.555555555555558E-2</v>
      </c>
    </row>
    <row r="59" spans="2:25" ht="27.75" customHeight="1" x14ac:dyDescent="0.15">
      <c r="B59" s="117">
        <v>44</v>
      </c>
      <c r="C59" s="806" t="s">
        <v>194</v>
      </c>
      <c r="D59" s="823">
        <v>95</v>
      </c>
      <c r="E59" s="713">
        <v>2.1505376344086002E-2</v>
      </c>
      <c r="F59" s="806" t="s">
        <v>230</v>
      </c>
      <c r="G59" s="823">
        <v>97</v>
      </c>
      <c r="H59" s="713">
        <v>0</v>
      </c>
      <c r="I59" s="806" t="s">
        <v>194</v>
      </c>
      <c r="J59" s="823">
        <v>85</v>
      </c>
      <c r="K59" s="713">
        <v>4.9382716049382713E-2</v>
      </c>
      <c r="L59" s="792" t="s">
        <v>229</v>
      </c>
      <c r="M59" s="823">
        <v>80</v>
      </c>
      <c r="N59" s="131" t="s">
        <v>237</v>
      </c>
      <c r="O59" s="719">
        <v>1.2658227848101333E-2</v>
      </c>
      <c r="P59" s="792" t="s">
        <v>229</v>
      </c>
      <c r="Q59" s="823">
        <v>79</v>
      </c>
      <c r="R59" s="131" t="s">
        <v>237</v>
      </c>
      <c r="S59" s="719">
        <v>-0.37301587301587302</v>
      </c>
      <c r="V59" s="792" t="s">
        <v>186</v>
      </c>
      <c r="W59" s="823">
        <v>74</v>
      </c>
      <c r="X59" s="131"/>
      <c r="Y59" s="719">
        <v>0.17460317460317465</v>
      </c>
    </row>
    <row r="60" spans="2:25" ht="27.75" customHeight="1" x14ac:dyDescent="0.15">
      <c r="B60" s="117">
        <v>45</v>
      </c>
      <c r="C60" s="806" t="s">
        <v>230</v>
      </c>
      <c r="D60" s="823">
        <v>91</v>
      </c>
      <c r="E60" s="713">
        <v>-6.1855670103092786E-2</v>
      </c>
      <c r="F60" s="806" t="s">
        <v>194</v>
      </c>
      <c r="G60" s="823">
        <v>93</v>
      </c>
      <c r="H60" s="713">
        <v>9.4117647058823639E-2</v>
      </c>
      <c r="I60" s="806" t="s">
        <v>209</v>
      </c>
      <c r="J60" s="823">
        <v>80</v>
      </c>
      <c r="K60" s="713">
        <v>9.5890410958904049E-2</v>
      </c>
      <c r="L60" s="792" t="s">
        <v>197</v>
      </c>
      <c r="M60" s="823">
        <v>79</v>
      </c>
      <c r="N60" s="131"/>
      <c r="O60" s="719">
        <v>-7.0588235294117618E-2</v>
      </c>
      <c r="P60" s="792" t="s">
        <v>213</v>
      </c>
      <c r="Q60" s="823">
        <v>75</v>
      </c>
      <c r="R60" s="131"/>
      <c r="S60" s="719">
        <v>0.10294117647058831</v>
      </c>
      <c r="V60" s="792" t="s">
        <v>199</v>
      </c>
      <c r="W60" s="823">
        <v>70</v>
      </c>
      <c r="X60" s="131"/>
      <c r="Y60" s="719">
        <v>4.4776119402984982E-2</v>
      </c>
    </row>
    <row r="61" spans="2:25" ht="27.75" customHeight="1" x14ac:dyDescent="0.15">
      <c r="B61" s="117">
        <v>46</v>
      </c>
      <c r="C61" s="806" t="s">
        <v>209</v>
      </c>
      <c r="D61" s="823">
        <v>90</v>
      </c>
      <c r="E61" s="713">
        <v>9.7560975609756184E-2</v>
      </c>
      <c r="F61" s="806" t="s">
        <v>227</v>
      </c>
      <c r="G61" s="823">
        <v>83</v>
      </c>
      <c r="H61" s="713">
        <v>0.27692307692307683</v>
      </c>
      <c r="I61" s="806" t="s">
        <v>149</v>
      </c>
      <c r="J61" s="823">
        <v>79</v>
      </c>
      <c r="K61" s="713">
        <v>0.21538461538461529</v>
      </c>
      <c r="L61" s="792" t="s">
        <v>199</v>
      </c>
      <c r="M61" s="823">
        <v>77</v>
      </c>
      <c r="N61" s="131"/>
      <c r="O61" s="719">
        <v>5.4794520547945202E-2</v>
      </c>
      <c r="P61" s="793" t="s">
        <v>204</v>
      </c>
      <c r="Q61" s="823">
        <v>74</v>
      </c>
      <c r="R61" s="131" t="s">
        <v>237</v>
      </c>
      <c r="S61" s="719">
        <v>0.51020408163265296</v>
      </c>
      <c r="V61" s="793" t="s">
        <v>213</v>
      </c>
      <c r="W61" s="823">
        <v>68</v>
      </c>
      <c r="X61" s="131"/>
      <c r="Y61" s="719">
        <v>4.6153846153846212E-2</v>
      </c>
    </row>
    <row r="62" spans="2:25" ht="27.75" customHeight="1" x14ac:dyDescent="0.15">
      <c r="B62" s="117">
        <v>47</v>
      </c>
      <c r="C62" s="806" t="s">
        <v>227</v>
      </c>
      <c r="D62" s="823">
        <v>90</v>
      </c>
      <c r="E62" s="713">
        <v>8.43373493975903E-2</v>
      </c>
      <c r="F62" s="806" t="s">
        <v>149</v>
      </c>
      <c r="G62" s="823">
        <v>82</v>
      </c>
      <c r="H62" s="713">
        <v>3.7974683544303778E-2</v>
      </c>
      <c r="I62" s="806" t="s">
        <v>197</v>
      </c>
      <c r="J62" s="823">
        <v>78</v>
      </c>
      <c r="K62" s="713">
        <v>-1.2658227848101222E-2</v>
      </c>
      <c r="L62" s="792" t="s">
        <v>209</v>
      </c>
      <c r="M62" s="823">
        <v>73</v>
      </c>
      <c r="N62" s="131"/>
      <c r="O62" s="719">
        <v>0</v>
      </c>
      <c r="P62" s="793" t="s">
        <v>199</v>
      </c>
      <c r="Q62" s="823">
        <v>73</v>
      </c>
      <c r="R62" s="131" t="s">
        <v>237</v>
      </c>
      <c r="S62" s="719">
        <v>4.2857142857142927E-2</v>
      </c>
      <c r="V62" s="793" t="s">
        <v>219</v>
      </c>
      <c r="W62" s="823">
        <v>68</v>
      </c>
      <c r="X62" s="131"/>
      <c r="Y62" s="719">
        <v>4.6153846153846212E-2</v>
      </c>
    </row>
    <row r="63" spans="2:25" ht="27.75" customHeight="1" x14ac:dyDescent="0.15">
      <c r="B63" s="117">
        <v>48</v>
      </c>
      <c r="C63" s="806" t="s">
        <v>197</v>
      </c>
      <c r="D63" s="823">
        <v>88</v>
      </c>
      <c r="E63" s="713">
        <v>0.11392405063291133</v>
      </c>
      <c r="F63" s="806" t="s">
        <v>209</v>
      </c>
      <c r="G63" s="823">
        <v>82</v>
      </c>
      <c r="H63" s="713">
        <v>2.4999999999999911E-2</v>
      </c>
      <c r="I63" s="806" t="s">
        <v>199</v>
      </c>
      <c r="J63" s="823">
        <v>77</v>
      </c>
      <c r="K63" s="713">
        <v>0</v>
      </c>
      <c r="L63" s="793" t="s">
        <v>205</v>
      </c>
      <c r="M63" s="823">
        <v>70</v>
      </c>
      <c r="N63" s="131"/>
      <c r="O63" s="719">
        <v>0.18644067796610164</v>
      </c>
      <c r="P63" s="792" t="s">
        <v>209</v>
      </c>
      <c r="Q63" s="823">
        <v>73</v>
      </c>
      <c r="R63" s="131" t="s">
        <v>237</v>
      </c>
      <c r="S63" s="719">
        <v>-3.9473684210526327E-2</v>
      </c>
      <c r="V63" s="792" t="s">
        <v>227</v>
      </c>
      <c r="W63" s="823">
        <v>67</v>
      </c>
      <c r="X63" s="131"/>
      <c r="Y63" s="719">
        <v>0</v>
      </c>
    </row>
    <row r="64" spans="2:25" ht="27.75" customHeight="1" x14ac:dyDescent="0.15">
      <c r="B64" s="117">
        <v>49</v>
      </c>
      <c r="C64" s="806" t="s">
        <v>199</v>
      </c>
      <c r="D64" s="823">
        <v>87</v>
      </c>
      <c r="E64" s="713">
        <v>8.7499999999999911E-2</v>
      </c>
      <c r="F64" s="806" t="s">
        <v>199</v>
      </c>
      <c r="G64" s="823">
        <v>80</v>
      </c>
      <c r="H64" s="713">
        <v>3.8961038961038863E-2</v>
      </c>
      <c r="I64" s="806" t="s">
        <v>205</v>
      </c>
      <c r="J64" s="823">
        <v>72</v>
      </c>
      <c r="K64" s="713">
        <v>2.857142857142847E-2</v>
      </c>
      <c r="L64" s="792" t="s">
        <v>227</v>
      </c>
      <c r="M64" s="823">
        <v>68</v>
      </c>
      <c r="N64" s="131" t="s">
        <v>237</v>
      </c>
      <c r="O64" s="841">
        <v>2.4</v>
      </c>
      <c r="P64" s="811" t="s">
        <v>226</v>
      </c>
      <c r="Q64" s="823">
        <v>61</v>
      </c>
      <c r="R64" s="131" t="s">
        <v>237</v>
      </c>
      <c r="S64" s="719">
        <v>1.6666666666666607E-2</v>
      </c>
      <c r="V64" s="792" t="s">
        <v>205</v>
      </c>
      <c r="W64" s="823">
        <v>60</v>
      </c>
      <c r="X64" s="131"/>
      <c r="Y64" s="719">
        <v>9.0909090909090828E-2</v>
      </c>
    </row>
    <row r="65" spans="2:25" ht="27.75" customHeight="1" thickBot="1" x14ac:dyDescent="0.2">
      <c r="B65" s="118">
        <v>50</v>
      </c>
      <c r="C65" s="807" t="s">
        <v>149</v>
      </c>
      <c r="D65" s="824">
        <v>79</v>
      </c>
      <c r="E65" s="714">
        <v>-3.6585365853658569E-2</v>
      </c>
      <c r="F65" s="807" t="s">
        <v>197</v>
      </c>
      <c r="G65" s="824">
        <v>79</v>
      </c>
      <c r="H65" s="714">
        <v>1.2820512820512775E-2</v>
      </c>
      <c r="I65" s="807" t="s">
        <v>227</v>
      </c>
      <c r="J65" s="824">
        <v>65</v>
      </c>
      <c r="K65" s="714">
        <v>-4.4117647058823484E-2</v>
      </c>
      <c r="L65" s="799" t="s">
        <v>149</v>
      </c>
      <c r="M65" s="824">
        <v>65</v>
      </c>
      <c r="N65" s="132"/>
      <c r="O65" s="720">
        <v>0.32653061224489788</v>
      </c>
      <c r="P65" s="794" t="s">
        <v>205</v>
      </c>
      <c r="Q65" s="824">
        <v>59</v>
      </c>
      <c r="R65" s="132" t="s">
        <v>237</v>
      </c>
      <c r="S65" s="720">
        <v>-1.6666666666666718E-2</v>
      </c>
      <c r="V65" s="812" t="s">
        <v>226</v>
      </c>
      <c r="W65" s="824">
        <v>60</v>
      </c>
      <c r="X65" s="132"/>
      <c r="Y65" s="720">
        <v>-9.0909090909090939E-2</v>
      </c>
    </row>
  </sheetData>
  <mergeCells count="2">
    <mergeCell ref="B5:B6"/>
    <mergeCell ref="B39:B40"/>
  </mergeCells>
  <phoneticPr fontId="39"/>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Y311"/>
  <sheetViews>
    <sheetView view="pageBreakPreview" zoomScale="115" zoomScaleNormal="100" zoomScaleSheetLayoutView="115" workbookViewId="0">
      <selection activeCell="C2" sqref="C2"/>
    </sheetView>
  </sheetViews>
  <sheetFormatPr defaultRowHeight="15" customHeight="1" x14ac:dyDescent="0.15"/>
  <cols>
    <col min="1" max="1" width="2.125" customWidth="1"/>
    <col min="2" max="2" width="2.5" style="89" customWidth="1"/>
    <col min="3" max="3" width="6.5" style="800" customWidth="1"/>
    <col min="4" max="4" width="5.875" style="92" customWidth="1"/>
    <col min="5" max="5" width="6.25" style="674" customWidth="1"/>
    <col min="6" max="6" width="6.5" style="800" customWidth="1"/>
    <col min="7" max="7" width="5.875" style="92" customWidth="1"/>
    <col min="8" max="8" width="6.25" style="830" customWidth="1"/>
    <col min="9" max="9" width="6.5" style="789" customWidth="1"/>
    <col min="10" max="10" width="5.875" style="92" customWidth="1"/>
    <col min="11" max="11" width="6.25" style="678" customWidth="1"/>
    <col min="12" max="12" width="6.5" style="789" customWidth="1"/>
    <col min="13" max="13" width="5.25" style="92" customWidth="1"/>
    <col min="14" max="14" width="1.375" style="92" customWidth="1"/>
    <col min="15" max="15" width="6.25" style="678" customWidth="1"/>
    <col min="16" max="16" width="6.5" style="789" customWidth="1"/>
    <col min="17" max="17" width="5.25" style="92" customWidth="1"/>
    <col min="18" max="18" width="1.375" style="92" customWidth="1"/>
    <col min="19" max="19" width="6.25" style="678" customWidth="1"/>
    <col min="20" max="20" width="2" customWidth="1"/>
    <col min="22" max="22" width="6.5" customWidth="1"/>
    <col min="23" max="23" width="5.125" customWidth="1"/>
    <col min="24" max="24" width="1.375" customWidth="1"/>
    <col min="25" max="25" width="6.25" customWidth="1"/>
  </cols>
  <sheetData>
    <row r="1" spans="1:25" ht="2.1" customHeight="1" x14ac:dyDescent="0.15"/>
    <row r="2" spans="1:25" ht="39" customHeight="1" x14ac:dyDescent="0.15"/>
    <row r="3" spans="1:25" ht="17.25" customHeight="1" x14ac:dyDescent="0.15">
      <c r="A3" s="3654"/>
      <c r="B3" s="3655" t="s">
        <v>1400</v>
      </c>
      <c r="C3" s="3656"/>
      <c r="D3" s="3656"/>
      <c r="E3" s="3657"/>
      <c r="F3" s="3656"/>
      <c r="G3" s="3656"/>
      <c r="H3" s="3657"/>
      <c r="I3" s="3675"/>
      <c r="J3" s="166"/>
      <c r="K3" s="675"/>
      <c r="L3" s="488"/>
      <c r="M3" s="166"/>
      <c r="N3" s="166"/>
      <c r="O3" s="675"/>
      <c r="P3" s="488"/>
      <c r="R3" s="125"/>
      <c r="S3" s="1787" t="s">
        <v>1058</v>
      </c>
    </row>
    <row r="4" spans="1:25" ht="13.35" customHeight="1" thickBot="1" x14ac:dyDescent="0.2">
      <c r="S4" s="678" t="s">
        <v>2083</v>
      </c>
    </row>
    <row r="5" spans="1:25" ht="30.75" customHeight="1" x14ac:dyDescent="0.15">
      <c r="B5" s="4340" t="s">
        <v>176</v>
      </c>
      <c r="C5" s="3816" t="s">
        <v>2081</v>
      </c>
      <c r="D5" s="3817"/>
      <c r="E5" s="3818"/>
      <c r="F5" s="3816" t="s">
        <v>1582</v>
      </c>
      <c r="G5" s="3817"/>
      <c r="H5" s="3818"/>
      <c r="I5" s="3816" t="s">
        <v>945</v>
      </c>
      <c r="J5" s="3817"/>
      <c r="K5" s="3818"/>
      <c r="L5" s="3816" t="s">
        <v>938</v>
      </c>
      <c r="M5" s="3817"/>
      <c r="N5" s="3817"/>
      <c r="O5" s="3818"/>
      <c r="P5" s="3819" t="s">
        <v>940</v>
      </c>
      <c r="Q5" s="3820"/>
      <c r="R5" s="3820"/>
      <c r="S5" s="3821"/>
      <c r="V5" s="3819" t="s">
        <v>942</v>
      </c>
      <c r="W5" s="3820"/>
      <c r="X5" s="3820"/>
      <c r="Y5" s="3821"/>
    </row>
    <row r="6" spans="1:25" ht="30.75" customHeight="1" thickBot="1" x14ac:dyDescent="0.2">
      <c r="B6" s="4341"/>
      <c r="C6" s="790" t="s">
        <v>613</v>
      </c>
      <c r="D6" s="1813" t="s">
        <v>612</v>
      </c>
      <c r="E6" s="681" t="s">
        <v>614</v>
      </c>
      <c r="F6" s="790" t="s">
        <v>613</v>
      </c>
      <c r="G6" s="1813" t="s">
        <v>612</v>
      </c>
      <c r="H6" s="681" t="s">
        <v>614</v>
      </c>
      <c r="I6" s="790" t="s">
        <v>613</v>
      </c>
      <c r="J6" s="1813" t="s">
        <v>2082</v>
      </c>
      <c r="K6" s="681" t="s">
        <v>614</v>
      </c>
      <c r="L6" s="790" t="s">
        <v>613</v>
      </c>
      <c r="M6" s="3885" t="s">
        <v>612</v>
      </c>
      <c r="N6" s="3886"/>
      <c r="O6" s="681" t="s">
        <v>614</v>
      </c>
      <c r="P6" s="790" t="s">
        <v>613</v>
      </c>
      <c r="Q6" s="3885" t="s">
        <v>612</v>
      </c>
      <c r="R6" s="3886"/>
      <c r="S6" s="681" t="s">
        <v>614</v>
      </c>
      <c r="V6" s="790" t="s">
        <v>613</v>
      </c>
      <c r="W6" s="3885" t="s">
        <v>612</v>
      </c>
      <c r="X6" s="3886"/>
      <c r="Y6" s="681" t="s">
        <v>614</v>
      </c>
    </row>
    <row r="7" spans="1:25" s="29" customFormat="1" ht="27.75" customHeight="1" x14ac:dyDescent="0.15">
      <c r="B7" s="93">
        <v>1</v>
      </c>
      <c r="C7" s="801" t="s">
        <v>242</v>
      </c>
      <c r="D7" s="819">
        <v>22197</v>
      </c>
      <c r="E7" s="700">
        <v>-1.0351035103510764E-3</v>
      </c>
      <c r="F7" s="801" t="s">
        <v>242</v>
      </c>
      <c r="G7" s="819">
        <v>22220</v>
      </c>
      <c r="H7" s="700">
        <v>1.8752005868598376E-2</v>
      </c>
      <c r="I7" s="801" t="s">
        <v>242</v>
      </c>
      <c r="J7" s="819">
        <v>21811</v>
      </c>
      <c r="K7" s="700">
        <v>8.3680073971335034E-3</v>
      </c>
      <c r="L7" s="801" t="s">
        <v>242</v>
      </c>
      <c r="M7" s="126">
        <v>21630</v>
      </c>
      <c r="N7" s="127"/>
      <c r="O7" s="831">
        <v>2.4972752689191191E-2</v>
      </c>
      <c r="P7" s="3887" t="s">
        <v>242</v>
      </c>
      <c r="Q7" s="3888">
        <v>21103</v>
      </c>
      <c r="R7" s="3889" t="s">
        <v>237</v>
      </c>
      <c r="S7" s="3890">
        <v>6.3927401058734512E-2</v>
      </c>
      <c r="V7" s="795" t="s">
        <v>242</v>
      </c>
      <c r="W7" s="126">
        <v>19835</v>
      </c>
      <c r="X7" s="127" t="s">
        <v>237</v>
      </c>
      <c r="Y7" s="3883">
        <v>9.7372060857538134E-2</v>
      </c>
    </row>
    <row r="8" spans="1:25" s="29" customFormat="1" ht="27.75" customHeight="1" x14ac:dyDescent="0.15">
      <c r="B8" s="97">
        <v>2</v>
      </c>
      <c r="C8" s="802" t="s">
        <v>263</v>
      </c>
      <c r="D8" s="818">
        <v>2331</v>
      </c>
      <c r="E8" s="701">
        <v>-5.5127685447912467E-2</v>
      </c>
      <c r="F8" s="802" t="s">
        <v>311</v>
      </c>
      <c r="G8" s="818">
        <v>2515</v>
      </c>
      <c r="H8" s="701">
        <v>0.20105062082139447</v>
      </c>
      <c r="I8" s="802" t="s">
        <v>263</v>
      </c>
      <c r="J8" s="818">
        <v>2471</v>
      </c>
      <c r="K8" s="701">
        <v>-5.7230064860740226E-2</v>
      </c>
      <c r="L8" s="802" t="s">
        <v>263</v>
      </c>
      <c r="M8" s="818">
        <v>2621</v>
      </c>
      <c r="N8" s="128" t="s">
        <v>237</v>
      </c>
      <c r="O8" s="832">
        <v>0.10730882974228972</v>
      </c>
      <c r="P8" s="802" t="s">
        <v>311</v>
      </c>
      <c r="Q8" s="818">
        <v>2666</v>
      </c>
      <c r="R8" s="128" t="s">
        <v>237</v>
      </c>
      <c r="S8" s="709">
        <v>4.3444227005870806E-2</v>
      </c>
      <c r="V8" s="796" t="s">
        <v>263</v>
      </c>
      <c r="W8" s="818">
        <v>5994</v>
      </c>
      <c r="X8" s="128" t="s">
        <v>237</v>
      </c>
      <c r="Y8" s="708">
        <v>0.10733419545538525</v>
      </c>
    </row>
    <row r="9" spans="1:25" s="29" customFormat="1" ht="27.75" customHeight="1" x14ac:dyDescent="0.15">
      <c r="B9" s="97">
        <v>3</v>
      </c>
      <c r="C9" s="802" t="s">
        <v>311</v>
      </c>
      <c r="D9" s="818">
        <v>1904</v>
      </c>
      <c r="E9" s="701">
        <v>-0.2429423459244533</v>
      </c>
      <c r="F9" s="802" t="s">
        <v>263</v>
      </c>
      <c r="G9" s="818">
        <v>2467</v>
      </c>
      <c r="H9" s="701">
        <v>-1.6187778227437777E-3</v>
      </c>
      <c r="I9" s="802" t="s">
        <v>277</v>
      </c>
      <c r="J9" s="818">
        <v>2159</v>
      </c>
      <c r="K9" s="701">
        <v>2.7868091035763154E-3</v>
      </c>
      <c r="L9" s="802" t="s">
        <v>277</v>
      </c>
      <c r="M9" s="818">
        <v>2153</v>
      </c>
      <c r="N9" s="128"/>
      <c r="O9" s="832">
        <v>4.1977611940298143E-3</v>
      </c>
      <c r="P9" s="796" t="s">
        <v>263</v>
      </c>
      <c r="Q9" s="818">
        <v>2367</v>
      </c>
      <c r="R9" s="128"/>
      <c r="S9" s="709">
        <v>-0.60510510510510507</v>
      </c>
      <c r="V9" s="796" t="s">
        <v>311</v>
      </c>
      <c r="W9" s="818">
        <v>2555</v>
      </c>
      <c r="X9" s="128"/>
      <c r="Y9" s="708">
        <v>0.33559853633037107</v>
      </c>
    </row>
    <row r="10" spans="1:25" s="29" customFormat="1" ht="27.75" customHeight="1" x14ac:dyDescent="0.15">
      <c r="B10" s="97">
        <v>4</v>
      </c>
      <c r="C10" s="802" t="s">
        <v>277</v>
      </c>
      <c r="D10" s="818">
        <v>1821</v>
      </c>
      <c r="E10" s="701">
        <v>-0.15144454799627216</v>
      </c>
      <c r="F10" s="802" t="s">
        <v>277</v>
      </c>
      <c r="G10" s="818">
        <v>2146</v>
      </c>
      <c r="H10" s="701">
        <v>-6.0213061602594209E-3</v>
      </c>
      <c r="I10" s="802" t="s">
        <v>311</v>
      </c>
      <c r="J10" s="818">
        <v>2094</v>
      </c>
      <c r="K10" s="701">
        <v>0.16268739589117165</v>
      </c>
      <c r="L10" s="802" t="s">
        <v>294</v>
      </c>
      <c r="M10" s="818">
        <v>1851</v>
      </c>
      <c r="N10" s="128"/>
      <c r="O10" s="832">
        <v>0.56864406779661025</v>
      </c>
      <c r="P10" s="796" t="s">
        <v>277</v>
      </c>
      <c r="Q10" s="818">
        <v>2144</v>
      </c>
      <c r="R10" s="128" t="s">
        <v>237</v>
      </c>
      <c r="S10" s="709">
        <v>1.8691588785046953E-3</v>
      </c>
      <c r="V10" s="796" t="s">
        <v>277</v>
      </c>
      <c r="W10" s="818">
        <v>2140</v>
      </c>
      <c r="X10" s="128" t="s">
        <v>237</v>
      </c>
      <c r="Y10" s="708">
        <v>9.7998973832734704E-2</v>
      </c>
    </row>
    <row r="11" spans="1:25" s="29" customFormat="1" ht="27.75" customHeight="1" x14ac:dyDescent="0.15">
      <c r="B11" s="97">
        <v>5</v>
      </c>
      <c r="C11" s="802" t="s">
        <v>248</v>
      </c>
      <c r="D11" s="818">
        <v>1713</v>
      </c>
      <c r="E11" s="701">
        <v>3.4420289855072506E-2</v>
      </c>
      <c r="F11" s="802" t="s">
        <v>1212</v>
      </c>
      <c r="G11" s="818">
        <v>1691</v>
      </c>
      <c r="H11" s="701">
        <v>-2.5921658986175156E-2</v>
      </c>
      <c r="I11" s="802" t="s">
        <v>1212</v>
      </c>
      <c r="J11" s="818">
        <v>1736</v>
      </c>
      <c r="K11" s="701">
        <v>-6.2128579146407348E-2</v>
      </c>
      <c r="L11" s="802" t="s">
        <v>311</v>
      </c>
      <c r="M11" s="818">
        <v>1801</v>
      </c>
      <c r="N11" s="128"/>
      <c r="O11" s="832">
        <v>-0.32445611402850716</v>
      </c>
      <c r="P11" s="796" t="s">
        <v>250</v>
      </c>
      <c r="Q11" s="818">
        <v>1460</v>
      </c>
      <c r="R11" s="128" t="s">
        <v>237</v>
      </c>
      <c r="S11" s="709">
        <v>9.1997008227374666E-2</v>
      </c>
      <c r="V11" s="796" t="s">
        <v>250</v>
      </c>
      <c r="W11" s="818">
        <v>1337</v>
      </c>
      <c r="X11" s="128" t="s">
        <v>237</v>
      </c>
      <c r="Y11" s="708">
        <v>0.27942583732057424</v>
      </c>
    </row>
    <row r="12" spans="1:25" s="29" customFormat="1" ht="27.75" customHeight="1" x14ac:dyDescent="0.15">
      <c r="B12" s="97">
        <v>6</v>
      </c>
      <c r="C12" s="802" t="s">
        <v>1212</v>
      </c>
      <c r="D12" s="818">
        <v>1667</v>
      </c>
      <c r="E12" s="701">
        <v>-1.4192785334121827E-2</v>
      </c>
      <c r="F12" s="802" t="s">
        <v>248</v>
      </c>
      <c r="G12" s="818">
        <v>1656</v>
      </c>
      <c r="H12" s="701">
        <v>5.4105665181413132E-2</v>
      </c>
      <c r="I12" s="802" t="s">
        <v>248</v>
      </c>
      <c r="J12" s="818">
        <v>1571</v>
      </c>
      <c r="K12" s="701">
        <v>3.9021164021163957E-2</v>
      </c>
      <c r="L12" s="802" t="s">
        <v>248</v>
      </c>
      <c r="M12" s="818">
        <v>1512</v>
      </c>
      <c r="N12" s="128"/>
      <c r="O12" s="832">
        <v>8.1545064377682497E-2</v>
      </c>
      <c r="P12" s="796" t="s">
        <v>248</v>
      </c>
      <c r="Q12" s="818">
        <v>1398</v>
      </c>
      <c r="R12" s="128" t="s">
        <v>237</v>
      </c>
      <c r="S12" s="709">
        <v>8.2881487219209848E-2</v>
      </c>
      <c r="V12" s="796" t="s">
        <v>248</v>
      </c>
      <c r="W12" s="818">
        <v>1291</v>
      </c>
      <c r="X12" s="128" t="s">
        <v>237</v>
      </c>
      <c r="Y12" s="708">
        <v>-1.5467904098994678E-3</v>
      </c>
    </row>
    <row r="13" spans="1:25" s="29" customFormat="1" ht="27.75" customHeight="1" x14ac:dyDescent="0.15">
      <c r="B13" s="97">
        <v>7</v>
      </c>
      <c r="C13" s="802" t="s">
        <v>295</v>
      </c>
      <c r="D13" s="818">
        <v>1587</v>
      </c>
      <c r="E13" s="701">
        <v>6.2960482250502325E-2</v>
      </c>
      <c r="F13" s="802" t="s">
        <v>295</v>
      </c>
      <c r="G13" s="818">
        <v>1491</v>
      </c>
      <c r="H13" s="701">
        <v>0.19249201277955263</v>
      </c>
      <c r="I13" s="802" t="s">
        <v>250</v>
      </c>
      <c r="J13" s="818">
        <v>1521</v>
      </c>
      <c r="K13" s="701">
        <v>1.6032064128256529E-2</v>
      </c>
      <c r="L13" s="802" t="s">
        <v>250</v>
      </c>
      <c r="M13" s="818">
        <v>1497</v>
      </c>
      <c r="N13" s="128" t="s">
        <v>237</v>
      </c>
      <c r="O13" s="832">
        <v>2.5342465753424692E-2</v>
      </c>
      <c r="P13" s="796" t="s">
        <v>294</v>
      </c>
      <c r="Q13" s="818">
        <v>1180</v>
      </c>
      <c r="R13" s="128"/>
      <c r="S13" s="709">
        <v>-5.144694533762062E-2</v>
      </c>
      <c r="V13" s="796" t="s">
        <v>294</v>
      </c>
      <c r="W13" s="818">
        <v>1244</v>
      </c>
      <c r="X13" s="128" t="s">
        <v>237</v>
      </c>
      <c r="Y13" s="708">
        <v>5.4237288135593253E-2</v>
      </c>
    </row>
    <row r="14" spans="1:25" s="29" customFormat="1" ht="27.75" customHeight="1" x14ac:dyDescent="0.15">
      <c r="B14" s="97">
        <v>8</v>
      </c>
      <c r="C14" s="802" t="s">
        <v>278</v>
      </c>
      <c r="D14" s="818">
        <v>1550</v>
      </c>
      <c r="E14" s="701">
        <v>8.6194814295725397E-2</v>
      </c>
      <c r="F14" s="802" t="s">
        <v>278</v>
      </c>
      <c r="G14" s="818">
        <v>1427</v>
      </c>
      <c r="H14" s="701">
        <v>-4.9300466355762795E-2</v>
      </c>
      <c r="I14" s="802" t="s">
        <v>278</v>
      </c>
      <c r="J14" s="818">
        <v>1501</v>
      </c>
      <c r="K14" s="701">
        <v>0.29285099052540908</v>
      </c>
      <c r="L14" s="802" t="s">
        <v>247</v>
      </c>
      <c r="M14" s="818">
        <v>1224</v>
      </c>
      <c r="N14" s="128"/>
      <c r="O14" s="832">
        <v>7.6517150395778444E-2</v>
      </c>
      <c r="P14" s="796" t="s">
        <v>247</v>
      </c>
      <c r="Q14" s="818">
        <v>1137</v>
      </c>
      <c r="R14" s="128" t="s">
        <v>237</v>
      </c>
      <c r="S14" s="709">
        <v>-3.6440677966101731E-2</v>
      </c>
      <c r="V14" s="796" t="s">
        <v>247</v>
      </c>
      <c r="W14" s="818">
        <v>1180</v>
      </c>
      <c r="X14" s="128"/>
      <c r="Y14" s="708">
        <v>3.5087719298245723E-2</v>
      </c>
    </row>
    <row r="15" spans="1:25" s="29" customFormat="1" ht="27.75" customHeight="1" x14ac:dyDescent="0.15">
      <c r="B15" s="97">
        <v>9</v>
      </c>
      <c r="C15" s="802" t="s">
        <v>247</v>
      </c>
      <c r="D15" s="818">
        <v>1385</v>
      </c>
      <c r="E15" s="701">
        <v>9.3133385951065462E-2</v>
      </c>
      <c r="F15" s="802" t="s">
        <v>255</v>
      </c>
      <c r="G15" s="818">
        <v>1358</v>
      </c>
      <c r="H15" s="701">
        <v>-2.1613832853025983E-2</v>
      </c>
      <c r="I15" s="802" t="s">
        <v>255</v>
      </c>
      <c r="J15" s="818">
        <v>1388</v>
      </c>
      <c r="K15" s="1775">
        <v>1.189274447949527</v>
      </c>
      <c r="L15" s="802" t="s">
        <v>278</v>
      </c>
      <c r="M15" s="818">
        <v>1161</v>
      </c>
      <c r="N15" s="128" t="s">
        <v>237</v>
      </c>
      <c r="O15" s="832">
        <v>2.6525198938992078E-2</v>
      </c>
      <c r="P15" s="796" t="s">
        <v>278</v>
      </c>
      <c r="Q15" s="818">
        <v>1131</v>
      </c>
      <c r="R15" s="128" t="s">
        <v>237</v>
      </c>
      <c r="S15" s="709">
        <v>6.5975494816211011E-2</v>
      </c>
      <c r="V15" s="797" t="s">
        <v>1067</v>
      </c>
      <c r="W15" s="818">
        <v>1061</v>
      </c>
      <c r="X15" s="128"/>
      <c r="Y15" s="708">
        <v>3.3106134371957197E-2</v>
      </c>
    </row>
    <row r="16" spans="1:25" s="29" customFormat="1" ht="27.75" customHeight="1" x14ac:dyDescent="0.15">
      <c r="B16" s="97">
        <v>10</v>
      </c>
      <c r="C16" s="802" t="s">
        <v>255</v>
      </c>
      <c r="D16" s="818">
        <v>1376</v>
      </c>
      <c r="E16" s="701">
        <v>1.3254786450662692E-2</v>
      </c>
      <c r="F16" s="802" t="s">
        <v>250</v>
      </c>
      <c r="G16" s="818">
        <v>1302</v>
      </c>
      <c r="H16" s="701">
        <v>-9.8859315589353569E-3</v>
      </c>
      <c r="I16" s="802" t="s">
        <v>247</v>
      </c>
      <c r="J16" s="818">
        <v>1299</v>
      </c>
      <c r="K16" s="701">
        <v>6.1274509803921573E-2</v>
      </c>
      <c r="L16" s="802" t="s">
        <v>274</v>
      </c>
      <c r="M16" s="818">
        <v>1069</v>
      </c>
      <c r="N16" s="128" t="s">
        <v>237</v>
      </c>
      <c r="O16" s="832">
        <v>3.5852713178294637E-2</v>
      </c>
      <c r="P16" s="796" t="s">
        <v>274</v>
      </c>
      <c r="Q16" s="818">
        <v>1032</v>
      </c>
      <c r="R16" s="128"/>
      <c r="S16" s="709">
        <v>2.8913260219342041E-2</v>
      </c>
      <c r="V16" s="796" t="s">
        <v>1066</v>
      </c>
      <c r="W16" s="818">
        <v>1022</v>
      </c>
      <c r="X16" s="128"/>
      <c r="Y16" s="708">
        <v>-6.6666666666666652E-2</v>
      </c>
    </row>
    <row r="17" spans="1:25" s="29" customFormat="1" ht="27.75" customHeight="1" x14ac:dyDescent="0.15">
      <c r="B17" s="97">
        <v>11</v>
      </c>
      <c r="C17" s="802" t="s">
        <v>250</v>
      </c>
      <c r="D17" s="818">
        <v>1303</v>
      </c>
      <c r="E17" s="701">
        <v>7.680491551458335E-4</v>
      </c>
      <c r="F17" s="802" t="s">
        <v>247</v>
      </c>
      <c r="G17" s="818">
        <v>1267</v>
      </c>
      <c r="H17" s="701">
        <v>-2.4634334103156297E-2</v>
      </c>
      <c r="I17" s="802" t="s">
        <v>274</v>
      </c>
      <c r="J17" s="818">
        <v>1298</v>
      </c>
      <c r="K17" s="701">
        <v>0.21421889616463985</v>
      </c>
      <c r="L17" s="802" t="s">
        <v>240</v>
      </c>
      <c r="M17" s="818">
        <v>977</v>
      </c>
      <c r="N17" s="128" t="s">
        <v>237</v>
      </c>
      <c r="O17" s="832">
        <v>-1.9076305220883549E-2</v>
      </c>
      <c r="P17" s="796" t="s">
        <v>240</v>
      </c>
      <c r="Q17" s="818">
        <v>996</v>
      </c>
      <c r="R17" s="128"/>
      <c r="S17" s="709">
        <v>-2.5440313111546042E-2</v>
      </c>
      <c r="V17" s="797" t="s">
        <v>1065</v>
      </c>
      <c r="W17" s="818">
        <v>1003</v>
      </c>
      <c r="X17" s="128"/>
      <c r="Y17" s="708">
        <v>6.9296375266524546E-2</v>
      </c>
    </row>
    <row r="18" spans="1:25" s="29" customFormat="1" ht="27.75" customHeight="1" x14ac:dyDescent="0.15">
      <c r="B18" s="97">
        <v>12</v>
      </c>
      <c r="C18" s="802" t="s">
        <v>274</v>
      </c>
      <c r="D18" s="818">
        <v>1190</v>
      </c>
      <c r="E18" s="701">
        <v>-1.9769357495881379E-2</v>
      </c>
      <c r="F18" s="802" t="s">
        <v>274</v>
      </c>
      <c r="G18" s="818">
        <v>1214</v>
      </c>
      <c r="H18" s="701">
        <v>-6.4714946070878243E-2</v>
      </c>
      <c r="I18" s="802" t="s">
        <v>295</v>
      </c>
      <c r="J18" s="818">
        <v>1252</v>
      </c>
      <c r="K18" s="701">
        <f>(J18/M26)-1</f>
        <v>0.7609001406469762</v>
      </c>
      <c r="L18" s="802" t="s">
        <v>252</v>
      </c>
      <c r="M18" s="818">
        <v>894</v>
      </c>
      <c r="N18" s="128"/>
      <c r="O18" s="832">
        <v>-1.1061946902654829E-2</v>
      </c>
      <c r="P18" s="796" t="s">
        <v>252</v>
      </c>
      <c r="Q18" s="818">
        <v>904</v>
      </c>
      <c r="R18" s="128"/>
      <c r="S18" s="709">
        <v>4.4444444444444731E-3</v>
      </c>
      <c r="V18" s="796" t="s">
        <v>252</v>
      </c>
      <c r="W18" s="818">
        <v>900</v>
      </c>
      <c r="X18" s="128"/>
      <c r="Y18" s="708">
        <v>4.5296167247386832E-2</v>
      </c>
    </row>
    <row r="19" spans="1:25" s="29" customFormat="1" ht="27.75" customHeight="1" x14ac:dyDescent="0.15">
      <c r="B19" s="97">
        <v>13</v>
      </c>
      <c r="C19" s="802" t="s">
        <v>322</v>
      </c>
      <c r="D19" s="818">
        <v>1163</v>
      </c>
      <c r="E19" s="701">
        <v>3.1943212067435667E-2</v>
      </c>
      <c r="F19" s="802" t="s">
        <v>322</v>
      </c>
      <c r="G19" s="818">
        <v>1127</v>
      </c>
      <c r="H19" s="701">
        <v>0.11916583912611722</v>
      </c>
      <c r="I19" s="802" t="s">
        <v>322</v>
      </c>
      <c r="J19" s="818">
        <v>1007</v>
      </c>
      <c r="K19" s="701">
        <v>0.9254302103250478</v>
      </c>
      <c r="L19" s="802" t="s">
        <v>328</v>
      </c>
      <c r="M19" s="818">
        <v>866</v>
      </c>
      <c r="N19" s="128"/>
      <c r="O19" s="839">
        <v>1.1330049261083746</v>
      </c>
      <c r="P19" s="848" t="s">
        <v>262</v>
      </c>
      <c r="Q19" s="818">
        <v>888</v>
      </c>
      <c r="R19" s="128" t="s">
        <v>237</v>
      </c>
      <c r="S19" s="709">
        <v>5.2132701421800931E-2</v>
      </c>
      <c r="V19" s="848" t="s">
        <v>262</v>
      </c>
      <c r="W19" s="818">
        <v>844</v>
      </c>
      <c r="X19" s="128"/>
      <c r="Y19" s="708">
        <v>0.14673913043478271</v>
      </c>
    </row>
    <row r="20" spans="1:25" s="29" customFormat="1" ht="27.75" customHeight="1" x14ac:dyDescent="0.15">
      <c r="B20" s="97">
        <v>14</v>
      </c>
      <c r="C20" s="802" t="s">
        <v>362</v>
      </c>
      <c r="D20" s="818">
        <v>1141</v>
      </c>
      <c r="E20" s="701">
        <v>2.2401433691756178E-2</v>
      </c>
      <c r="F20" s="802" t="s">
        <v>362</v>
      </c>
      <c r="G20" s="818">
        <v>1116</v>
      </c>
      <c r="H20" s="701">
        <v>0.43260590500641838</v>
      </c>
      <c r="I20" s="802" t="s">
        <v>240</v>
      </c>
      <c r="J20" s="818">
        <v>993</v>
      </c>
      <c r="K20" s="701">
        <v>1.6376663254861867E-2</v>
      </c>
      <c r="L20" s="849" t="s">
        <v>262</v>
      </c>
      <c r="M20" s="818">
        <v>856</v>
      </c>
      <c r="N20" s="128" t="s">
        <v>237</v>
      </c>
      <c r="O20" s="832">
        <v>-3.6036036036036001E-2</v>
      </c>
      <c r="P20" s="796" t="s">
        <v>239</v>
      </c>
      <c r="Q20" s="818">
        <v>780</v>
      </c>
      <c r="R20" s="128"/>
      <c r="S20" s="709">
        <v>-1.1406844106463865E-2</v>
      </c>
      <c r="V20" s="797" t="s">
        <v>239</v>
      </c>
      <c r="W20" s="818">
        <v>789</v>
      </c>
      <c r="X20" s="128"/>
      <c r="Y20" s="708">
        <v>-8.793969849246186E-3</v>
      </c>
    </row>
    <row r="21" spans="1:25" s="29" customFormat="1" ht="27.75" customHeight="1" x14ac:dyDescent="0.15">
      <c r="B21" s="97">
        <v>15</v>
      </c>
      <c r="C21" s="802" t="s">
        <v>260</v>
      </c>
      <c r="D21" s="818">
        <v>1026</v>
      </c>
      <c r="E21" s="701">
        <v>-1.4409221902017322E-2</v>
      </c>
      <c r="F21" s="802" t="s">
        <v>260</v>
      </c>
      <c r="G21" s="818">
        <v>1041</v>
      </c>
      <c r="H21" s="701">
        <v>3.069306930693072E-2</v>
      </c>
      <c r="I21" s="802" t="s">
        <v>328</v>
      </c>
      <c r="J21" s="818">
        <v>968</v>
      </c>
      <c r="K21" s="701">
        <v>0.11778290993071594</v>
      </c>
      <c r="L21" s="802" t="s">
        <v>260</v>
      </c>
      <c r="M21" s="818">
        <v>829</v>
      </c>
      <c r="N21" s="128" t="s">
        <v>237</v>
      </c>
      <c r="O21" s="832">
        <v>0.61598440545808963</v>
      </c>
      <c r="P21" s="796" t="s">
        <v>362</v>
      </c>
      <c r="Q21" s="818">
        <v>757</v>
      </c>
      <c r="R21" s="128"/>
      <c r="S21" s="709">
        <v>4.8476454293628901E-2</v>
      </c>
      <c r="V21" s="796" t="s">
        <v>331</v>
      </c>
      <c r="W21" s="818">
        <v>779</v>
      </c>
      <c r="X21" s="128"/>
      <c r="Y21" s="708">
        <v>0.29833333333333334</v>
      </c>
    </row>
    <row r="22" spans="1:25" s="29" customFormat="1" ht="27.75" customHeight="1" x14ac:dyDescent="0.15">
      <c r="B22" s="97">
        <v>16</v>
      </c>
      <c r="C22" s="802" t="s">
        <v>289</v>
      </c>
      <c r="D22" s="818">
        <v>1012</v>
      </c>
      <c r="E22" s="701">
        <v>6.638566912539523E-2</v>
      </c>
      <c r="F22" s="802" t="s">
        <v>328</v>
      </c>
      <c r="G22" s="818">
        <v>978</v>
      </c>
      <c r="H22" s="701">
        <v>1.0330578512396604E-2</v>
      </c>
      <c r="I22" s="802" t="s">
        <v>252</v>
      </c>
      <c r="J22" s="818">
        <v>910</v>
      </c>
      <c r="K22" s="701">
        <v>1.7897091722595126E-2</v>
      </c>
      <c r="L22" s="802" t="s">
        <v>239</v>
      </c>
      <c r="M22" s="818">
        <v>788</v>
      </c>
      <c r="N22" s="128"/>
      <c r="O22" s="832">
        <v>1.025641025641022E-2</v>
      </c>
      <c r="P22" s="797" t="s">
        <v>289</v>
      </c>
      <c r="Q22" s="818">
        <v>716</v>
      </c>
      <c r="R22" s="128" t="s">
        <v>237</v>
      </c>
      <c r="S22" s="709">
        <v>0.15670436187399028</v>
      </c>
      <c r="V22" s="796" t="s">
        <v>362</v>
      </c>
      <c r="W22" s="818">
        <v>722</v>
      </c>
      <c r="X22" s="128"/>
      <c r="Y22" s="708">
        <v>2.7777777777777679E-3</v>
      </c>
    </row>
    <row r="23" spans="1:25" s="29" customFormat="1" ht="27.75" customHeight="1" x14ac:dyDescent="0.15">
      <c r="B23" s="97">
        <v>17</v>
      </c>
      <c r="C23" s="802" t="s">
        <v>238</v>
      </c>
      <c r="D23" s="818">
        <v>1002</v>
      </c>
      <c r="E23" s="701">
        <v>0.12965050732807226</v>
      </c>
      <c r="F23" s="802" t="s">
        <v>1576</v>
      </c>
      <c r="G23" s="818">
        <v>957</v>
      </c>
      <c r="H23" s="701">
        <v>0.17567567567567566</v>
      </c>
      <c r="I23" s="802" t="s">
        <v>238</v>
      </c>
      <c r="J23" s="818">
        <v>871</v>
      </c>
      <c r="K23" s="701">
        <v>0.39807383627608339</v>
      </c>
      <c r="L23" s="802" t="s">
        <v>289</v>
      </c>
      <c r="M23" s="818">
        <v>782</v>
      </c>
      <c r="N23" s="128" t="s">
        <v>237</v>
      </c>
      <c r="O23" s="832">
        <v>9.2178770949720601E-2</v>
      </c>
      <c r="P23" s="846" t="s">
        <v>241</v>
      </c>
      <c r="Q23" s="818">
        <v>655</v>
      </c>
      <c r="R23" s="128" t="s">
        <v>237</v>
      </c>
      <c r="S23" s="709">
        <v>0.10084033613445387</v>
      </c>
      <c r="V23" s="796" t="s">
        <v>260</v>
      </c>
      <c r="W23" s="818">
        <v>699</v>
      </c>
      <c r="X23" s="128"/>
      <c r="Y23" s="708">
        <v>-2.3743016759776525E-2</v>
      </c>
    </row>
    <row r="24" spans="1:25" s="29" customFormat="1" ht="27.75" customHeight="1" x14ac:dyDescent="0.15">
      <c r="B24" s="97">
        <v>18</v>
      </c>
      <c r="C24" s="802" t="s">
        <v>252</v>
      </c>
      <c r="D24" s="818">
        <v>984</v>
      </c>
      <c r="E24" s="701">
        <v>3.3613445378151363E-2</v>
      </c>
      <c r="F24" s="802" t="s">
        <v>252</v>
      </c>
      <c r="G24" s="818">
        <v>952</v>
      </c>
      <c r="H24" s="701">
        <v>4.6153846153846212E-2</v>
      </c>
      <c r="I24" s="802" t="s">
        <v>289</v>
      </c>
      <c r="J24" s="818">
        <v>866</v>
      </c>
      <c r="K24" s="701">
        <v>0.10741687979539649</v>
      </c>
      <c r="L24" s="802" t="s">
        <v>362</v>
      </c>
      <c r="M24" s="818">
        <v>761</v>
      </c>
      <c r="N24" s="128"/>
      <c r="O24" s="832">
        <v>5.2840158520475189E-3</v>
      </c>
      <c r="P24" s="796" t="s">
        <v>255</v>
      </c>
      <c r="Q24" s="818">
        <v>624</v>
      </c>
      <c r="R24" s="128" t="s">
        <v>237</v>
      </c>
      <c r="S24" s="709">
        <v>6.4846416382252636E-2</v>
      </c>
      <c r="V24" s="796" t="s">
        <v>238</v>
      </c>
      <c r="W24" s="818">
        <v>650</v>
      </c>
      <c r="X24" s="128" t="s">
        <v>237</v>
      </c>
      <c r="Y24" s="708">
        <v>0.13636363636363646</v>
      </c>
    </row>
    <row r="25" spans="1:25" s="29" customFormat="1" ht="27.75" customHeight="1" x14ac:dyDescent="0.15">
      <c r="B25" s="97">
        <v>19</v>
      </c>
      <c r="C25" s="802" t="s">
        <v>328</v>
      </c>
      <c r="D25" s="818">
        <v>981</v>
      </c>
      <c r="E25" s="701">
        <v>3.0674846625766694E-3</v>
      </c>
      <c r="F25" s="802" t="s">
        <v>289</v>
      </c>
      <c r="G25" s="818">
        <v>949</v>
      </c>
      <c r="H25" s="701">
        <v>9.5842956120092415E-2</v>
      </c>
      <c r="I25" s="802" t="s">
        <v>260</v>
      </c>
      <c r="J25" s="818">
        <v>853</v>
      </c>
      <c r="K25" s="701">
        <v>2.8950542822677949E-2</v>
      </c>
      <c r="L25" s="847" t="s">
        <v>241</v>
      </c>
      <c r="M25" s="818">
        <v>723</v>
      </c>
      <c r="N25" s="128" t="s">
        <v>237</v>
      </c>
      <c r="O25" s="832">
        <v>0.10381679389312981</v>
      </c>
      <c r="P25" s="796" t="s">
        <v>295</v>
      </c>
      <c r="Q25" s="818">
        <v>614</v>
      </c>
      <c r="R25" s="128"/>
      <c r="S25" s="709">
        <v>0.29535864978902948</v>
      </c>
      <c r="V25" s="796" t="s">
        <v>289</v>
      </c>
      <c r="W25" s="818">
        <v>619</v>
      </c>
      <c r="X25" s="128"/>
      <c r="Y25" s="708">
        <v>8.59649122807018E-2</v>
      </c>
    </row>
    <row r="26" spans="1:25" s="29" customFormat="1" ht="27.75" customHeight="1" x14ac:dyDescent="0.15">
      <c r="B26" s="97">
        <v>20</v>
      </c>
      <c r="C26" s="802" t="s">
        <v>240</v>
      </c>
      <c r="D26" s="818">
        <v>895</v>
      </c>
      <c r="E26" s="701">
        <v>-3.2432432432432434E-2</v>
      </c>
      <c r="F26" s="802" t="s">
        <v>240</v>
      </c>
      <c r="G26" s="818">
        <v>925</v>
      </c>
      <c r="H26" s="701">
        <v>-6.847935548841888E-2</v>
      </c>
      <c r="I26" s="849" t="s">
        <v>262</v>
      </c>
      <c r="J26" s="818">
        <v>851</v>
      </c>
      <c r="K26" s="701">
        <v>-5.8411214953271173E-3</v>
      </c>
      <c r="L26" s="802" t="s">
        <v>295</v>
      </c>
      <c r="M26" s="818">
        <v>711</v>
      </c>
      <c r="N26" s="128"/>
      <c r="O26" s="832">
        <v>0.15823817292006526</v>
      </c>
      <c r="P26" s="796" t="s">
        <v>331</v>
      </c>
      <c r="Q26" s="818">
        <v>610</v>
      </c>
      <c r="R26" s="128" t="s">
        <v>237</v>
      </c>
      <c r="S26" s="709">
        <v>-0.21694480102695768</v>
      </c>
      <c r="V26" s="846" t="s">
        <v>241</v>
      </c>
      <c r="W26" s="818">
        <v>595</v>
      </c>
      <c r="X26" s="128"/>
      <c r="Y26" s="708">
        <v>0.30769230769230771</v>
      </c>
    </row>
    <row r="27" spans="1:25" s="29" customFormat="1" ht="27.75" customHeight="1" x14ac:dyDescent="0.15">
      <c r="B27" s="97">
        <v>21</v>
      </c>
      <c r="C27" s="847" t="s">
        <v>241</v>
      </c>
      <c r="D27" s="818">
        <v>884</v>
      </c>
      <c r="E27" s="701">
        <v>4.9881235154394243E-2</v>
      </c>
      <c r="F27" s="802" t="s">
        <v>238</v>
      </c>
      <c r="G27" s="818">
        <v>887</v>
      </c>
      <c r="H27" s="701">
        <v>1.8369690011481143E-2</v>
      </c>
      <c r="I27" s="802" t="s">
        <v>239</v>
      </c>
      <c r="J27" s="818">
        <v>816</v>
      </c>
      <c r="K27" s="701">
        <f>(J27/M22)-1</f>
        <v>3.5532994923857864E-2</v>
      </c>
      <c r="L27" s="802" t="s">
        <v>380</v>
      </c>
      <c r="M27" s="818">
        <v>679</v>
      </c>
      <c r="N27" s="128" t="s">
        <v>237</v>
      </c>
      <c r="O27" s="832">
        <v>0.24587155963302743</v>
      </c>
      <c r="P27" s="796" t="s">
        <v>261</v>
      </c>
      <c r="Q27" s="818">
        <v>583</v>
      </c>
      <c r="R27" s="128" t="s">
        <v>237</v>
      </c>
      <c r="S27" s="709">
        <v>0.138671875</v>
      </c>
      <c r="V27" s="796" t="s">
        <v>255</v>
      </c>
      <c r="W27" s="818">
        <v>586</v>
      </c>
      <c r="X27" s="128" t="s">
        <v>237</v>
      </c>
      <c r="Y27" s="708">
        <v>-8.4602368866327771E-3</v>
      </c>
    </row>
    <row r="28" spans="1:25" s="29" customFormat="1" ht="27.75" customHeight="1" x14ac:dyDescent="0.15">
      <c r="B28" s="97">
        <v>22</v>
      </c>
      <c r="C28" s="849" t="s">
        <v>262</v>
      </c>
      <c r="D28" s="818">
        <v>874</v>
      </c>
      <c r="E28" s="701">
        <v>2.3419203747072626E-2</v>
      </c>
      <c r="F28" s="849" t="s">
        <v>262</v>
      </c>
      <c r="G28" s="818">
        <v>854</v>
      </c>
      <c r="H28" s="701">
        <v>3.5252643948295859E-3</v>
      </c>
      <c r="I28" s="847" t="s">
        <v>241</v>
      </c>
      <c r="J28" s="818">
        <v>815</v>
      </c>
      <c r="K28" s="701">
        <v>0.1272475795297372</v>
      </c>
      <c r="L28" s="802" t="s">
        <v>255</v>
      </c>
      <c r="M28" s="818">
        <v>634</v>
      </c>
      <c r="N28" s="128"/>
      <c r="O28" s="832">
        <v>1.6025641025640969E-2</v>
      </c>
      <c r="P28" s="796" t="s">
        <v>238</v>
      </c>
      <c r="Q28" s="818">
        <v>572</v>
      </c>
      <c r="R28" s="128" t="s">
        <v>237</v>
      </c>
      <c r="S28" s="709">
        <v>-0.12</v>
      </c>
      <c r="V28" s="796" t="s">
        <v>261</v>
      </c>
      <c r="W28" s="818">
        <v>512</v>
      </c>
      <c r="X28" s="128"/>
      <c r="Y28" s="708">
        <v>-3.8910505836575737E-3</v>
      </c>
    </row>
    <row r="29" spans="1:25" s="29" customFormat="1" ht="27.75" customHeight="1" x14ac:dyDescent="0.15">
      <c r="B29" s="97">
        <v>23</v>
      </c>
      <c r="C29" s="802" t="s">
        <v>239</v>
      </c>
      <c r="D29" s="818">
        <v>853</v>
      </c>
      <c r="E29" s="701">
        <v>5.049261083743839E-2</v>
      </c>
      <c r="F29" s="847" t="s">
        <v>241</v>
      </c>
      <c r="G29" s="818">
        <v>842</v>
      </c>
      <c r="H29" s="701">
        <v>3.3128834355828252E-2</v>
      </c>
      <c r="I29" s="802" t="s">
        <v>1210</v>
      </c>
      <c r="J29" s="818">
        <v>814</v>
      </c>
      <c r="K29" s="701">
        <v>0.19882179675994105</v>
      </c>
      <c r="L29" s="802" t="s">
        <v>238</v>
      </c>
      <c r="M29" s="818">
        <v>623</v>
      </c>
      <c r="N29" s="128" t="s">
        <v>237</v>
      </c>
      <c r="O29" s="832">
        <v>8.9160839160839167E-2</v>
      </c>
      <c r="P29" s="796" t="s">
        <v>380</v>
      </c>
      <c r="Q29" s="818">
        <v>545</v>
      </c>
      <c r="R29" s="128" t="s">
        <v>237</v>
      </c>
      <c r="S29" s="709">
        <v>0.17456896551724133</v>
      </c>
      <c r="V29" s="846" t="s">
        <v>259</v>
      </c>
      <c r="W29" s="818">
        <v>509</v>
      </c>
      <c r="X29" s="128"/>
      <c r="Y29" s="708">
        <v>1.8000000000000016E-2</v>
      </c>
    </row>
    <row r="30" spans="1:25" s="29" customFormat="1" ht="27.75" customHeight="1" x14ac:dyDescent="0.15">
      <c r="B30" s="97">
        <v>24</v>
      </c>
      <c r="C30" s="802" t="s">
        <v>261</v>
      </c>
      <c r="D30" s="818">
        <v>707</v>
      </c>
      <c r="E30" s="701">
        <v>2.1676300578034713E-2</v>
      </c>
      <c r="F30" s="802" t="s">
        <v>239</v>
      </c>
      <c r="G30" s="818">
        <v>812</v>
      </c>
      <c r="H30" s="701">
        <v>1.8820577164366359E-2</v>
      </c>
      <c r="I30" s="802" t="s">
        <v>1207</v>
      </c>
      <c r="J30" s="818">
        <v>779</v>
      </c>
      <c r="K30" s="701">
        <v>2.3653088042050019E-2</v>
      </c>
      <c r="L30" s="802" t="s">
        <v>331</v>
      </c>
      <c r="M30" s="818">
        <v>621</v>
      </c>
      <c r="N30" s="128" t="s">
        <v>237</v>
      </c>
      <c r="O30" s="832">
        <v>1.8032786885245899E-2</v>
      </c>
      <c r="P30" s="848" t="s">
        <v>259</v>
      </c>
      <c r="Q30" s="818">
        <v>525</v>
      </c>
      <c r="R30" s="128"/>
      <c r="S30" s="709">
        <v>3.1434184675835031E-2</v>
      </c>
      <c r="V30" s="796" t="s">
        <v>295</v>
      </c>
      <c r="W30" s="818">
        <v>474</v>
      </c>
      <c r="X30" s="128"/>
      <c r="Y30" s="709">
        <v>0.17910447761194037</v>
      </c>
    </row>
    <row r="31" spans="1:25" s="29" customFormat="1" ht="27.75" customHeight="1" thickBot="1" x14ac:dyDescent="0.2">
      <c r="B31" s="101">
        <v>25</v>
      </c>
      <c r="C31" s="803" t="s">
        <v>296</v>
      </c>
      <c r="D31" s="820">
        <v>675</v>
      </c>
      <c r="E31" s="702">
        <v>7.3131955484896594E-2</v>
      </c>
      <c r="F31" s="803" t="s">
        <v>261</v>
      </c>
      <c r="G31" s="820">
        <v>692</v>
      </c>
      <c r="H31" s="702">
        <v>2.215657311669128E-2</v>
      </c>
      <c r="I31" s="803" t="s">
        <v>261</v>
      </c>
      <c r="J31" s="820">
        <v>677</v>
      </c>
      <c r="K31" s="702">
        <v>0.16123499142367059</v>
      </c>
      <c r="L31" s="803" t="s">
        <v>261</v>
      </c>
      <c r="M31" s="820">
        <v>583</v>
      </c>
      <c r="N31" s="129"/>
      <c r="O31" s="833">
        <v>0</v>
      </c>
      <c r="P31" s="798" t="s">
        <v>260</v>
      </c>
      <c r="Q31" s="820">
        <v>513</v>
      </c>
      <c r="R31" s="129" t="s">
        <v>237</v>
      </c>
      <c r="S31" s="711">
        <v>-0.26609442060085842</v>
      </c>
      <c r="V31" s="798" t="s">
        <v>380</v>
      </c>
      <c r="W31" s="820">
        <v>464</v>
      </c>
      <c r="X31" s="129"/>
      <c r="Y31" s="710">
        <v>8.4112149532710179E-2</v>
      </c>
    </row>
    <row r="32" spans="1:25" ht="15" customHeight="1" x14ac:dyDescent="0.15">
      <c r="A32" s="169"/>
      <c r="B32" s="92" t="s">
        <v>1409</v>
      </c>
      <c r="C32" s="804"/>
    </row>
    <row r="33" spans="2:25" ht="15" customHeight="1" x14ac:dyDescent="0.15">
      <c r="B33" s="92" t="s">
        <v>616</v>
      </c>
      <c r="C33" s="804"/>
    </row>
    <row r="34" spans="2:25" ht="15" customHeight="1" x14ac:dyDescent="0.15">
      <c r="B34" s="170" t="s">
        <v>1063</v>
      </c>
      <c r="C34" s="170"/>
    </row>
    <row r="35" spans="2:25" ht="15" customHeight="1" x14ac:dyDescent="0.15">
      <c r="C35" s="800" t="s">
        <v>1059</v>
      </c>
    </row>
    <row r="36" spans="2:25" ht="39" customHeight="1" x14ac:dyDescent="0.15">
      <c r="C36" s="800" t="s">
        <v>1060</v>
      </c>
    </row>
    <row r="37" spans="2:25" ht="17.25" customHeight="1" x14ac:dyDescent="0.15">
      <c r="C37" s="170"/>
      <c r="D37" s="89"/>
      <c r="E37" s="684"/>
      <c r="F37" s="4461"/>
      <c r="G37" s="4461"/>
      <c r="H37" s="4461"/>
      <c r="I37" s="4461"/>
      <c r="J37" s="4461"/>
      <c r="K37" s="4461"/>
      <c r="L37" s="4461"/>
      <c r="M37" s="4461"/>
      <c r="N37" s="4461"/>
      <c r="O37" s="4461"/>
      <c r="P37" s="4461"/>
      <c r="Q37" s="4461"/>
      <c r="R37" s="125"/>
    </row>
    <row r="38" spans="2:25" ht="12.75" customHeight="1" thickBot="1" x14ac:dyDescent="0.2"/>
    <row r="39" spans="2:25" ht="30.75" customHeight="1" x14ac:dyDescent="0.15">
      <c r="B39" s="4340" t="s">
        <v>176</v>
      </c>
      <c r="C39" s="3816" t="s">
        <v>2081</v>
      </c>
      <c r="D39" s="3817"/>
      <c r="E39" s="3818"/>
      <c r="F39" s="3816" t="s">
        <v>1582</v>
      </c>
      <c r="G39" s="3817"/>
      <c r="H39" s="3818"/>
      <c r="I39" s="3816" t="s">
        <v>945</v>
      </c>
      <c r="J39" s="3817"/>
      <c r="K39" s="3818"/>
      <c r="L39" s="3816" t="s">
        <v>938</v>
      </c>
      <c r="M39" s="3817"/>
      <c r="N39" s="3817"/>
      <c r="O39" s="3818"/>
      <c r="P39" s="3819" t="s">
        <v>940</v>
      </c>
      <c r="Q39" s="3820"/>
      <c r="R39" s="3820"/>
      <c r="S39" s="3821"/>
      <c r="V39" s="3819" t="s">
        <v>942</v>
      </c>
      <c r="W39" s="3820"/>
      <c r="X39" s="3820"/>
      <c r="Y39" s="3821"/>
    </row>
    <row r="40" spans="2:25" ht="30.75" customHeight="1" thickBot="1" x14ac:dyDescent="0.2">
      <c r="B40" s="4342"/>
      <c r="C40" s="790" t="s">
        <v>613</v>
      </c>
      <c r="D40" s="1813" t="s">
        <v>612</v>
      </c>
      <c r="E40" s="681" t="s">
        <v>614</v>
      </c>
      <c r="F40" s="790" t="s">
        <v>613</v>
      </c>
      <c r="G40" s="1813" t="s">
        <v>612</v>
      </c>
      <c r="H40" s="681" t="s">
        <v>614</v>
      </c>
      <c r="I40" s="790" t="s">
        <v>613</v>
      </c>
      <c r="J40" s="1813" t="s">
        <v>612</v>
      </c>
      <c r="K40" s="681" t="s">
        <v>614</v>
      </c>
      <c r="L40" s="790" t="s">
        <v>613</v>
      </c>
      <c r="M40" s="3885" t="s">
        <v>612</v>
      </c>
      <c r="N40" s="3886"/>
      <c r="O40" s="681" t="s">
        <v>614</v>
      </c>
      <c r="P40" s="790" t="s">
        <v>613</v>
      </c>
      <c r="Q40" s="3885" t="s">
        <v>612</v>
      </c>
      <c r="R40" s="3886"/>
      <c r="S40" s="681" t="s">
        <v>614</v>
      </c>
      <c r="V40" s="790" t="s">
        <v>613</v>
      </c>
      <c r="W40" s="3885" t="s">
        <v>612</v>
      </c>
      <c r="X40" s="3886"/>
      <c r="Y40" s="681" t="s">
        <v>614</v>
      </c>
    </row>
    <row r="41" spans="2:25" ht="27.75" customHeight="1" x14ac:dyDescent="0.15">
      <c r="B41" s="116">
        <v>26</v>
      </c>
      <c r="C41" s="1776" t="s">
        <v>331</v>
      </c>
      <c r="D41" s="1777">
        <v>654</v>
      </c>
      <c r="E41" s="1778">
        <v>2.8301886792452935E-2</v>
      </c>
      <c r="F41" s="1776" t="s">
        <v>331</v>
      </c>
      <c r="G41" s="1777">
        <v>636</v>
      </c>
      <c r="H41" s="1778">
        <v>7.923930269413626E-3</v>
      </c>
      <c r="I41" s="1776" t="s">
        <v>331</v>
      </c>
      <c r="J41" s="1777">
        <v>631</v>
      </c>
      <c r="K41" s="1778">
        <v>1.6103059581320522E-2</v>
      </c>
      <c r="L41" s="3893" t="s">
        <v>259</v>
      </c>
      <c r="M41" s="822">
        <v>558</v>
      </c>
      <c r="N41" s="130"/>
      <c r="O41" s="744">
        <v>6.2857142857142945E-2</v>
      </c>
      <c r="P41" s="791" t="s">
        <v>296</v>
      </c>
      <c r="Q41" s="822">
        <v>495</v>
      </c>
      <c r="R41" s="130" t="s">
        <v>237</v>
      </c>
      <c r="S41" s="718">
        <v>7.1428571428571397E-2</v>
      </c>
      <c r="V41" s="791" t="s">
        <v>296</v>
      </c>
      <c r="W41" s="822">
        <v>462</v>
      </c>
      <c r="X41" s="130"/>
      <c r="Y41" s="718">
        <v>0.12408759124087587</v>
      </c>
    </row>
    <row r="42" spans="2:25" ht="27.75" customHeight="1" x14ac:dyDescent="0.15">
      <c r="B42" s="117">
        <v>27</v>
      </c>
      <c r="C42" s="848" t="s">
        <v>2103</v>
      </c>
      <c r="D42" s="818">
        <v>617</v>
      </c>
      <c r="E42" s="701">
        <v>1.8151815181518094E-2</v>
      </c>
      <c r="F42" s="1779" t="s">
        <v>296</v>
      </c>
      <c r="G42" s="818">
        <v>629</v>
      </c>
      <c r="H42" s="701">
        <v>7.3378839590443778E-2</v>
      </c>
      <c r="I42" s="1779" t="s">
        <v>296</v>
      </c>
      <c r="J42" s="818">
        <v>586</v>
      </c>
      <c r="K42" s="701">
        <v>0.11195445920303615</v>
      </c>
      <c r="L42" s="806" t="s">
        <v>296</v>
      </c>
      <c r="M42" s="823">
        <v>527</v>
      </c>
      <c r="N42" s="131" t="s">
        <v>237</v>
      </c>
      <c r="O42" s="826">
        <v>6.4646464646464619E-2</v>
      </c>
      <c r="P42" s="792" t="s">
        <v>328</v>
      </c>
      <c r="Q42" s="823">
        <v>406</v>
      </c>
      <c r="R42" s="131" t="s">
        <v>237</v>
      </c>
      <c r="S42" s="719">
        <v>0</v>
      </c>
      <c r="V42" s="792" t="s">
        <v>364</v>
      </c>
      <c r="W42" s="823">
        <v>442</v>
      </c>
      <c r="X42" s="131"/>
      <c r="Y42" s="841">
        <v>1.0182648401826486</v>
      </c>
    </row>
    <row r="43" spans="2:25" ht="27.75" customHeight="1" x14ac:dyDescent="0.15">
      <c r="B43" s="117">
        <v>28</v>
      </c>
      <c r="C43" s="1783" t="s">
        <v>2067</v>
      </c>
      <c r="D43" s="818">
        <v>571</v>
      </c>
      <c r="E43" s="832" t="s">
        <v>2102</v>
      </c>
      <c r="F43" s="848" t="s">
        <v>259</v>
      </c>
      <c r="G43" s="818">
        <v>606</v>
      </c>
      <c r="H43" s="701">
        <v>6.315789473684208E-2</v>
      </c>
      <c r="I43" s="1781" t="s">
        <v>259</v>
      </c>
      <c r="J43" s="818">
        <v>570</v>
      </c>
      <c r="K43" s="701">
        <v>2.1505376344086002E-2</v>
      </c>
      <c r="L43" s="806" t="s">
        <v>322</v>
      </c>
      <c r="M43" s="823">
        <v>523</v>
      </c>
      <c r="N43" s="131"/>
      <c r="O43" s="826">
        <v>0.46498599439775901</v>
      </c>
      <c r="P43" s="792" t="s">
        <v>244</v>
      </c>
      <c r="Q43" s="823">
        <v>399</v>
      </c>
      <c r="R43" s="131" t="s">
        <v>237</v>
      </c>
      <c r="S43" s="840">
        <v>1.0673575129533677</v>
      </c>
      <c r="V43" s="792" t="s">
        <v>328</v>
      </c>
      <c r="W43" s="823">
        <v>406</v>
      </c>
      <c r="X43" s="131"/>
      <c r="Y43" s="719">
        <v>0.22289156626506035</v>
      </c>
    </row>
    <row r="44" spans="2:25" ht="27.75" customHeight="1" x14ac:dyDescent="0.15">
      <c r="B44" s="117">
        <v>29</v>
      </c>
      <c r="C44" s="1779" t="s">
        <v>1576</v>
      </c>
      <c r="D44" s="818">
        <v>540</v>
      </c>
      <c r="E44" s="832" t="s">
        <v>2102</v>
      </c>
      <c r="F44" s="1779" t="s">
        <v>249</v>
      </c>
      <c r="G44" s="818">
        <v>481</v>
      </c>
      <c r="H44" s="701">
        <v>0.17031630170316303</v>
      </c>
      <c r="I44" s="1779" t="s">
        <v>244</v>
      </c>
      <c r="J44" s="818">
        <v>449</v>
      </c>
      <c r="K44" s="701">
        <v>-4.4345898004434225E-3</v>
      </c>
      <c r="L44" s="806" t="s">
        <v>244</v>
      </c>
      <c r="M44" s="823">
        <v>451</v>
      </c>
      <c r="N44" s="131"/>
      <c r="O44" s="826">
        <v>0.13032581453634084</v>
      </c>
      <c r="P44" s="792" t="s">
        <v>249</v>
      </c>
      <c r="Q44" s="823">
        <v>394</v>
      </c>
      <c r="R44" s="131"/>
      <c r="S44" s="719">
        <v>-2.2332506203473934E-2</v>
      </c>
      <c r="V44" s="792" t="s">
        <v>249</v>
      </c>
      <c r="W44" s="823">
        <v>403</v>
      </c>
      <c r="X44" s="131"/>
      <c r="Y44" s="719">
        <v>3.3333333333333437E-2</v>
      </c>
    </row>
    <row r="45" spans="2:25" ht="27.75" customHeight="1" x14ac:dyDescent="0.15">
      <c r="B45" s="117">
        <v>30</v>
      </c>
      <c r="C45" s="1779" t="s">
        <v>265</v>
      </c>
      <c r="D45" s="818">
        <v>478</v>
      </c>
      <c r="E45" s="701">
        <v>0.47987616099071206</v>
      </c>
      <c r="F45" s="1779" t="s">
        <v>244</v>
      </c>
      <c r="G45" s="818">
        <v>456</v>
      </c>
      <c r="H45" s="701">
        <v>1.5590200445434244E-2</v>
      </c>
      <c r="I45" s="1779" t="s">
        <v>249</v>
      </c>
      <c r="J45" s="818">
        <v>411</v>
      </c>
      <c r="K45" s="701">
        <f>(J45/M45)-1</f>
        <v>4.8899755501221609E-3</v>
      </c>
      <c r="L45" s="806" t="s">
        <v>249</v>
      </c>
      <c r="M45" s="823">
        <v>409</v>
      </c>
      <c r="N45" s="131" t="s">
        <v>237</v>
      </c>
      <c r="O45" s="826">
        <v>3.8071065989847774E-2</v>
      </c>
      <c r="P45" s="792" t="s">
        <v>246</v>
      </c>
      <c r="Q45" s="823">
        <v>387</v>
      </c>
      <c r="R45" s="131" t="s">
        <v>237</v>
      </c>
      <c r="S45" s="719">
        <v>9.6317280453257714E-2</v>
      </c>
      <c r="V45" s="792" t="s">
        <v>246</v>
      </c>
      <c r="W45" s="823">
        <v>353</v>
      </c>
      <c r="X45" s="131" t="s">
        <v>237</v>
      </c>
      <c r="Y45" s="719">
        <v>1.1461318051575908E-2</v>
      </c>
    </row>
    <row r="46" spans="2:25" ht="27.75" customHeight="1" x14ac:dyDescent="0.15">
      <c r="B46" s="117">
        <v>31</v>
      </c>
      <c r="C46" s="1779" t="s">
        <v>1585</v>
      </c>
      <c r="D46" s="818">
        <v>476</v>
      </c>
      <c r="E46" s="701">
        <v>0.3600000000000001</v>
      </c>
      <c r="F46" s="1779" t="s">
        <v>246</v>
      </c>
      <c r="G46" s="818">
        <v>372</v>
      </c>
      <c r="H46" s="701">
        <v>-3.3766233766233777E-2</v>
      </c>
      <c r="I46" s="1779" t="s">
        <v>246</v>
      </c>
      <c r="J46" s="818">
        <v>385</v>
      </c>
      <c r="K46" s="701">
        <v>-1.5345268542199531E-2</v>
      </c>
      <c r="L46" s="806" t="s">
        <v>246</v>
      </c>
      <c r="M46" s="823">
        <v>391</v>
      </c>
      <c r="N46" s="131"/>
      <c r="O46" s="826">
        <v>1.0335917312661591E-2</v>
      </c>
      <c r="P46" s="792" t="s">
        <v>314</v>
      </c>
      <c r="Q46" s="823">
        <v>366</v>
      </c>
      <c r="R46" s="131" t="s">
        <v>237</v>
      </c>
      <c r="S46" s="719">
        <v>0.27526132404181181</v>
      </c>
      <c r="V46" s="792" t="s">
        <v>363</v>
      </c>
      <c r="W46" s="823">
        <v>350</v>
      </c>
      <c r="X46" s="131"/>
      <c r="Y46" s="719">
        <v>-2.8490028490028019E-3</v>
      </c>
    </row>
    <row r="47" spans="2:25" ht="27.75" customHeight="1" x14ac:dyDescent="0.15">
      <c r="B47" s="117">
        <v>32</v>
      </c>
      <c r="C47" s="1779" t="s">
        <v>249</v>
      </c>
      <c r="D47" s="818">
        <v>441</v>
      </c>
      <c r="E47" s="701">
        <v>-8.3160083160083165E-2</v>
      </c>
      <c r="F47" s="1779" t="s">
        <v>345</v>
      </c>
      <c r="G47" s="818">
        <v>369</v>
      </c>
      <c r="H47" s="701">
        <v>8.5294117647058743E-2</v>
      </c>
      <c r="I47" s="1779" t="s">
        <v>314</v>
      </c>
      <c r="J47" s="818">
        <v>377</v>
      </c>
      <c r="K47" s="701">
        <v>7.714285714285718E-2</v>
      </c>
      <c r="L47" s="806" t="s">
        <v>314</v>
      </c>
      <c r="M47" s="823">
        <v>350</v>
      </c>
      <c r="N47" s="131" t="s">
        <v>237</v>
      </c>
      <c r="O47" s="826">
        <v>-4.3715846994535568E-2</v>
      </c>
      <c r="P47" s="792" t="s">
        <v>322</v>
      </c>
      <c r="Q47" s="823">
        <v>357</v>
      </c>
      <c r="R47" s="131" t="s">
        <v>237</v>
      </c>
      <c r="S47" s="719">
        <v>0.31734317343173424</v>
      </c>
      <c r="V47" s="792" t="s">
        <v>254</v>
      </c>
      <c r="W47" s="823">
        <v>350</v>
      </c>
      <c r="X47" s="131"/>
      <c r="Y47" s="719">
        <v>8.0246913580246826E-2</v>
      </c>
    </row>
    <row r="48" spans="2:25" ht="27.75" customHeight="1" x14ac:dyDescent="0.15">
      <c r="B48" s="117">
        <v>33</v>
      </c>
      <c r="C48" s="1779" t="s">
        <v>244</v>
      </c>
      <c r="D48" s="818">
        <v>434</v>
      </c>
      <c r="E48" s="701">
        <v>-4.8245614035087758E-2</v>
      </c>
      <c r="F48" s="1779" t="s">
        <v>364</v>
      </c>
      <c r="G48" s="818">
        <v>363</v>
      </c>
      <c r="H48" s="701">
        <v>1.9662921348314599E-2</v>
      </c>
      <c r="I48" s="1779" t="s">
        <v>364</v>
      </c>
      <c r="J48" s="818">
        <v>356</v>
      </c>
      <c r="K48" s="701">
        <v>0.5822222222222222</v>
      </c>
      <c r="L48" s="806" t="s">
        <v>363</v>
      </c>
      <c r="M48" s="823">
        <v>323</v>
      </c>
      <c r="N48" s="131"/>
      <c r="O48" s="826">
        <v>-4.71976401179941E-2</v>
      </c>
      <c r="P48" s="792" t="s">
        <v>254</v>
      </c>
      <c r="Q48" s="823">
        <v>343</v>
      </c>
      <c r="R48" s="131" t="s">
        <v>237</v>
      </c>
      <c r="S48" s="719">
        <v>-2.0000000000000018E-2</v>
      </c>
      <c r="V48" s="792" t="s">
        <v>314</v>
      </c>
      <c r="W48" s="823">
        <v>287</v>
      </c>
      <c r="X48" s="131" t="s">
        <v>237</v>
      </c>
      <c r="Y48" s="719">
        <v>0.20588235294117641</v>
      </c>
    </row>
    <row r="49" spans="2:25" ht="27.75" customHeight="1" x14ac:dyDescent="0.15">
      <c r="B49" s="117">
        <v>34</v>
      </c>
      <c r="C49" s="1779" t="s">
        <v>367</v>
      </c>
      <c r="D49" s="818">
        <v>397</v>
      </c>
      <c r="E49" s="701">
        <v>0.14739884393063574</v>
      </c>
      <c r="F49" s="1779" t="s">
        <v>363</v>
      </c>
      <c r="G49" s="818">
        <v>362</v>
      </c>
      <c r="H49" s="701">
        <v>1.6853932584269593E-2</v>
      </c>
      <c r="I49" s="1779" t="s">
        <v>363</v>
      </c>
      <c r="J49" s="818">
        <v>356</v>
      </c>
      <c r="K49" s="701">
        <f>(J49/M48)-1</f>
        <v>0.10216718266253877</v>
      </c>
      <c r="L49" s="806" t="s">
        <v>265</v>
      </c>
      <c r="M49" s="823">
        <v>299</v>
      </c>
      <c r="N49" s="131" t="s">
        <v>237</v>
      </c>
      <c r="O49" s="826">
        <v>-4.7770700636942665E-2</v>
      </c>
      <c r="P49" s="792" t="s">
        <v>363</v>
      </c>
      <c r="Q49" s="823">
        <v>339</v>
      </c>
      <c r="R49" s="131"/>
      <c r="S49" s="719">
        <v>-3.1428571428571472E-2</v>
      </c>
      <c r="V49" s="792" t="s">
        <v>271</v>
      </c>
      <c r="W49" s="823">
        <v>271</v>
      </c>
      <c r="X49" s="131"/>
      <c r="Y49" s="719">
        <v>4.2307692307692379E-2</v>
      </c>
    </row>
    <row r="50" spans="2:25" ht="27.75" customHeight="1" x14ac:dyDescent="0.15">
      <c r="B50" s="117">
        <v>35</v>
      </c>
      <c r="C50" s="1779" t="s">
        <v>345</v>
      </c>
      <c r="D50" s="818">
        <v>385</v>
      </c>
      <c r="E50" s="701">
        <v>4.3360433604336057E-2</v>
      </c>
      <c r="F50" s="1779" t="s">
        <v>314</v>
      </c>
      <c r="G50" s="818">
        <v>357</v>
      </c>
      <c r="H50" s="701">
        <v>-5.3050397877984046E-2</v>
      </c>
      <c r="I50" s="1779" t="s">
        <v>345</v>
      </c>
      <c r="J50" s="818">
        <v>340</v>
      </c>
      <c r="K50" s="1775">
        <v>1.4285714285714284</v>
      </c>
      <c r="L50" s="806" t="s">
        <v>271</v>
      </c>
      <c r="M50" s="823">
        <v>293</v>
      </c>
      <c r="N50" s="131" t="s">
        <v>237</v>
      </c>
      <c r="O50" s="826">
        <v>-2.006688963210701E-2</v>
      </c>
      <c r="P50" s="792" t="s">
        <v>265</v>
      </c>
      <c r="Q50" s="823">
        <v>314</v>
      </c>
      <c r="R50" s="131" t="s">
        <v>237</v>
      </c>
      <c r="S50" s="719">
        <v>0.17164179104477606</v>
      </c>
      <c r="V50" s="792" t="s">
        <v>322</v>
      </c>
      <c r="W50" s="823">
        <v>271</v>
      </c>
      <c r="X50" s="131"/>
      <c r="Y50" s="719">
        <v>0.10162601626016254</v>
      </c>
    </row>
    <row r="51" spans="2:25" ht="27.75" customHeight="1" x14ac:dyDescent="0.15">
      <c r="B51" s="117">
        <v>36</v>
      </c>
      <c r="C51" s="844" t="s">
        <v>246</v>
      </c>
      <c r="D51" s="818">
        <v>385</v>
      </c>
      <c r="E51" s="832">
        <v>3.4946236559139754E-2</v>
      </c>
      <c r="F51" s="844" t="s">
        <v>1585</v>
      </c>
      <c r="G51" s="818">
        <v>350</v>
      </c>
      <c r="H51" s="832">
        <v>0.11464968152866239</v>
      </c>
      <c r="I51" s="844" t="s">
        <v>1238</v>
      </c>
      <c r="J51" s="818">
        <v>314</v>
      </c>
      <c r="K51" s="832">
        <v>0.15867158671586723</v>
      </c>
      <c r="L51" s="806" t="s">
        <v>298</v>
      </c>
      <c r="M51" s="823">
        <v>284</v>
      </c>
      <c r="N51" s="131"/>
      <c r="O51" s="826">
        <v>4.0293040293040372E-2</v>
      </c>
      <c r="P51" s="792" t="s">
        <v>271</v>
      </c>
      <c r="Q51" s="823">
        <v>299</v>
      </c>
      <c r="R51" s="131" t="s">
        <v>237</v>
      </c>
      <c r="S51" s="747">
        <v>0.10332103321033204</v>
      </c>
      <c r="V51" s="792" t="s">
        <v>257</v>
      </c>
      <c r="W51" s="823">
        <v>270</v>
      </c>
      <c r="X51" s="131"/>
      <c r="Y51" s="719">
        <v>0.11570247933884303</v>
      </c>
    </row>
    <row r="52" spans="2:25" ht="27.75" customHeight="1" x14ac:dyDescent="0.15">
      <c r="B52" s="117">
        <v>37</v>
      </c>
      <c r="C52" s="1779" t="s">
        <v>364</v>
      </c>
      <c r="D52" s="818">
        <v>383</v>
      </c>
      <c r="E52" s="701">
        <v>5.509641873278226E-2</v>
      </c>
      <c r="F52" s="1779" t="s">
        <v>367</v>
      </c>
      <c r="G52" s="818">
        <v>346</v>
      </c>
      <c r="H52" s="701">
        <v>0.3359073359073359</v>
      </c>
      <c r="I52" s="1779" t="s">
        <v>271</v>
      </c>
      <c r="J52" s="818">
        <v>311</v>
      </c>
      <c r="K52" s="701">
        <v>6.1433447098976135E-2</v>
      </c>
      <c r="L52" s="806" t="s">
        <v>254</v>
      </c>
      <c r="M52" s="823">
        <v>284</v>
      </c>
      <c r="N52" s="131" t="s">
        <v>237</v>
      </c>
      <c r="O52" s="826">
        <v>-0.17201166180758021</v>
      </c>
      <c r="P52" s="792" t="s">
        <v>381</v>
      </c>
      <c r="Q52" s="823">
        <v>281</v>
      </c>
      <c r="R52" s="131" t="s">
        <v>237</v>
      </c>
      <c r="S52" s="828">
        <v>4.8507462686567138E-2</v>
      </c>
      <c r="V52" s="792" t="s">
        <v>265</v>
      </c>
      <c r="W52" s="823">
        <v>268</v>
      </c>
      <c r="X52" s="131"/>
      <c r="Y52" s="719">
        <v>-0.10367892976588633</v>
      </c>
    </row>
    <row r="53" spans="2:25" ht="27.75" customHeight="1" x14ac:dyDescent="0.15">
      <c r="B53" s="117">
        <v>38</v>
      </c>
      <c r="C53" s="1783" t="s">
        <v>363</v>
      </c>
      <c r="D53" s="818">
        <v>374</v>
      </c>
      <c r="E53" s="701">
        <v>3.3149171270718147E-2</v>
      </c>
      <c r="F53" s="1783" t="s">
        <v>265</v>
      </c>
      <c r="G53" s="818">
        <v>323</v>
      </c>
      <c r="H53" s="701">
        <v>5.555555555555558E-2</v>
      </c>
      <c r="I53" s="1783" t="s">
        <v>265</v>
      </c>
      <c r="J53" s="818">
        <v>306</v>
      </c>
      <c r="K53" s="701">
        <v>2.3411371237458178E-2</v>
      </c>
      <c r="L53" s="806" t="s">
        <v>324</v>
      </c>
      <c r="M53" s="823">
        <v>271</v>
      </c>
      <c r="N53" s="131"/>
      <c r="O53" s="826">
        <v>0.18859649122807021</v>
      </c>
      <c r="P53" s="792" t="s">
        <v>298</v>
      </c>
      <c r="Q53" s="823">
        <v>273</v>
      </c>
      <c r="R53" s="131" t="s">
        <v>237</v>
      </c>
      <c r="S53" s="719">
        <v>0.30622009569377995</v>
      </c>
      <c r="V53" s="792" t="s">
        <v>381</v>
      </c>
      <c r="W53" s="823">
        <v>268</v>
      </c>
      <c r="X53" s="131" t="s">
        <v>237</v>
      </c>
      <c r="Y53" s="719">
        <v>1.5151515151515138E-2</v>
      </c>
    </row>
    <row r="54" spans="2:25" ht="27.75" customHeight="1" x14ac:dyDescent="0.15">
      <c r="B54" s="117">
        <v>39</v>
      </c>
      <c r="C54" s="1779" t="s">
        <v>314</v>
      </c>
      <c r="D54" s="818">
        <v>363</v>
      </c>
      <c r="E54" s="832">
        <v>1.6806722689075571E-2</v>
      </c>
      <c r="F54" s="1779" t="s">
        <v>271</v>
      </c>
      <c r="G54" s="818">
        <v>319</v>
      </c>
      <c r="H54" s="832">
        <v>2.5723472668810254E-2</v>
      </c>
      <c r="I54" s="1779" t="s">
        <v>309</v>
      </c>
      <c r="J54" s="818">
        <v>301</v>
      </c>
      <c r="K54" s="832">
        <f>(J54/M56)-1</f>
        <v>0.15325670498084287</v>
      </c>
      <c r="L54" s="806" t="s">
        <v>381</v>
      </c>
      <c r="M54" s="823">
        <v>270</v>
      </c>
      <c r="N54" s="131"/>
      <c r="O54" s="826">
        <v>-3.9145907473309594E-2</v>
      </c>
      <c r="P54" s="792" t="s">
        <v>382</v>
      </c>
      <c r="Q54" s="823">
        <v>259</v>
      </c>
      <c r="R54" s="131" t="s">
        <v>237</v>
      </c>
      <c r="S54" s="719">
        <v>-2.2641509433962259E-2</v>
      </c>
      <c r="V54" s="792" t="s">
        <v>382</v>
      </c>
      <c r="W54" s="823">
        <v>265</v>
      </c>
      <c r="X54" s="131"/>
      <c r="Y54" s="719">
        <v>0.16740088105726869</v>
      </c>
    </row>
    <row r="55" spans="2:25" ht="27.75" customHeight="1" x14ac:dyDescent="0.15">
      <c r="B55" s="117">
        <v>40</v>
      </c>
      <c r="C55" s="1779" t="s">
        <v>271</v>
      </c>
      <c r="D55" s="818">
        <v>348</v>
      </c>
      <c r="E55" s="701">
        <v>9.0909090909090828E-2</v>
      </c>
      <c r="F55" s="1779" t="s">
        <v>309</v>
      </c>
      <c r="G55" s="818">
        <v>305</v>
      </c>
      <c r="H55" s="701">
        <v>1.6666666666666607E-2</v>
      </c>
      <c r="I55" s="1779" t="s">
        <v>1236</v>
      </c>
      <c r="J55" s="818">
        <v>292</v>
      </c>
      <c r="K55" s="701">
        <v>8.1481481481481488E-2</v>
      </c>
      <c r="L55" s="810" t="s">
        <v>307</v>
      </c>
      <c r="M55" s="823">
        <v>263</v>
      </c>
      <c r="N55" s="131"/>
      <c r="O55" s="826">
        <v>3.9525691699604737E-2</v>
      </c>
      <c r="P55" s="792" t="s">
        <v>309</v>
      </c>
      <c r="Q55" s="823">
        <v>255</v>
      </c>
      <c r="R55" s="131"/>
      <c r="S55" s="719">
        <v>-1.1627906976744207E-2</v>
      </c>
      <c r="V55" s="792" t="s">
        <v>309</v>
      </c>
      <c r="W55" s="823">
        <v>258</v>
      </c>
      <c r="X55" s="131"/>
      <c r="Y55" s="719">
        <v>2.7888446215139417E-2</v>
      </c>
    </row>
    <row r="56" spans="2:25" ht="27.75" customHeight="1" x14ac:dyDescent="0.15">
      <c r="B56" s="117">
        <v>41</v>
      </c>
      <c r="C56" s="1779" t="s">
        <v>309</v>
      </c>
      <c r="D56" s="818">
        <v>305</v>
      </c>
      <c r="E56" s="701">
        <v>0</v>
      </c>
      <c r="F56" s="1779" t="s">
        <v>1572</v>
      </c>
      <c r="G56" s="818">
        <v>285</v>
      </c>
      <c r="H56" s="701">
        <v>-2.3972602739726012E-2</v>
      </c>
      <c r="I56" s="1779" t="s">
        <v>276</v>
      </c>
      <c r="J56" s="818">
        <v>269</v>
      </c>
      <c r="K56" s="701">
        <v>5.4901960784313752E-2</v>
      </c>
      <c r="L56" s="806" t="s">
        <v>309</v>
      </c>
      <c r="M56" s="823">
        <v>261</v>
      </c>
      <c r="N56" s="131" t="s">
        <v>237</v>
      </c>
      <c r="O56" s="826">
        <v>2.3529411764705799E-2</v>
      </c>
      <c r="P56" s="811" t="s">
        <v>307</v>
      </c>
      <c r="Q56" s="823">
        <v>253</v>
      </c>
      <c r="R56" s="131" t="s">
        <v>237</v>
      </c>
      <c r="S56" s="719">
        <v>-1.171875E-2</v>
      </c>
      <c r="V56" s="811" t="s">
        <v>307</v>
      </c>
      <c r="W56" s="823">
        <v>256</v>
      </c>
      <c r="X56" s="131"/>
      <c r="Y56" s="719">
        <v>-1.538461538461533E-2</v>
      </c>
    </row>
    <row r="57" spans="2:25" ht="27.75" customHeight="1" x14ac:dyDescent="0.15">
      <c r="B57" s="117">
        <v>42</v>
      </c>
      <c r="C57" s="1779" t="s">
        <v>276</v>
      </c>
      <c r="D57" s="818">
        <v>296</v>
      </c>
      <c r="E57" s="701">
        <v>3.8596491228070073E-2</v>
      </c>
      <c r="F57" s="1779" t="s">
        <v>276</v>
      </c>
      <c r="G57" s="818">
        <v>285</v>
      </c>
      <c r="H57" s="701">
        <v>5.9479553903345694E-2</v>
      </c>
      <c r="I57" s="1779" t="s">
        <v>254</v>
      </c>
      <c r="J57" s="818">
        <v>268</v>
      </c>
      <c r="K57" s="701">
        <v>-5.633802816901412E-2</v>
      </c>
      <c r="L57" s="806" t="s">
        <v>276</v>
      </c>
      <c r="M57" s="823">
        <v>255</v>
      </c>
      <c r="N57" s="131" t="s">
        <v>237</v>
      </c>
      <c r="O57" s="826">
        <v>0.15384615384615374</v>
      </c>
      <c r="P57" s="792" t="s">
        <v>243</v>
      </c>
      <c r="Q57" s="823">
        <v>245</v>
      </c>
      <c r="R57" s="131" t="s">
        <v>237</v>
      </c>
      <c r="S57" s="719">
        <v>8.2304526748970819E-3</v>
      </c>
      <c r="V57" s="792" t="s">
        <v>243</v>
      </c>
      <c r="W57" s="823">
        <v>243</v>
      </c>
      <c r="X57" s="131"/>
      <c r="Y57" s="719">
        <v>3.8461538461538547E-2</v>
      </c>
    </row>
    <row r="58" spans="2:25" ht="27.75" customHeight="1" x14ac:dyDescent="0.15">
      <c r="B58" s="117">
        <v>43</v>
      </c>
      <c r="C58" s="1779" t="s">
        <v>1572</v>
      </c>
      <c r="D58" s="818">
        <v>287</v>
      </c>
      <c r="E58" s="701">
        <v>7.0175438596491446E-3</v>
      </c>
      <c r="F58" s="1779" t="s">
        <v>279</v>
      </c>
      <c r="G58" s="818">
        <v>272</v>
      </c>
      <c r="H58" s="701">
        <v>0.12396694214876036</v>
      </c>
      <c r="I58" s="1781" t="s">
        <v>307</v>
      </c>
      <c r="J58" s="818">
        <v>261</v>
      </c>
      <c r="K58" s="701">
        <v>-7.6045627376425395E-3</v>
      </c>
      <c r="L58" s="806" t="s">
        <v>243</v>
      </c>
      <c r="M58" s="823">
        <v>251</v>
      </c>
      <c r="N58" s="131" t="s">
        <v>237</v>
      </c>
      <c r="O58" s="826">
        <v>2.4489795918367419E-2</v>
      </c>
      <c r="P58" s="792" t="s">
        <v>257</v>
      </c>
      <c r="Q58" s="823">
        <v>229</v>
      </c>
      <c r="R58" s="131" t="s">
        <v>237</v>
      </c>
      <c r="S58" s="828">
        <v>-0.1518518518518519</v>
      </c>
      <c r="V58" s="792" t="s">
        <v>279</v>
      </c>
      <c r="W58" s="823">
        <v>228</v>
      </c>
      <c r="X58" s="131"/>
      <c r="Y58" s="719">
        <v>0</v>
      </c>
    </row>
    <row r="59" spans="2:25" ht="27.75" customHeight="1" x14ac:dyDescent="0.15">
      <c r="B59" s="117">
        <v>44</v>
      </c>
      <c r="C59" s="1779" t="s">
        <v>279</v>
      </c>
      <c r="D59" s="818">
        <v>285</v>
      </c>
      <c r="E59" s="701">
        <v>4.7794117647058876E-2</v>
      </c>
      <c r="F59" s="1781" t="s">
        <v>307</v>
      </c>
      <c r="G59" s="818">
        <v>271</v>
      </c>
      <c r="H59" s="701">
        <v>3.8314176245210829E-2</v>
      </c>
      <c r="I59" s="1779" t="s">
        <v>257</v>
      </c>
      <c r="J59" s="818">
        <v>261</v>
      </c>
      <c r="K59" s="701">
        <v>6.9672131147541005E-2</v>
      </c>
      <c r="L59" s="806" t="s">
        <v>257</v>
      </c>
      <c r="M59" s="823">
        <v>244</v>
      </c>
      <c r="N59" s="131" t="s">
        <v>237</v>
      </c>
      <c r="O59" s="826">
        <v>6.5502183406113579E-2</v>
      </c>
      <c r="P59" s="792" t="s">
        <v>324</v>
      </c>
      <c r="Q59" s="823">
        <v>228</v>
      </c>
      <c r="R59" s="131" t="s">
        <v>237</v>
      </c>
      <c r="S59" s="719">
        <v>0.25274725274725274</v>
      </c>
      <c r="V59" s="792" t="s">
        <v>301</v>
      </c>
      <c r="W59" s="823">
        <v>225</v>
      </c>
      <c r="X59" s="131"/>
      <c r="Y59" s="719">
        <v>-0.17582417582417587</v>
      </c>
    </row>
    <row r="60" spans="2:25" ht="27.75" customHeight="1" x14ac:dyDescent="0.15">
      <c r="B60" s="117">
        <v>45</v>
      </c>
      <c r="C60" s="1781" t="s">
        <v>307</v>
      </c>
      <c r="D60" s="818">
        <v>278</v>
      </c>
      <c r="E60" s="701">
        <v>2.583025830258312E-2</v>
      </c>
      <c r="F60" s="1779" t="s">
        <v>254</v>
      </c>
      <c r="G60" s="818">
        <v>270</v>
      </c>
      <c r="H60" s="701">
        <v>7.4626865671640896E-3</v>
      </c>
      <c r="I60" s="1779" t="s">
        <v>367</v>
      </c>
      <c r="J60" s="818">
        <v>259</v>
      </c>
      <c r="K60" s="701">
        <v>0.67096774193548381</v>
      </c>
      <c r="L60" s="806" t="s">
        <v>279</v>
      </c>
      <c r="M60" s="823">
        <v>242</v>
      </c>
      <c r="N60" s="131" t="s">
        <v>237</v>
      </c>
      <c r="O60" s="826">
        <v>7.5555555555555598E-2</v>
      </c>
      <c r="P60" s="792" t="s">
        <v>279</v>
      </c>
      <c r="Q60" s="823">
        <v>225</v>
      </c>
      <c r="R60" s="131" t="s">
        <v>237</v>
      </c>
      <c r="S60" s="719">
        <v>-1.3157894736842146E-2</v>
      </c>
      <c r="V60" s="792" t="s">
        <v>270</v>
      </c>
      <c r="W60" s="823">
        <v>215</v>
      </c>
      <c r="X60" s="131"/>
      <c r="Y60" s="719">
        <v>9.3896713615022609E-3</v>
      </c>
    </row>
    <row r="61" spans="2:25" ht="27.75" customHeight="1" x14ac:dyDescent="0.15">
      <c r="B61" s="117">
        <v>46</v>
      </c>
      <c r="C61" s="1779" t="s">
        <v>301</v>
      </c>
      <c r="D61" s="818">
        <v>274</v>
      </c>
      <c r="E61" s="701">
        <v>6.6147859922178975E-2</v>
      </c>
      <c r="F61" s="1779" t="s">
        <v>298</v>
      </c>
      <c r="G61" s="818">
        <v>258</v>
      </c>
      <c r="H61" s="701">
        <v>2.3809523809523725E-2</v>
      </c>
      <c r="I61" s="1779" t="s">
        <v>301</v>
      </c>
      <c r="J61" s="818">
        <v>257</v>
      </c>
      <c r="K61" s="701">
        <v>0.14222222222222225</v>
      </c>
      <c r="L61" s="806" t="s">
        <v>382</v>
      </c>
      <c r="M61" s="823">
        <v>241</v>
      </c>
      <c r="N61" s="131"/>
      <c r="O61" s="826">
        <v>-6.949806949806947E-2</v>
      </c>
      <c r="P61" s="792" t="s">
        <v>276</v>
      </c>
      <c r="Q61" s="823">
        <v>221</v>
      </c>
      <c r="R61" s="131" t="s">
        <v>237</v>
      </c>
      <c r="S61" s="719">
        <v>0.12182741116751261</v>
      </c>
      <c r="V61" s="793" t="s">
        <v>298</v>
      </c>
      <c r="W61" s="823">
        <v>209</v>
      </c>
      <c r="X61" s="131"/>
      <c r="Y61" s="719">
        <v>9.6618357487923134E-3</v>
      </c>
    </row>
    <row r="62" spans="2:25" ht="27.75" customHeight="1" x14ac:dyDescent="0.15">
      <c r="B62" s="117">
        <v>47</v>
      </c>
      <c r="C62" s="1779" t="s">
        <v>1566</v>
      </c>
      <c r="D62" s="818">
        <v>270</v>
      </c>
      <c r="E62" s="701">
        <v>0.20535714285714279</v>
      </c>
      <c r="F62" s="1779" t="s">
        <v>301</v>
      </c>
      <c r="G62" s="818">
        <v>257</v>
      </c>
      <c r="H62" s="701">
        <v>0</v>
      </c>
      <c r="I62" s="1779" t="s">
        <v>243</v>
      </c>
      <c r="J62" s="818">
        <v>253</v>
      </c>
      <c r="K62" s="701">
        <v>7.9681274900398336E-3</v>
      </c>
      <c r="L62" s="806" t="s">
        <v>301</v>
      </c>
      <c r="M62" s="823">
        <v>225</v>
      </c>
      <c r="N62" s="131" t="s">
        <v>237</v>
      </c>
      <c r="O62" s="826">
        <v>2.7397260273972712E-2</v>
      </c>
      <c r="P62" s="792" t="s">
        <v>301</v>
      </c>
      <c r="Q62" s="823">
        <v>219</v>
      </c>
      <c r="R62" s="131" t="s">
        <v>237</v>
      </c>
      <c r="S62" s="719">
        <v>-2.6666666666666616E-2</v>
      </c>
      <c r="V62" s="793" t="s">
        <v>383</v>
      </c>
      <c r="W62" s="823">
        <v>200</v>
      </c>
      <c r="X62" s="131"/>
      <c r="Y62" s="719">
        <v>-2.9126213592232997E-2</v>
      </c>
    </row>
    <row r="63" spans="2:25" ht="27.75" customHeight="1" x14ac:dyDescent="0.15">
      <c r="B63" s="117">
        <v>48</v>
      </c>
      <c r="C63" s="1779" t="s">
        <v>366</v>
      </c>
      <c r="D63" s="818">
        <v>270</v>
      </c>
      <c r="E63" s="701">
        <v>0.11111111111111116</v>
      </c>
      <c r="F63" s="1779" t="s">
        <v>257</v>
      </c>
      <c r="G63" s="818">
        <v>257</v>
      </c>
      <c r="H63" s="701">
        <v>-1.5325670498084309E-2</v>
      </c>
      <c r="I63" s="1779" t="s">
        <v>298</v>
      </c>
      <c r="J63" s="818">
        <v>252</v>
      </c>
      <c r="K63" s="701">
        <v>-0.11267605633802813</v>
      </c>
      <c r="L63" s="806" t="s">
        <v>364</v>
      </c>
      <c r="M63" s="823">
        <v>225</v>
      </c>
      <c r="N63" s="131"/>
      <c r="O63" s="826">
        <v>2.7397260273972712E-2</v>
      </c>
      <c r="P63" s="793" t="s">
        <v>364</v>
      </c>
      <c r="Q63" s="823">
        <v>219</v>
      </c>
      <c r="R63" s="131"/>
      <c r="S63" s="719">
        <v>-0.50452488687782804</v>
      </c>
      <c r="V63" s="792" t="s">
        <v>365</v>
      </c>
      <c r="W63" s="823">
        <v>199</v>
      </c>
      <c r="X63" s="131"/>
      <c r="Y63" s="719">
        <v>5.8510638297872397E-2</v>
      </c>
    </row>
    <row r="64" spans="2:25" ht="27.75" customHeight="1" x14ac:dyDescent="0.15">
      <c r="B64" s="117">
        <v>49</v>
      </c>
      <c r="C64" s="1779" t="s">
        <v>257</v>
      </c>
      <c r="D64" s="818">
        <v>264</v>
      </c>
      <c r="E64" s="701">
        <v>2.7237354085603016E-2</v>
      </c>
      <c r="F64" s="1779" t="s">
        <v>243</v>
      </c>
      <c r="G64" s="818">
        <v>253</v>
      </c>
      <c r="H64" s="701">
        <v>0</v>
      </c>
      <c r="I64" s="1779" t="s">
        <v>365</v>
      </c>
      <c r="J64" s="818">
        <v>251</v>
      </c>
      <c r="K64" s="701">
        <f>(J64/M64)-1</f>
        <v>0.12053571428571419</v>
      </c>
      <c r="L64" s="806" t="s">
        <v>365</v>
      </c>
      <c r="M64" s="823">
        <v>224</v>
      </c>
      <c r="N64" s="131"/>
      <c r="O64" s="826">
        <v>8.737864077669899E-2</v>
      </c>
      <c r="P64" s="793" t="s">
        <v>365</v>
      </c>
      <c r="Q64" s="823">
        <v>206</v>
      </c>
      <c r="R64" s="131"/>
      <c r="S64" s="719">
        <v>3.5175879396984966E-2</v>
      </c>
      <c r="V64" s="792" t="s">
        <v>276</v>
      </c>
      <c r="W64" s="823">
        <v>197</v>
      </c>
      <c r="X64" s="131"/>
      <c r="Y64" s="719">
        <v>3.6842105263157787E-2</v>
      </c>
    </row>
    <row r="65" spans="2:25" ht="27.75" customHeight="1" thickBot="1" x14ac:dyDescent="0.2">
      <c r="B65" s="118">
        <v>50</v>
      </c>
      <c r="C65" s="1782" t="s">
        <v>298</v>
      </c>
      <c r="D65" s="820">
        <v>258</v>
      </c>
      <c r="E65" s="702">
        <v>0</v>
      </c>
      <c r="F65" s="1782" t="s">
        <v>366</v>
      </c>
      <c r="G65" s="820">
        <v>243</v>
      </c>
      <c r="H65" s="702">
        <v>9.9547511312217285E-2</v>
      </c>
      <c r="I65" s="1782" t="s">
        <v>279</v>
      </c>
      <c r="J65" s="820">
        <v>242</v>
      </c>
      <c r="K65" s="702">
        <v>0</v>
      </c>
      <c r="L65" s="807" t="s">
        <v>270</v>
      </c>
      <c r="M65" s="824">
        <v>206</v>
      </c>
      <c r="N65" s="132"/>
      <c r="O65" s="743">
        <v>1.4778325123152802E-2</v>
      </c>
      <c r="P65" s="799" t="s">
        <v>270</v>
      </c>
      <c r="Q65" s="824">
        <v>203</v>
      </c>
      <c r="R65" s="132" t="s">
        <v>237</v>
      </c>
      <c r="S65" s="720">
        <v>-5.5813953488372148E-2</v>
      </c>
      <c r="V65" s="799" t="s">
        <v>244</v>
      </c>
      <c r="W65" s="824">
        <v>193</v>
      </c>
      <c r="X65" s="132" t="s">
        <v>237</v>
      </c>
      <c r="Y65" s="720">
        <v>2.659574468085113E-2</v>
      </c>
    </row>
    <row r="66" spans="2:25" ht="27.75" customHeight="1" x14ac:dyDescent="0.15">
      <c r="B66" s="4462" t="s">
        <v>1343</v>
      </c>
      <c r="C66" s="4462"/>
      <c r="D66" s="4462"/>
      <c r="E66" s="4462"/>
      <c r="F66" s="4462"/>
      <c r="G66" s="4462"/>
      <c r="H66" s="4462"/>
      <c r="I66" s="4462"/>
      <c r="J66" s="4462"/>
      <c r="K66" s="4462"/>
      <c r="L66" s="4462"/>
      <c r="M66" s="4462"/>
      <c r="N66" s="4462"/>
      <c r="O66" s="4462"/>
      <c r="P66" s="4462"/>
      <c r="Q66" s="4462"/>
      <c r="R66" s="4462"/>
      <c r="S66" s="4462"/>
    </row>
    <row r="67" spans="2:25" ht="39" customHeight="1" x14ac:dyDescent="0.15">
      <c r="C67" s="1811" t="s">
        <v>1060</v>
      </c>
      <c r="F67" s="1811"/>
    </row>
    <row r="68" spans="2:25" ht="17.25" customHeight="1" x14ac:dyDescent="0.15">
      <c r="F68" s="4461"/>
      <c r="G68" s="4461"/>
      <c r="H68" s="4461"/>
      <c r="I68" s="4461"/>
      <c r="J68" s="4461"/>
      <c r="K68" s="4461"/>
      <c r="L68" s="4461"/>
      <c r="M68" s="4461"/>
      <c r="N68" s="4461"/>
      <c r="O68" s="4461"/>
      <c r="P68" s="4461"/>
      <c r="Q68" s="4461"/>
      <c r="R68" s="125"/>
    </row>
    <row r="69" spans="2:25" ht="13.35" customHeight="1" thickBot="1" x14ac:dyDescent="0.2"/>
    <row r="70" spans="2:25" ht="30.75" customHeight="1" x14ac:dyDescent="0.15">
      <c r="B70" s="4340" t="s">
        <v>176</v>
      </c>
      <c r="C70" s="3816" t="s">
        <v>2081</v>
      </c>
      <c r="D70" s="3817"/>
      <c r="E70" s="3818"/>
      <c r="F70" s="3816" t="s">
        <v>1582</v>
      </c>
      <c r="G70" s="3817"/>
      <c r="H70" s="3818"/>
      <c r="I70" s="3816" t="s">
        <v>945</v>
      </c>
      <c r="J70" s="3817"/>
      <c r="K70" s="3818"/>
      <c r="L70" s="3816" t="s">
        <v>938</v>
      </c>
      <c r="M70" s="3817"/>
      <c r="N70" s="3817"/>
      <c r="O70" s="3818"/>
      <c r="P70" s="3819" t="s">
        <v>940</v>
      </c>
      <c r="Q70" s="3820"/>
      <c r="R70" s="3820"/>
      <c r="S70" s="3821"/>
      <c r="V70" s="3819" t="s">
        <v>942</v>
      </c>
      <c r="W70" s="3820"/>
      <c r="X70" s="3820"/>
      <c r="Y70" s="3821"/>
    </row>
    <row r="71" spans="2:25" ht="30.75" customHeight="1" thickBot="1" x14ac:dyDescent="0.2">
      <c r="B71" s="4342"/>
      <c r="C71" s="790" t="s">
        <v>613</v>
      </c>
      <c r="D71" s="1813" t="s">
        <v>612</v>
      </c>
      <c r="E71" s="681" t="s">
        <v>614</v>
      </c>
      <c r="F71" s="790" t="s">
        <v>613</v>
      </c>
      <c r="G71" s="1813" t="s">
        <v>612</v>
      </c>
      <c r="H71" s="681" t="s">
        <v>614</v>
      </c>
      <c r="I71" s="790" t="s">
        <v>613</v>
      </c>
      <c r="J71" s="1813" t="s">
        <v>612</v>
      </c>
      <c r="K71" s="681" t="s">
        <v>614</v>
      </c>
      <c r="L71" s="790" t="s">
        <v>613</v>
      </c>
      <c r="M71" s="3885" t="s">
        <v>612</v>
      </c>
      <c r="N71" s="3886"/>
      <c r="O71" s="681" t="s">
        <v>614</v>
      </c>
      <c r="P71" s="790" t="s">
        <v>613</v>
      </c>
      <c r="Q71" s="3885" t="s">
        <v>612</v>
      </c>
      <c r="R71" s="3886"/>
      <c r="S71" s="681" t="s">
        <v>614</v>
      </c>
      <c r="V71" s="790" t="s">
        <v>613</v>
      </c>
      <c r="W71" s="3885" t="s">
        <v>612</v>
      </c>
      <c r="X71" s="3886"/>
      <c r="Y71" s="681" t="s">
        <v>614</v>
      </c>
    </row>
    <row r="72" spans="2:25" ht="27.75" customHeight="1" x14ac:dyDescent="0.15">
      <c r="B72" s="116">
        <v>51</v>
      </c>
      <c r="C72" s="801" t="s">
        <v>256</v>
      </c>
      <c r="D72" s="821">
        <v>255</v>
      </c>
      <c r="E72" s="700">
        <v>8.0508474576271194E-2</v>
      </c>
      <c r="F72" s="801" t="s">
        <v>256</v>
      </c>
      <c r="G72" s="821">
        <v>236</v>
      </c>
      <c r="H72" s="700">
        <v>0.14009661835748788</v>
      </c>
      <c r="I72" s="801" t="s">
        <v>1213</v>
      </c>
      <c r="J72" s="821">
        <v>228</v>
      </c>
      <c r="K72" s="700">
        <v>-5.3941908713692976E-2</v>
      </c>
      <c r="L72" s="805" t="s">
        <v>256</v>
      </c>
      <c r="M72" s="822">
        <v>197</v>
      </c>
      <c r="N72" s="130"/>
      <c r="O72" s="744">
        <v>0.30463576158940397</v>
      </c>
      <c r="P72" s="791" t="s">
        <v>383</v>
      </c>
      <c r="Q72" s="822">
        <v>199</v>
      </c>
      <c r="R72" s="130" t="s">
        <v>237</v>
      </c>
      <c r="S72" s="718">
        <v>-5.0000000000000044E-3</v>
      </c>
      <c r="V72" s="791" t="s">
        <v>327</v>
      </c>
      <c r="W72" s="822">
        <v>184</v>
      </c>
      <c r="X72" s="130"/>
      <c r="Y72" s="718">
        <v>5.464480874316946E-3</v>
      </c>
    </row>
    <row r="73" spans="2:25" ht="27.75" customHeight="1" x14ac:dyDescent="0.15">
      <c r="B73" s="117">
        <v>52</v>
      </c>
      <c r="C73" s="802" t="s">
        <v>243</v>
      </c>
      <c r="D73" s="818">
        <v>247</v>
      </c>
      <c r="E73" s="701">
        <v>-2.371541501976282E-2</v>
      </c>
      <c r="F73" s="802" t="s">
        <v>365</v>
      </c>
      <c r="G73" s="818">
        <v>234</v>
      </c>
      <c r="H73" s="701">
        <v>-4.2553191489361764E-3</v>
      </c>
      <c r="I73" s="802" t="s">
        <v>1246</v>
      </c>
      <c r="J73" s="818">
        <v>221</v>
      </c>
      <c r="K73" s="701">
        <v>0.20765027322404372</v>
      </c>
      <c r="L73" s="806" t="s">
        <v>383</v>
      </c>
      <c r="M73" s="823">
        <v>192</v>
      </c>
      <c r="N73" s="131" t="s">
        <v>237</v>
      </c>
      <c r="O73" s="826">
        <v>-3.5175879396984966E-2</v>
      </c>
      <c r="P73" s="792" t="s">
        <v>327</v>
      </c>
      <c r="Q73" s="823">
        <v>188</v>
      </c>
      <c r="R73" s="131" t="s">
        <v>237</v>
      </c>
      <c r="S73" s="719">
        <v>2.1739130434782705E-2</v>
      </c>
      <c r="V73" s="792" t="s">
        <v>324</v>
      </c>
      <c r="W73" s="823">
        <v>182</v>
      </c>
      <c r="X73" s="131"/>
      <c r="Y73" s="719">
        <v>0.17419354838709666</v>
      </c>
    </row>
    <row r="74" spans="2:25" ht="27.75" customHeight="1" x14ac:dyDescent="0.15">
      <c r="B74" s="117">
        <v>53</v>
      </c>
      <c r="C74" s="802" t="s">
        <v>254</v>
      </c>
      <c r="D74" s="818">
        <v>246</v>
      </c>
      <c r="E74" s="701">
        <v>-8.8888888888888906E-2</v>
      </c>
      <c r="F74" s="802" t="s">
        <v>1577</v>
      </c>
      <c r="G74" s="818">
        <v>232</v>
      </c>
      <c r="H74" s="701">
        <v>1.7543859649122862E-2</v>
      </c>
      <c r="I74" s="802" t="s">
        <v>270</v>
      </c>
      <c r="J74" s="818">
        <v>220</v>
      </c>
      <c r="K74" s="701">
        <v>6.7961165048543659E-2</v>
      </c>
      <c r="L74" s="806" t="s">
        <v>327</v>
      </c>
      <c r="M74" s="823">
        <v>188</v>
      </c>
      <c r="N74" s="131" t="s">
        <v>237</v>
      </c>
      <c r="O74" s="826">
        <v>0</v>
      </c>
      <c r="P74" s="792" t="s">
        <v>308</v>
      </c>
      <c r="Q74" s="823">
        <v>163</v>
      </c>
      <c r="R74" s="131"/>
      <c r="S74" s="828">
        <v>8.666666666666667E-2</v>
      </c>
      <c r="V74" s="792" t="s">
        <v>280</v>
      </c>
      <c r="W74" s="823">
        <v>165</v>
      </c>
      <c r="X74" s="131"/>
      <c r="Y74" s="719">
        <v>2.4844720496894457E-2</v>
      </c>
    </row>
    <row r="75" spans="2:25" ht="27.75" customHeight="1" x14ac:dyDescent="0.15">
      <c r="B75" s="117">
        <v>54</v>
      </c>
      <c r="C75" s="802" t="s">
        <v>1568</v>
      </c>
      <c r="D75" s="818">
        <v>242</v>
      </c>
      <c r="E75" s="701">
        <v>0.38285714285714278</v>
      </c>
      <c r="F75" s="802" t="s">
        <v>1566</v>
      </c>
      <c r="G75" s="818">
        <v>224</v>
      </c>
      <c r="H75" s="701">
        <v>0.23076923076923084</v>
      </c>
      <c r="I75" s="802" t="s">
        <v>256</v>
      </c>
      <c r="J75" s="818">
        <v>207</v>
      </c>
      <c r="K75" s="701">
        <v>5.0761421319796884E-2</v>
      </c>
      <c r="L75" s="806" t="s">
        <v>366</v>
      </c>
      <c r="M75" s="823">
        <v>183</v>
      </c>
      <c r="N75" s="131"/>
      <c r="O75" s="826">
        <v>0.1806451612903226</v>
      </c>
      <c r="P75" s="792" t="s">
        <v>266</v>
      </c>
      <c r="Q75" s="823">
        <v>157</v>
      </c>
      <c r="R75" s="131" t="s">
        <v>237</v>
      </c>
      <c r="S75" s="719">
        <v>1.9480519480519431E-2</v>
      </c>
      <c r="V75" s="792" t="s">
        <v>245</v>
      </c>
      <c r="W75" s="823">
        <v>163</v>
      </c>
      <c r="X75" s="131"/>
      <c r="Y75" s="719">
        <v>3.1645569620253111E-2</v>
      </c>
    </row>
    <row r="76" spans="2:25" ht="27.75" customHeight="1" x14ac:dyDescent="0.15">
      <c r="B76" s="117">
        <v>55</v>
      </c>
      <c r="C76" s="802" t="s">
        <v>365</v>
      </c>
      <c r="D76" s="818">
        <v>232</v>
      </c>
      <c r="E76" s="701">
        <v>-8.5470085470085166E-3</v>
      </c>
      <c r="F76" s="802" t="s">
        <v>270</v>
      </c>
      <c r="G76" s="818">
        <v>218</v>
      </c>
      <c r="H76" s="701">
        <v>-9.0909090909090384E-3</v>
      </c>
      <c r="I76" s="802" t="s">
        <v>1221</v>
      </c>
      <c r="J76" s="818">
        <v>190</v>
      </c>
      <c r="K76" s="701">
        <v>9.8265895953757232E-2</v>
      </c>
      <c r="L76" s="806" t="s">
        <v>308</v>
      </c>
      <c r="M76" s="823">
        <v>173</v>
      </c>
      <c r="N76" s="131" t="s">
        <v>237</v>
      </c>
      <c r="O76" s="826">
        <v>6.1349693251533832E-2</v>
      </c>
      <c r="P76" s="792" t="s">
        <v>280</v>
      </c>
      <c r="Q76" s="823">
        <v>157</v>
      </c>
      <c r="R76" s="131" t="s">
        <v>237</v>
      </c>
      <c r="S76" s="719">
        <v>-4.8484848484848464E-2</v>
      </c>
      <c r="V76" s="792" t="s">
        <v>386</v>
      </c>
      <c r="W76" s="823">
        <v>159</v>
      </c>
      <c r="X76" s="131"/>
      <c r="Y76" s="719">
        <v>-2.4539877300613466E-2</v>
      </c>
    </row>
    <row r="77" spans="2:25" ht="27.75" customHeight="1" x14ac:dyDescent="0.15">
      <c r="B77" s="117">
        <v>56</v>
      </c>
      <c r="C77" s="802" t="s">
        <v>1577</v>
      </c>
      <c r="D77" s="818">
        <v>229</v>
      </c>
      <c r="E77" s="701">
        <v>-1.2931034482758674E-2</v>
      </c>
      <c r="F77" s="802" t="s">
        <v>306</v>
      </c>
      <c r="G77" s="818">
        <v>216</v>
      </c>
      <c r="H77" s="1775">
        <v>5.967741935483871</v>
      </c>
      <c r="I77" s="802" t="s">
        <v>293</v>
      </c>
      <c r="J77" s="818">
        <v>186</v>
      </c>
      <c r="K77" s="701">
        <v>0.15527950310559002</v>
      </c>
      <c r="L77" s="806" t="s">
        <v>280</v>
      </c>
      <c r="M77" s="823">
        <v>164</v>
      </c>
      <c r="N77" s="131"/>
      <c r="O77" s="826">
        <v>4.4585987261146487E-2</v>
      </c>
      <c r="P77" s="792" t="s">
        <v>366</v>
      </c>
      <c r="Q77" s="823">
        <v>155</v>
      </c>
      <c r="R77" s="131"/>
      <c r="S77" s="719">
        <v>0.18320610687022909</v>
      </c>
      <c r="V77" s="792" t="s">
        <v>251</v>
      </c>
      <c r="W77" s="823">
        <v>157</v>
      </c>
      <c r="X77" s="131"/>
      <c r="Y77" s="719">
        <v>0</v>
      </c>
    </row>
    <row r="78" spans="2:25" ht="27.75" customHeight="1" x14ac:dyDescent="0.15">
      <c r="B78" s="117">
        <v>57</v>
      </c>
      <c r="C78" s="802" t="s">
        <v>306</v>
      </c>
      <c r="D78" s="818">
        <v>221</v>
      </c>
      <c r="E78" s="701">
        <v>2.314814814814814E-2</v>
      </c>
      <c r="F78" s="802" t="s">
        <v>251</v>
      </c>
      <c r="G78" s="818">
        <v>202</v>
      </c>
      <c r="H78" s="701">
        <v>0.12849162011173187</v>
      </c>
      <c r="I78" s="802" t="s">
        <v>258</v>
      </c>
      <c r="J78" s="818">
        <v>184</v>
      </c>
      <c r="K78" s="701">
        <v>0.33333333333333326</v>
      </c>
      <c r="L78" s="806" t="s">
        <v>293</v>
      </c>
      <c r="M78" s="823">
        <v>161</v>
      </c>
      <c r="N78" s="131" t="s">
        <v>237</v>
      </c>
      <c r="O78" s="826">
        <v>0.10273972602739723</v>
      </c>
      <c r="P78" s="792" t="s">
        <v>283</v>
      </c>
      <c r="Q78" s="823">
        <v>154</v>
      </c>
      <c r="R78" s="131" t="s">
        <v>237</v>
      </c>
      <c r="S78" s="719">
        <v>0</v>
      </c>
      <c r="V78" s="792" t="s">
        <v>266</v>
      </c>
      <c r="W78" s="823">
        <v>154</v>
      </c>
      <c r="X78" s="131"/>
      <c r="Y78" s="719">
        <v>-4.9382716049382713E-2</v>
      </c>
    </row>
    <row r="79" spans="2:25" ht="27.75" customHeight="1" x14ac:dyDescent="0.15">
      <c r="B79" s="117">
        <v>58</v>
      </c>
      <c r="C79" s="802" t="s">
        <v>1221</v>
      </c>
      <c r="D79" s="818">
        <v>217</v>
      </c>
      <c r="E79" s="701">
        <v>7.9601990049751326E-2</v>
      </c>
      <c r="F79" s="802" t="s">
        <v>1221</v>
      </c>
      <c r="G79" s="818">
        <v>201</v>
      </c>
      <c r="H79" s="701">
        <v>5.7894736842105221E-2</v>
      </c>
      <c r="I79" s="802" t="s">
        <v>1225</v>
      </c>
      <c r="J79" s="818">
        <v>182</v>
      </c>
      <c r="K79" s="701">
        <v>0.28169014084507049</v>
      </c>
      <c r="L79" s="806" t="s">
        <v>283</v>
      </c>
      <c r="M79" s="823">
        <v>157</v>
      </c>
      <c r="N79" s="131" t="s">
        <v>237</v>
      </c>
      <c r="O79" s="826">
        <v>1.9480519480519431E-2</v>
      </c>
      <c r="P79" s="792" t="s">
        <v>256</v>
      </c>
      <c r="Q79" s="823">
        <v>151</v>
      </c>
      <c r="R79" s="131" t="s">
        <v>237</v>
      </c>
      <c r="S79" s="719">
        <v>0</v>
      </c>
      <c r="V79" s="792" t="s">
        <v>283</v>
      </c>
      <c r="W79" s="823">
        <v>154</v>
      </c>
      <c r="X79" s="131"/>
      <c r="Y79" s="719">
        <v>-6.4516129032258229E-3</v>
      </c>
    </row>
    <row r="80" spans="2:25" ht="27.75" customHeight="1" x14ac:dyDescent="0.15">
      <c r="B80" s="117">
        <v>59</v>
      </c>
      <c r="C80" s="802" t="s">
        <v>270</v>
      </c>
      <c r="D80" s="818">
        <v>211</v>
      </c>
      <c r="E80" s="701">
        <v>-3.2110091743119296E-2</v>
      </c>
      <c r="F80" s="802" t="s">
        <v>293</v>
      </c>
      <c r="G80" s="818">
        <v>193</v>
      </c>
      <c r="H80" s="701">
        <v>3.7634408602150504E-2</v>
      </c>
      <c r="I80" s="802" t="s">
        <v>1208</v>
      </c>
      <c r="J80" s="818">
        <v>179</v>
      </c>
      <c r="K80" s="701">
        <f>(J80/M83)-1</f>
        <v>0.16993464052287588</v>
      </c>
      <c r="L80" s="806" t="s">
        <v>332</v>
      </c>
      <c r="M80" s="823">
        <v>155</v>
      </c>
      <c r="N80" s="131" t="s">
        <v>237</v>
      </c>
      <c r="O80" s="826">
        <v>9.1549295774647987E-2</v>
      </c>
      <c r="P80" s="792" t="s">
        <v>251</v>
      </c>
      <c r="Q80" s="823">
        <v>150</v>
      </c>
      <c r="R80" s="131"/>
      <c r="S80" s="719">
        <v>-4.4585987261146487E-2</v>
      </c>
      <c r="V80" s="792" t="s">
        <v>293</v>
      </c>
      <c r="W80" s="823">
        <v>151</v>
      </c>
      <c r="X80" s="131"/>
      <c r="Y80" s="719">
        <v>-0.10119047619047616</v>
      </c>
    </row>
    <row r="81" spans="2:25" ht="27.75" customHeight="1" x14ac:dyDescent="0.15">
      <c r="B81" s="117">
        <v>60</v>
      </c>
      <c r="C81" s="802" t="s">
        <v>251</v>
      </c>
      <c r="D81" s="818">
        <v>205</v>
      </c>
      <c r="E81" s="701">
        <v>1.4851485148514865E-2</v>
      </c>
      <c r="F81" s="802" t="s">
        <v>258</v>
      </c>
      <c r="G81" s="818">
        <v>190</v>
      </c>
      <c r="H81" s="701">
        <v>3.2608695652173836E-2</v>
      </c>
      <c r="I81" s="802" t="s">
        <v>1229</v>
      </c>
      <c r="J81" s="818">
        <v>172</v>
      </c>
      <c r="K81" s="701">
        <v>-0.10416666666666663</v>
      </c>
      <c r="L81" s="806" t="s">
        <v>367</v>
      </c>
      <c r="M81" s="823">
        <v>155</v>
      </c>
      <c r="N81" s="131" t="s">
        <v>237</v>
      </c>
      <c r="O81" s="825">
        <v>1.0666666666666669</v>
      </c>
      <c r="P81" s="792" t="s">
        <v>293</v>
      </c>
      <c r="Q81" s="823">
        <v>146</v>
      </c>
      <c r="R81" s="131" t="s">
        <v>237</v>
      </c>
      <c r="S81" s="719">
        <v>-3.3112582781456901E-2</v>
      </c>
      <c r="V81" s="792" t="s">
        <v>256</v>
      </c>
      <c r="W81" s="823">
        <v>151</v>
      </c>
      <c r="X81" s="131"/>
      <c r="Y81" s="719">
        <v>0.10218978102189791</v>
      </c>
    </row>
    <row r="82" spans="2:25" ht="27.75" customHeight="1" x14ac:dyDescent="0.15">
      <c r="B82" s="117">
        <v>61</v>
      </c>
      <c r="C82" s="802" t="s">
        <v>258</v>
      </c>
      <c r="D82" s="818">
        <v>195</v>
      </c>
      <c r="E82" s="701">
        <v>2.6315789473684292E-2</v>
      </c>
      <c r="F82" s="802" t="s">
        <v>1567</v>
      </c>
      <c r="G82" s="818">
        <v>187</v>
      </c>
      <c r="H82" s="701">
        <v>0.35507246376811596</v>
      </c>
      <c r="I82" s="802" t="s">
        <v>280</v>
      </c>
      <c r="J82" s="818">
        <v>168</v>
      </c>
      <c r="K82" s="701">
        <v>2.4390243902439046E-2</v>
      </c>
      <c r="L82" s="806" t="s">
        <v>266</v>
      </c>
      <c r="M82" s="823">
        <v>154</v>
      </c>
      <c r="N82" s="131"/>
      <c r="O82" s="826">
        <v>-1.9108280254777066E-2</v>
      </c>
      <c r="P82" s="792" t="s">
        <v>245</v>
      </c>
      <c r="Q82" s="823">
        <v>145</v>
      </c>
      <c r="R82" s="131"/>
      <c r="S82" s="747">
        <v>-0.11042944785276076</v>
      </c>
      <c r="V82" s="792" t="s">
        <v>308</v>
      </c>
      <c r="W82" s="823">
        <v>150</v>
      </c>
      <c r="X82" s="131"/>
      <c r="Y82" s="719">
        <v>0.19999999999999996</v>
      </c>
    </row>
    <row r="83" spans="2:25" ht="27.75" customHeight="1" x14ac:dyDescent="0.15">
      <c r="B83" s="117">
        <v>62</v>
      </c>
      <c r="C83" s="802" t="s">
        <v>293</v>
      </c>
      <c r="D83" s="818">
        <v>195</v>
      </c>
      <c r="E83" s="701">
        <v>1.0362694300518172E-2</v>
      </c>
      <c r="F83" s="802" t="s">
        <v>280</v>
      </c>
      <c r="G83" s="818">
        <v>181</v>
      </c>
      <c r="H83" s="701">
        <v>7.7380952380952328E-2</v>
      </c>
      <c r="I83" s="802" t="s">
        <v>245</v>
      </c>
      <c r="J83" s="818">
        <v>163</v>
      </c>
      <c r="K83" s="701">
        <v>9.3959731543624248E-2</v>
      </c>
      <c r="L83" s="806" t="s">
        <v>251</v>
      </c>
      <c r="M83" s="823">
        <v>153</v>
      </c>
      <c r="N83" s="131" t="s">
        <v>237</v>
      </c>
      <c r="O83" s="826">
        <v>2.0000000000000018E-2</v>
      </c>
      <c r="P83" s="792" t="s">
        <v>332</v>
      </c>
      <c r="Q83" s="823">
        <v>142</v>
      </c>
      <c r="R83" s="131" t="s">
        <v>237</v>
      </c>
      <c r="S83" s="828">
        <v>0.19327731092436973</v>
      </c>
      <c r="V83" s="792" t="s">
        <v>258</v>
      </c>
      <c r="W83" s="823">
        <v>143</v>
      </c>
      <c r="X83" s="131"/>
      <c r="Y83" s="719">
        <v>0.19166666666666665</v>
      </c>
    </row>
    <row r="84" spans="2:25" ht="27.75" customHeight="1" x14ac:dyDescent="0.15">
      <c r="B84" s="117">
        <v>63</v>
      </c>
      <c r="C84" s="802" t="s">
        <v>1567</v>
      </c>
      <c r="D84" s="818">
        <v>192</v>
      </c>
      <c r="E84" s="701">
        <v>2.673796791443861E-2</v>
      </c>
      <c r="F84" s="802" t="s">
        <v>1568</v>
      </c>
      <c r="G84" s="818">
        <v>175</v>
      </c>
      <c r="H84" s="701">
        <v>1.744186046511631E-2</v>
      </c>
      <c r="I84" s="802" t="s">
        <v>1239</v>
      </c>
      <c r="J84" s="818">
        <v>157</v>
      </c>
      <c r="K84" s="701">
        <v>-0.16489361702127658</v>
      </c>
      <c r="L84" s="806" t="s">
        <v>245</v>
      </c>
      <c r="M84" s="823">
        <v>149</v>
      </c>
      <c r="N84" s="131" t="s">
        <v>237</v>
      </c>
      <c r="O84" s="826">
        <v>2.7586206896551779E-2</v>
      </c>
      <c r="P84" s="792" t="s">
        <v>272</v>
      </c>
      <c r="Q84" s="823">
        <v>139</v>
      </c>
      <c r="R84" s="131"/>
      <c r="S84" s="719">
        <v>0.32380952380952377</v>
      </c>
      <c r="V84" s="792" t="s">
        <v>468</v>
      </c>
      <c r="W84" s="823">
        <v>133</v>
      </c>
      <c r="X84" s="131"/>
      <c r="Y84" s="719">
        <v>7.575757575757569E-3</v>
      </c>
    </row>
    <row r="85" spans="2:25" ht="27.75" customHeight="1" x14ac:dyDescent="0.15">
      <c r="B85" s="117">
        <v>64</v>
      </c>
      <c r="C85" s="802" t="s">
        <v>280</v>
      </c>
      <c r="D85" s="818">
        <v>184</v>
      </c>
      <c r="E85" s="701">
        <v>1.6574585635359185E-2</v>
      </c>
      <c r="F85" s="802" t="s">
        <v>332</v>
      </c>
      <c r="G85" s="818">
        <v>165</v>
      </c>
      <c r="H85" s="701">
        <v>5.7692307692307709E-2</v>
      </c>
      <c r="I85" s="802" t="s">
        <v>332</v>
      </c>
      <c r="J85" s="818">
        <v>156</v>
      </c>
      <c r="K85" s="701">
        <v>6.4516129032257119E-3</v>
      </c>
      <c r="L85" s="806" t="s">
        <v>384</v>
      </c>
      <c r="M85" s="823">
        <v>142</v>
      </c>
      <c r="N85" s="131" t="s">
        <v>237</v>
      </c>
      <c r="O85" s="826">
        <v>0.1359999999999999</v>
      </c>
      <c r="P85" s="792" t="s">
        <v>288</v>
      </c>
      <c r="Q85" s="823">
        <v>136</v>
      </c>
      <c r="R85" s="131" t="s">
        <v>237</v>
      </c>
      <c r="S85" s="719">
        <v>9.6774193548387011E-2</v>
      </c>
      <c r="V85" s="792" t="s">
        <v>366</v>
      </c>
      <c r="W85" s="823">
        <v>131</v>
      </c>
      <c r="X85" s="131"/>
      <c r="Y85" s="719">
        <v>-0.46747967479674801</v>
      </c>
    </row>
    <row r="86" spans="2:25" ht="27.75" customHeight="1" x14ac:dyDescent="0.15">
      <c r="B86" s="117">
        <v>65</v>
      </c>
      <c r="C86" s="802" t="s">
        <v>245</v>
      </c>
      <c r="D86" s="818">
        <v>176</v>
      </c>
      <c r="E86" s="701">
        <v>7.3170731707317138E-2</v>
      </c>
      <c r="F86" s="802" t="s">
        <v>245</v>
      </c>
      <c r="G86" s="818">
        <v>164</v>
      </c>
      <c r="H86" s="701">
        <v>6.1349693251533388E-3</v>
      </c>
      <c r="I86" s="802" t="s">
        <v>283</v>
      </c>
      <c r="J86" s="818">
        <v>154</v>
      </c>
      <c r="K86" s="701">
        <v>-1.9108280254777066E-2</v>
      </c>
      <c r="L86" s="806" t="s">
        <v>288</v>
      </c>
      <c r="M86" s="823">
        <v>141</v>
      </c>
      <c r="N86" s="131" t="s">
        <v>237</v>
      </c>
      <c r="O86" s="826">
        <v>3.6764705882353033E-2</v>
      </c>
      <c r="P86" s="792" t="s">
        <v>468</v>
      </c>
      <c r="Q86" s="823">
        <v>127</v>
      </c>
      <c r="R86" s="131" t="s">
        <v>237</v>
      </c>
      <c r="S86" s="719">
        <v>-4.5112781954887216E-2</v>
      </c>
      <c r="V86" s="792" t="s">
        <v>391</v>
      </c>
      <c r="W86" s="823">
        <v>126</v>
      </c>
      <c r="X86" s="131"/>
      <c r="Y86" s="719">
        <v>3.2786885245901676E-2</v>
      </c>
    </row>
    <row r="87" spans="2:25" ht="27.75" customHeight="1" x14ac:dyDescent="0.15">
      <c r="B87" s="117">
        <v>66</v>
      </c>
      <c r="C87" s="802" t="s">
        <v>1578</v>
      </c>
      <c r="D87" s="818">
        <v>173</v>
      </c>
      <c r="E87" s="701">
        <v>5.4878048780487854E-2</v>
      </c>
      <c r="F87" s="802" t="s">
        <v>1578</v>
      </c>
      <c r="G87" s="818">
        <v>164</v>
      </c>
      <c r="H87" s="701">
        <v>-0.43835616438356162</v>
      </c>
      <c r="I87" s="802" t="s">
        <v>266</v>
      </c>
      <c r="J87" s="818">
        <v>149</v>
      </c>
      <c r="K87" s="701">
        <v>-3.2467532467532423E-2</v>
      </c>
      <c r="L87" s="806" t="s">
        <v>345</v>
      </c>
      <c r="M87" s="823">
        <v>140</v>
      </c>
      <c r="N87" s="131"/>
      <c r="O87" s="826">
        <v>0.28440366972477071</v>
      </c>
      <c r="P87" s="792" t="s">
        <v>384</v>
      </c>
      <c r="Q87" s="823">
        <v>125</v>
      </c>
      <c r="R87" s="131" t="s">
        <v>237</v>
      </c>
      <c r="S87" s="719">
        <v>0.68918918918918926</v>
      </c>
      <c r="V87" s="792" t="s">
        <v>288</v>
      </c>
      <c r="W87" s="823">
        <v>124</v>
      </c>
      <c r="X87" s="131"/>
      <c r="Y87" s="719">
        <v>6.8965517241379226E-2</v>
      </c>
    </row>
    <row r="88" spans="2:25" ht="27.75" customHeight="1" x14ac:dyDescent="0.15">
      <c r="B88" s="117">
        <v>67</v>
      </c>
      <c r="C88" s="802" t="s">
        <v>310</v>
      </c>
      <c r="D88" s="818">
        <v>172</v>
      </c>
      <c r="E88" s="701">
        <v>0.39837398373983746</v>
      </c>
      <c r="F88" s="802" t="s">
        <v>283</v>
      </c>
      <c r="G88" s="818">
        <v>157</v>
      </c>
      <c r="H88" s="701">
        <v>1.9480519480519431E-2</v>
      </c>
      <c r="I88" s="802" t="s">
        <v>1218</v>
      </c>
      <c r="J88" s="818">
        <v>147</v>
      </c>
      <c r="K88" s="701">
        <v>4.2553191489361764E-2</v>
      </c>
      <c r="L88" s="806" t="s">
        <v>272</v>
      </c>
      <c r="M88" s="823">
        <v>139</v>
      </c>
      <c r="N88" s="131" t="s">
        <v>237</v>
      </c>
      <c r="O88" s="826">
        <v>0</v>
      </c>
      <c r="P88" s="792" t="s">
        <v>258</v>
      </c>
      <c r="Q88" s="823">
        <v>119</v>
      </c>
      <c r="R88" s="131" t="s">
        <v>237</v>
      </c>
      <c r="S88" s="719">
        <v>-0.16783216783216781</v>
      </c>
      <c r="V88" s="792" t="s">
        <v>332</v>
      </c>
      <c r="W88" s="823">
        <v>119</v>
      </c>
      <c r="X88" s="131"/>
      <c r="Y88" s="719">
        <v>0</v>
      </c>
    </row>
    <row r="89" spans="2:25" ht="27.75" customHeight="1" x14ac:dyDescent="0.15">
      <c r="B89" s="117">
        <v>68</v>
      </c>
      <c r="C89" s="802" t="s">
        <v>1218</v>
      </c>
      <c r="D89" s="818">
        <v>162</v>
      </c>
      <c r="E89" s="701">
        <v>4.5161290322580649E-2</v>
      </c>
      <c r="F89" s="802" t="s">
        <v>266</v>
      </c>
      <c r="G89" s="818">
        <v>156</v>
      </c>
      <c r="H89" s="701">
        <v>4.6979865771812124E-2</v>
      </c>
      <c r="I89" s="802" t="s">
        <v>272</v>
      </c>
      <c r="J89" s="818">
        <v>146</v>
      </c>
      <c r="K89" s="701">
        <f>(J89/M88)-1</f>
        <v>5.0359712230215736E-2</v>
      </c>
      <c r="L89" s="806" t="s">
        <v>258</v>
      </c>
      <c r="M89" s="823">
        <v>138</v>
      </c>
      <c r="N89" s="131" t="s">
        <v>237</v>
      </c>
      <c r="O89" s="826">
        <v>0.15966386554621859</v>
      </c>
      <c r="P89" s="792" t="s">
        <v>385</v>
      </c>
      <c r="Q89" s="823">
        <v>115</v>
      </c>
      <c r="R89" s="131" t="s">
        <v>237</v>
      </c>
      <c r="S89" s="828">
        <v>-3.3613445378151252E-2</v>
      </c>
      <c r="V89" s="792" t="s">
        <v>385</v>
      </c>
      <c r="W89" s="823">
        <v>119</v>
      </c>
      <c r="X89" s="131"/>
      <c r="Y89" s="719">
        <v>2.5862068965517349E-2</v>
      </c>
    </row>
    <row r="90" spans="2:25" ht="27.75" customHeight="1" x14ac:dyDescent="0.15">
      <c r="B90" s="117">
        <v>69</v>
      </c>
      <c r="C90" s="802" t="s">
        <v>332</v>
      </c>
      <c r="D90" s="818">
        <v>161</v>
      </c>
      <c r="E90" s="701">
        <v>-2.4242424242424288E-2</v>
      </c>
      <c r="F90" s="802" t="s">
        <v>1218</v>
      </c>
      <c r="G90" s="818">
        <v>155</v>
      </c>
      <c r="H90" s="701">
        <v>5.4421768707483054E-2</v>
      </c>
      <c r="I90" s="802" t="s">
        <v>1234</v>
      </c>
      <c r="J90" s="818">
        <v>140</v>
      </c>
      <c r="K90" s="701">
        <v>1.449275362318847E-2</v>
      </c>
      <c r="L90" s="806" t="s">
        <v>385</v>
      </c>
      <c r="M90" s="823">
        <v>138</v>
      </c>
      <c r="N90" s="131"/>
      <c r="O90" s="826">
        <v>0.19999999999999996</v>
      </c>
      <c r="P90" s="792" t="s">
        <v>282</v>
      </c>
      <c r="Q90" s="823">
        <v>114</v>
      </c>
      <c r="R90" s="131"/>
      <c r="S90" s="719">
        <v>-3.3898305084745783E-2</v>
      </c>
      <c r="V90" s="792" t="s">
        <v>282</v>
      </c>
      <c r="W90" s="823">
        <v>118</v>
      </c>
      <c r="X90" s="131"/>
      <c r="Y90" s="719">
        <v>2.6086956521739202E-2</v>
      </c>
    </row>
    <row r="91" spans="2:25" ht="27.75" customHeight="1" x14ac:dyDescent="0.15">
      <c r="B91" s="117">
        <v>70</v>
      </c>
      <c r="C91" s="802" t="s">
        <v>266</v>
      </c>
      <c r="D91" s="818">
        <v>159</v>
      </c>
      <c r="E91" s="701">
        <v>1.9230769230769162E-2</v>
      </c>
      <c r="F91" s="802" t="s">
        <v>272</v>
      </c>
      <c r="G91" s="818">
        <v>144</v>
      </c>
      <c r="H91" s="701">
        <v>-1.3698630136986356E-2</v>
      </c>
      <c r="I91" s="802" t="s">
        <v>1228</v>
      </c>
      <c r="J91" s="818">
        <v>138</v>
      </c>
      <c r="K91" s="701">
        <v>0.68292682926829262</v>
      </c>
      <c r="L91" s="806" t="s">
        <v>386</v>
      </c>
      <c r="M91" s="823">
        <v>130</v>
      </c>
      <c r="N91" s="131"/>
      <c r="O91" s="826">
        <v>0.38297872340425543</v>
      </c>
      <c r="P91" s="792" t="s">
        <v>345</v>
      </c>
      <c r="Q91" s="823">
        <v>109</v>
      </c>
      <c r="R91" s="131"/>
      <c r="S91" s="719">
        <v>0.14736842105263159</v>
      </c>
      <c r="V91" s="792" t="s">
        <v>272</v>
      </c>
      <c r="W91" s="823">
        <v>105</v>
      </c>
      <c r="X91" s="131"/>
      <c r="Y91" s="719">
        <v>6.0606060606060552E-2</v>
      </c>
    </row>
    <row r="92" spans="2:25" ht="27.75" customHeight="1" x14ac:dyDescent="0.15">
      <c r="B92" s="117">
        <v>71</v>
      </c>
      <c r="C92" s="802" t="s">
        <v>283</v>
      </c>
      <c r="D92" s="818">
        <v>155</v>
      </c>
      <c r="E92" s="701">
        <v>-1.2738853503184711E-2</v>
      </c>
      <c r="F92" s="802" t="s">
        <v>1571</v>
      </c>
      <c r="G92" s="818">
        <v>141</v>
      </c>
      <c r="H92" s="701">
        <v>7.1428571428571175E-3</v>
      </c>
      <c r="I92" s="802" t="s">
        <v>1211</v>
      </c>
      <c r="J92" s="818">
        <v>136</v>
      </c>
      <c r="K92" s="701">
        <v>0.34653465346534662</v>
      </c>
      <c r="L92" s="806" t="s">
        <v>281</v>
      </c>
      <c r="M92" s="823">
        <v>121</v>
      </c>
      <c r="N92" s="131" t="s">
        <v>237</v>
      </c>
      <c r="O92" s="826">
        <v>-4.7244094488189003E-2</v>
      </c>
      <c r="P92" s="792" t="s">
        <v>387</v>
      </c>
      <c r="Q92" s="823">
        <v>103</v>
      </c>
      <c r="R92" s="131"/>
      <c r="S92" s="719">
        <v>1.980198019801982E-2</v>
      </c>
      <c r="V92" s="793" t="s">
        <v>387</v>
      </c>
      <c r="W92" s="823">
        <v>101</v>
      </c>
      <c r="X92" s="131"/>
      <c r="Y92" s="719">
        <v>-1.9417475728155331E-2</v>
      </c>
    </row>
    <row r="93" spans="2:25" ht="27.75" customHeight="1" x14ac:dyDescent="0.15">
      <c r="B93" s="117">
        <v>72</v>
      </c>
      <c r="C93" s="802" t="s">
        <v>1571</v>
      </c>
      <c r="D93" s="818">
        <v>151</v>
      </c>
      <c r="E93" s="701">
        <v>7.0921985815602939E-2</v>
      </c>
      <c r="F93" s="802" t="s">
        <v>1211</v>
      </c>
      <c r="G93" s="818">
        <v>140</v>
      </c>
      <c r="H93" s="701">
        <v>2.9411764705882248E-2</v>
      </c>
      <c r="I93" s="802" t="s">
        <v>1249</v>
      </c>
      <c r="J93" s="818">
        <v>131</v>
      </c>
      <c r="K93" s="1775">
        <v>1.2203389830508473</v>
      </c>
      <c r="L93" s="806" t="s">
        <v>282</v>
      </c>
      <c r="M93" s="823">
        <v>116</v>
      </c>
      <c r="N93" s="131"/>
      <c r="O93" s="826">
        <v>1.7543859649122862E-2</v>
      </c>
      <c r="P93" s="792" t="s">
        <v>467</v>
      </c>
      <c r="Q93" s="823">
        <v>98</v>
      </c>
      <c r="R93" s="131" t="s">
        <v>237</v>
      </c>
      <c r="S93" s="719">
        <v>0</v>
      </c>
      <c r="V93" s="793" t="s">
        <v>467</v>
      </c>
      <c r="W93" s="823">
        <v>98</v>
      </c>
      <c r="X93" s="131"/>
      <c r="Y93" s="719">
        <v>2.0833333333333259E-2</v>
      </c>
    </row>
    <row r="94" spans="2:25" ht="27.75" customHeight="1" x14ac:dyDescent="0.15">
      <c r="B94" s="117">
        <v>73</v>
      </c>
      <c r="C94" s="802" t="s">
        <v>1211</v>
      </c>
      <c r="D94" s="818">
        <v>147</v>
      </c>
      <c r="E94" s="701">
        <v>5.0000000000000044E-2</v>
      </c>
      <c r="F94" s="802" t="s">
        <v>1214</v>
      </c>
      <c r="G94" s="818">
        <v>132</v>
      </c>
      <c r="H94" s="701">
        <v>7.3170731707317138E-2</v>
      </c>
      <c r="I94" s="802" t="s">
        <v>1219</v>
      </c>
      <c r="J94" s="818">
        <v>128</v>
      </c>
      <c r="K94" s="701">
        <v>-1.538461538461533E-2</v>
      </c>
      <c r="L94" s="806" t="s">
        <v>387</v>
      </c>
      <c r="M94" s="823">
        <v>112</v>
      </c>
      <c r="N94" s="131" t="s">
        <v>237</v>
      </c>
      <c r="O94" s="826">
        <v>8.737864077669899E-2</v>
      </c>
      <c r="P94" s="793" t="s">
        <v>264</v>
      </c>
      <c r="Q94" s="823">
        <v>95</v>
      </c>
      <c r="R94" s="131" t="s">
        <v>237</v>
      </c>
      <c r="S94" s="719">
        <v>0</v>
      </c>
      <c r="V94" s="792" t="s">
        <v>345</v>
      </c>
      <c r="W94" s="823">
        <v>95</v>
      </c>
      <c r="X94" s="131"/>
      <c r="Y94" s="719">
        <v>2.1505376344086002E-2</v>
      </c>
    </row>
    <row r="95" spans="2:25" ht="27.75" customHeight="1" x14ac:dyDescent="0.15">
      <c r="B95" s="117">
        <v>74</v>
      </c>
      <c r="C95" s="802" t="s">
        <v>272</v>
      </c>
      <c r="D95" s="818">
        <v>143</v>
      </c>
      <c r="E95" s="701">
        <v>-6.9444444444444198E-3</v>
      </c>
      <c r="F95" s="802" t="s">
        <v>368</v>
      </c>
      <c r="G95" s="818">
        <v>128</v>
      </c>
      <c r="H95" s="701">
        <v>0.12280701754385959</v>
      </c>
      <c r="I95" s="802" t="s">
        <v>1214</v>
      </c>
      <c r="J95" s="818">
        <v>123</v>
      </c>
      <c r="K95" s="701">
        <v>1.6528925619834656E-2</v>
      </c>
      <c r="L95" s="806" t="s">
        <v>310</v>
      </c>
      <c r="M95" s="823">
        <v>111</v>
      </c>
      <c r="N95" s="131"/>
      <c r="O95" s="826">
        <v>0.3214285714285714</v>
      </c>
      <c r="P95" s="793" t="s">
        <v>386</v>
      </c>
      <c r="Q95" s="823">
        <v>94</v>
      </c>
      <c r="R95" s="131" t="s">
        <v>237</v>
      </c>
      <c r="S95" s="719">
        <v>-0.4088050314465409</v>
      </c>
      <c r="V95" s="792" t="s">
        <v>264</v>
      </c>
      <c r="W95" s="823">
        <v>95</v>
      </c>
      <c r="X95" s="131"/>
      <c r="Y95" s="719">
        <v>-2.0618556701030966E-2</v>
      </c>
    </row>
    <row r="96" spans="2:25" ht="27.75" customHeight="1" thickBot="1" x14ac:dyDescent="0.2">
      <c r="B96" s="118">
        <v>75</v>
      </c>
      <c r="C96" s="803" t="s">
        <v>368</v>
      </c>
      <c r="D96" s="820">
        <v>130</v>
      </c>
      <c r="E96" s="702">
        <v>1.5625E-2</v>
      </c>
      <c r="F96" s="803" t="s">
        <v>310</v>
      </c>
      <c r="G96" s="820">
        <v>123</v>
      </c>
      <c r="H96" s="702">
        <v>0.21782178217821779</v>
      </c>
      <c r="I96" s="803" t="s">
        <v>282</v>
      </c>
      <c r="J96" s="820">
        <v>118</v>
      </c>
      <c r="K96" s="702">
        <v>1.7241379310344751E-2</v>
      </c>
      <c r="L96" s="807" t="s">
        <v>368</v>
      </c>
      <c r="M96" s="824">
        <v>103</v>
      </c>
      <c r="N96" s="132" t="s">
        <v>237</v>
      </c>
      <c r="O96" s="743">
        <v>0.24096385542168686</v>
      </c>
      <c r="P96" s="799" t="s">
        <v>253</v>
      </c>
      <c r="Q96" s="824">
        <v>89</v>
      </c>
      <c r="R96" s="132" t="s">
        <v>237</v>
      </c>
      <c r="S96" s="720">
        <v>7.2289156626506035E-2</v>
      </c>
      <c r="V96" s="799" t="s">
        <v>388</v>
      </c>
      <c r="W96" s="824">
        <v>94</v>
      </c>
      <c r="X96" s="132"/>
      <c r="Y96" s="720">
        <v>0.27027027027027017</v>
      </c>
    </row>
    <row r="97" spans="2:25" ht="39" customHeight="1" x14ac:dyDescent="0.15"/>
    <row r="98" spans="2:25" ht="17.25" customHeight="1" x14ac:dyDescent="0.15">
      <c r="F98" s="4461"/>
      <c r="G98" s="4461"/>
      <c r="H98" s="4461"/>
      <c r="I98" s="4461"/>
      <c r="J98" s="4461"/>
      <c r="K98" s="4461"/>
      <c r="L98" s="4461"/>
      <c r="M98" s="4461"/>
      <c r="N98" s="4461"/>
      <c r="O98" s="4461"/>
      <c r="P98" s="4461"/>
      <c r="Q98" s="4461"/>
      <c r="R98" s="125"/>
    </row>
    <row r="99" spans="2:25" ht="13.35" customHeight="1" thickBot="1" x14ac:dyDescent="0.2"/>
    <row r="100" spans="2:25" ht="30.75" customHeight="1" x14ac:dyDescent="0.15">
      <c r="B100" s="4340" t="s">
        <v>176</v>
      </c>
      <c r="C100" s="3816" t="s">
        <v>2081</v>
      </c>
      <c r="D100" s="3817"/>
      <c r="E100" s="3818"/>
      <c r="F100" s="3816" t="s">
        <v>1582</v>
      </c>
      <c r="G100" s="3817"/>
      <c r="H100" s="3818"/>
      <c r="I100" s="3816" t="s">
        <v>945</v>
      </c>
      <c r="J100" s="3817"/>
      <c r="K100" s="3818"/>
      <c r="L100" s="3816" t="s">
        <v>938</v>
      </c>
      <c r="M100" s="3817"/>
      <c r="N100" s="3817"/>
      <c r="O100" s="3818"/>
      <c r="P100" s="3819" t="s">
        <v>940</v>
      </c>
      <c r="Q100" s="3820"/>
      <c r="R100" s="3820"/>
      <c r="S100" s="3821"/>
      <c r="V100" s="3819" t="s">
        <v>942</v>
      </c>
      <c r="W100" s="3820"/>
      <c r="X100" s="3820"/>
      <c r="Y100" s="3821"/>
    </row>
    <row r="101" spans="2:25" ht="30.75" customHeight="1" thickBot="1" x14ac:dyDescent="0.2">
      <c r="B101" s="4342"/>
      <c r="C101" s="790" t="s">
        <v>613</v>
      </c>
      <c r="D101" s="1813" t="s">
        <v>612</v>
      </c>
      <c r="E101" s="681" t="s">
        <v>614</v>
      </c>
      <c r="F101" s="790" t="s">
        <v>613</v>
      </c>
      <c r="G101" s="1813" t="s">
        <v>612</v>
      </c>
      <c r="H101" s="681" t="s">
        <v>614</v>
      </c>
      <c r="I101" s="790" t="s">
        <v>613</v>
      </c>
      <c r="J101" s="1813" t="s">
        <v>612</v>
      </c>
      <c r="K101" s="681" t="s">
        <v>614</v>
      </c>
      <c r="L101" s="790" t="s">
        <v>613</v>
      </c>
      <c r="M101" s="3885" t="s">
        <v>612</v>
      </c>
      <c r="N101" s="3886"/>
      <c r="O101" s="681" t="s">
        <v>614</v>
      </c>
      <c r="P101" s="790" t="s">
        <v>613</v>
      </c>
      <c r="Q101" s="3885" t="s">
        <v>612</v>
      </c>
      <c r="R101" s="3886"/>
      <c r="S101" s="681" t="s">
        <v>614</v>
      </c>
      <c r="V101" s="790" t="s">
        <v>613</v>
      </c>
      <c r="W101" s="3885" t="s">
        <v>612</v>
      </c>
      <c r="X101" s="3886"/>
      <c r="Y101" s="681" t="s">
        <v>614</v>
      </c>
    </row>
    <row r="102" spans="2:25" ht="27.75" customHeight="1" x14ac:dyDescent="0.15">
      <c r="B102" s="116">
        <v>76</v>
      </c>
      <c r="C102" s="801" t="s">
        <v>1573</v>
      </c>
      <c r="D102" s="821">
        <v>126</v>
      </c>
      <c r="E102" s="700">
        <v>0.10526315789473695</v>
      </c>
      <c r="F102" s="801" t="s">
        <v>1495</v>
      </c>
      <c r="G102" s="821">
        <v>122</v>
      </c>
      <c r="H102" s="700">
        <v>-6.8702290076335881E-2</v>
      </c>
      <c r="I102" s="801" t="s">
        <v>368</v>
      </c>
      <c r="J102" s="821">
        <v>114</v>
      </c>
      <c r="K102" s="700">
        <v>0.10679611650485432</v>
      </c>
      <c r="L102" s="805" t="s">
        <v>273</v>
      </c>
      <c r="M102" s="822">
        <v>101</v>
      </c>
      <c r="N102" s="130"/>
      <c r="O102" s="744">
        <v>3.0612244897959107E-2</v>
      </c>
      <c r="P102" s="791" t="s">
        <v>388</v>
      </c>
      <c r="Q102" s="822">
        <v>88</v>
      </c>
      <c r="R102" s="130" t="s">
        <v>237</v>
      </c>
      <c r="S102" s="718">
        <v>-6.3829787234042534E-2</v>
      </c>
      <c r="V102" s="791" t="s">
        <v>269</v>
      </c>
      <c r="W102" s="822">
        <v>85</v>
      </c>
      <c r="X102" s="130"/>
      <c r="Y102" s="718">
        <v>-2.2988505747126409E-2</v>
      </c>
    </row>
    <row r="103" spans="2:25" ht="27.75" customHeight="1" x14ac:dyDescent="0.15">
      <c r="B103" s="117">
        <v>77</v>
      </c>
      <c r="C103" s="802" t="s">
        <v>2068</v>
      </c>
      <c r="D103" s="818">
        <v>126</v>
      </c>
      <c r="E103" s="701">
        <v>-4.5454545454545414E-2</v>
      </c>
      <c r="F103" s="802" t="s">
        <v>1573</v>
      </c>
      <c r="G103" s="818">
        <v>114</v>
      </c>
      <c r="H103" s="701">
        <v>-0.109375</v>
      </c>
      <c r="I103" s="802" t="s">
        <v>1220</v>
      </c>
      <c r="J103" s="818">
        <v>114</v>
      </c>
      <c r="K103" s="701">
        <f>(J103/M94)-1</f>
        <v>1.7857142857142794E-2</v>
      </c>
      <c r="L103" s="806" t="s">
        <v>388</v>
      </c>
      <c r="M103" s="823">
        <v>100</v>
      </c>
      <c r="N103" s="131"/>
      <c r="O103" s="826">
        <v>0.13636363636363646</v>
      </c>
      <c r="P103" s="792" t="s">
        <v>302</v>
      </c>
      <c r="Q103" s="823">
        <v>87</v>
      </c>
      <c r="R103" s="131"/>
      <c r="S103" s="719">
        <v>4.8192771084337283E-2</v>
      </c>
      <c r="V103" s="792" t="s">
        <v>310</v>
      </c>
      <c r="W103" s="823">
        <v>84</v>
      </c>
      <c r="X103" s="131"/>
      <c r="Y103" s="719">
        <v>0.39999999999999991</v>
      </c>
    </row>
    <row r="104" spans="2:25" ht="27.75" customHeight="1" x14ac:dyDescent="0.15">
      <c r="B104" s="117">
        <v>78</v>
      </c>
      <c r="C104" s="802" t="s">
        <v>387</v>
      </c>
      <c r="D104" s="818">
        <v>111</v>
      </c>
      <c r="E104" s="701">
        <v>4.7169811320754818E-2</v>
      </c>
      <c r="F104" s="802" t="s">
        <v>282</v>
      </c>
      <c r="G104" s="818">
        <v>112</v>
      </c>
      <c r="H104" s="701">
        <v>-5.084745762711862E-2</v>
      </c>
      <c r="I104" s="802" t="s">
        <v>267</v>
      </c>
      <c r="J104" s="818">
        <v>109</v>
      </c>
      <c r="K104" s="701">
        <v>0.11224489795918369</v>
      </c>
      <c r="L104" s="806" t="s">
        <v>267</v>
      </c>
      <c r="M104" s="823">
        <v>98</v>
      </c>
      <c r="N104" s="131" t="s">
        <v>237</v>
      </c>
      <c r="O104" s="826">
        <v>0.240506329113924</v>
      </c>
      <c r="P104" s="792" t="s">
        <v>269</v>
      </c>
      <c r="Q104" s="823">
        <v>87</v>
      </c>
      <c r="R104" s="131" t="s">
        <v>237</v>
      </c>
      <c r="S104" s="828">
        <v>2.3529411764705799E-2</v>
      </c>
      <c r="V104" s="792" t="s">
        <v>302</v>
      </c>
      <c r="W104" s="823">
        <v>83</v>
      </c>
      <c r="X104" s="131" t="s">
        <v>237</v>
      </c>
      <c r="Y104" s="719">
        <v>0.12162162162162171</v>
      </c>
    </row>
    <row r="105" spans="2:25" ht="27.75" customHeight="1" x14ac:dyDescent="0.15">
      <c r="B105" s="117">
        <v>79</v>
      </c>
      <c r="C105" s="802" t="s">
        <v>1495</v>
      </c>
      <c r="D105" s="818">
        <v>111</v>
      </c>
      <c r="E105" s="701">
        <v>-9.0163934426229497E-2</v>
      </c>
      <c r="F105" s="802" t="s">
        <v>253</v>
      </c>
      <c r="G105" s="818">
        <v>111</v>
      </c>
      <c r="H105" s="701">
        <v>0.1212121212121211</v>
      </c>
      <c r="I105" s="802" t="s">
        <v>310</v>
      </c>
      <c r="J105" s="818">
        <v>101</v>
      </c>
      <c r="K105" s="701">
        <v>-9.0090090090090058E-2</v>
      </c>
      <c r="L105" s="806" t="s">
        <v>264</v>
      </c>
      <c r="M105" s="823">
        <v>95</v>
      </c>
      <c r="N105" s="131" t="s">
        <v>237</v>
      </c>
      <c r="O105" s="826">
        <v>0</v>
      </c>
      <c r="P105" s="792" t="s">
        <v>370</v>
      </c>
      <c r="Q105" s="823">
        <v>85</v>
      </c>
      <c r="R105" s="131"/>
      <c r="S105" s="719">
        <v>3.6585365853658569E-2</v>
      </c>
      <c r="V105" s="792" t="s">
        <v>253</v>
      </c>
      <c r="W105" s="823">
        <v>83</v>
      </c>
      <c r="X105" s="131"/>
      <c r="Y105" s="719">
        <v>-2.352941176470591E-2</v>
      </c>
    </row>
    <row r="106" spans="2:25" ht="27.75" customHeight="1" x14ac:dyDescent="0.15">
      <c r="B106" s="117">
        <v>80</v>
      </c>
      <c r="C106" s="802" t="s">
        <v>282</v>
      </c>
      <c r="D106" s="818">
        <v>109</v>
      </c>
      <c r="E106" s="701">
        <v>-2.6785714285714302E-2</v>
      </c>
      <c r="F106" s="802" t="s">
        <v>267</v>
      </c>
      <c r="G106" s="818">
        <v>110</v>
      </c>
      <c r="H106" s="701">
        <v>9.1743119266054496E-3</v>
      </c>
      <c r="I106" s="802" t="s">
        <v>253</v>
      </c>
      <c r="J106" s="818">
        <v>99</v>
      </c>
      <c r="K106" s="701">
        <v>0.125</v>
      </c>
      <c r="L106" s="806" t="s">
        <v>269</v>
      </c>
      <c r="M106" s="823">
        <v>92</v>
      </c>
      <c r="N106" s="131" t="s">
        <v>237</v>
      </c>
      <c r="O106" s="826">
        <v>5.7471264367816133E-2</v>
      </c>
      <c r="P106" s="792" t="s">
        <v>310</v>
      </c>
      <c r="Q106" s="823">
        <v>84</v>
      </c>
      <c r="R106" s="131" t="s">
        <v>237</v>
      </c>
      <c r="S106" s="719">
        <v>0</v>
      </c>
      <c r="V106" s="792" t="s">
        <v>370</v>
      </c>
      <c r="W106" s="823">
        <v>82</v>
      </c>
      <c r="X106" s="131"/>
      <c r="Y106" s="719">
        <v>6.4935064935064846E-2</v>
      </c>
    </row>
    <row r="107" spans="2:25" ht="27.75" customHeight="1" x14ac:dyDescent="0.15">
      <c r="B107" s="117">
        <v>81</v>
      </c>
      <c r="C107" s="802" t="s">
        <v>253</v>
      </c>
      <c r="D107" s="818">
        <v>108</v>
      </c>
      <c r="E107" s="701">
        <v>-2.7027027027026973E-2</v>
      </c>
      <c r="F107" s="802" t="s">
        <v>387</v>
      </c>
      <c r="G107" s="818">
        <v>106</v>
      </c>
      <c r="H107" s="701">
        <v>-7.0175438596491224E-2</v>
      </c>
      <c r="I107" s="802" t="s">
        <v>264</v>
      </c>
      <c r="J107" s="818">
        <v>98</v>
      </c>
      <c r="K107" s="701">
        <v>3.1578947368421151E-2</v>
      </c>
      <c r="L107" s="806" t="s">
        <v>329</v>
      </c>
      <c r="M107" s="823">
        <v>89</v>
      </c>
      <c r="N107" s="131"/>
      <c r="O107" s="826">
        <v>8.5365853658536661E-2</v>
      </c>
      <c r="P107" s="792" t="s">
        <v>390</v>
      </c>
      <c r="Q107" s="823">
        <v>83</v>
      </c>
      <c r="R107" s="131" t="s">
        <v>237</v>
      </c>
      <c r="S107" s="719">
        <v>2.4691358024691468E-2</v>
      </c>
      <c r="V107" s="792" t="s">
        <v>390</v>
      </c>
      <c r="W107" s="823">
        <v>81</v>
      </c>
      <c r="X107" s="131"/>
      <c r="Y107" s="719">
        <v>6.578947368421062E-2</v>
      </c>
    </row>
    <row r="108" spans="2:25" ht="27.75" customHeight="1" x14ac:dyDescent="0.15">
      <c r="B108" s="117">
        <v>82</v>
      </c>
      <c r="C108" s="802" t="s">
        <v>264</v>
      </c>
      <c r="D108" s="818">
        <v>105</v>
      </c>
      <c r="E108" s="701">
        <v>0</v>
      </c>
      <c r="F108" s="802" t="s">
        <v>264</v>
      </c>
      <c r="G108" s="818">
        <v>105</v>
      </c>
      <c r="H108" s="701">
        <v>7.1428571428571397E-2</v>
      </c>
      <c r="I108" s="802" t="s">
        <v>1262</v>
      </c>
      <c r="J108" s="818">
        <v>97</v>
      </c>
      <c r="K108" s="701">
        <v>-3.0000000000000027E-2</v>
      </c>
      <c r="L108" s="806" t="s">
        <v>253</v>
      </c>
      <c r="M108" s="823">
        <v>88</v>
      </c>
      <c r="N108" s="131"/>
      <c r="O108" s="826">
        <v>-1.1235955056179803E-2</v>
      </c>
      <c r="P108" s="792" t="s">
        <v>368</v>
      </c>
      <c r="Q108" s="823">
        <v>83</v>
      </c>
      <c r="R108" s="131"/>
      <c r="S108" s="719">
        <v>0.22058823529411775</v>
      </c>
      <c r="V108" s="792" t="s">
        <v>389</v>
      </c>
      <c r="W108" s="823">
        <v>81</v>
      </c>
      <c r="X108" s="131"/>
      <c r="Y108" s="719">
        <v>-5.8139534883720922E-2</v>
      </c>
    </row>
    <row r="109" spans="2:25" ht="27.75" customHeight="1" x14ac:dyDescent="0.15">
      <c r="B109" s="117">
        <v>83</v>
      </c>
      <c r="C109" s="802" t="s">
        <v>302</v>
      </c>
      <c r="D109" s="818">
        <v>103</v>
      </c>
      <c r="E109" s="701">
        <v>7.2916666666666741E-2</v>
      </c>
      <c r="F109" s="802" t="s">
        <v>268</v>
      </c>
      <c r="G109" s="818">
        <v>98</v>
      </c>
      <c r="H109" s="701">
        <v>0.32432432432432434</v>
      </c>
      <c r="I109" s="802" t="s">
        <v>302</v>
      </c>
      <c r="J109" s="818">
        <v>91</v>
      </c>
      <c r="K109" s="701">
        <v>4.5977011494252817E-2</v>
      </c>
      <c r="L109" s="806" t="s">
        <v>302</v>
      </c>
      <c r="M109" s="823">
        <v>87</v>
      </c>
      <c r="N109" s="131"/>
      <c r="O109" s="826">
        <v>0</v>
      </c>
      <c r="P109" s="792" t="s">
        <v>329</v>
      </c>
      <c r="Q109" s="823">
        <v>82</v>
      </c>
      <c r="R109" s="131" t="s">
        <v>237</v>
      </c>
      <c r="S109" s="719">
        <v>2.4999999999999911E-2</v>
      </c>
      <c r="V109" s="792" t="s">
        <v>329</v>
      </c>
      <c r="W109" s="823">
        <v>80</v>
      </c>
      <c r="X109" s="131"/>
      <c r="Y109" s="719">
        <v>2.564102564102555E-2</v>
      </c>
    </row>
    <row r="110" spans="2:25" ht="27.75" customHeight="1" x14ac:dyDescent="0.15">
      <c r="B110" s="117">
        <v>84</v>
      </c>
      <c r="C110" s="802" t="s">
        <v>267</v>
      </c>
      <c r="D110" s="818">
        <v>100</v>
      </c>
      <c r="E110" s="701">
        <v>-9.0909090909090939E-2</v>
      </c>
      <c r="F110" s="802" t="s">
        <v>1552</v>
      </c>
      <c r="G110" s="818">
        <v>97</v>
      </c>
      <c r="H110" s="701">
        <v>0</v>
      </c>
      <c r="I110" s="802" t="s">
        <v>269</v>
      </c>
      <c r="J110" s="818">
        <v>88</v>
      </c>
      <c r="K110" s="701">
        <v>-4.3478260869565188E-2</v>
      </c>
      <c r="L110" s="806" t="s">
        <v>369</v>
      </c>
      <c r="M110" s="823">
        <v>82</v>
      </c>
      <c r="N110" s="131"/>
      <c r="O110" s="826">
        <v>0.17142857142857149</v>
      </c>
      <c r="P110" s="792" t="s">
        <v>389</v>
      </c>
      <c r="Q110" s="823">
        <v>81</v>
      </c>
      <c r="R110" s="131" t="s">
        <v>237</v>
      </c>
      <c r="S110" s="719">
        <v>0</v>
      </c>
      <c r="V110" s="792" t="s">
        <v>267</v>
      </c>
      <c r="W110" s="823">
        <v>78</v>
      </c>
      <c r="X110" s="131"/>
      <c r="Y110" s="719">
        <v>1.298701298701288E-2</v>
      </c>
    </row>
    <row r="111" spans="2:25" ht="27.75" customHeight="1" x14ac:dyDescent="0.15">
      <c r="B111" s="117">
        <v>85</v>
      </c>
      <c r="C111" s="802" t="s">
        <v>268</v>
      </c>
      <c r="D111" s="818">
        <v>96</v>
      </c>
      <c r="E111" s="701">
        <v>-2.0408163265306145E-2</v>
      </c>
      <c r="F111" s="802" t="s">
        <v>302</v>
      </c>
      <c r="G111" s="818">
        <v>96</v>
      </c>
      <c r="H111" s="701">
        <v>5.4945054945054972E-2</v>
      </c>
      <c r="I111" s="802" t="s">
        <v>1237</v>
      </c>
      <c r="J111" s="818">
        <v>85</v>
      </c>
      <c r="K111" s="701">
        <f>(J111/M110)-1</f>
        <v>3.6585365853658569E-2</v>
      </c>
      <c r="L111" s="806" t="s">
        <v>389</v>
      </c>
      <c r="M111" s="823">
        <v>82</v>
      </c>
      <c r="N111" s="131"/>
      <c r="O111" s="826">
        <v>1.2345679012345734E-2</v>
      </c>
      <c r="P111" s="792" t="s">
        <v>267</v>
      </c>
      <c r="Q111" s="823">
        <v>79</v>
      </c>
      <c r="R111" s="131" t="s">
        <v>237</v>
      </c>
      <c r="S111" s="719">
        <v>1.2820512820512775E-2</v>
      </c>
      <c r="V111" s="792" t="s">
        <v>384</v>
      </c>
      <c r="W111" s="823">
        <v>74</v>
      </c>
      <c r="X111" s="131"/>
      <c r="Y111" s="719">
        <v>0.17460317460317465</v>
      </c>
    </row>
    <row r="112" spans="2:25" ht="27.75" customHeight="1" x14ac:dyDescent="0.15">
      <c r="B112" s="117">
        <v>86</v>
      </c>
      <c r="C112" s="802" t="s">
        <v>1569</v>
      </c>
      <c r="D112" s="818">
        <v>95</v>
      </c>
      <c r="E112" s="701">
        <v>2.1505376344086002E-2</v>
      </c>
      <c r="F112" s="802" t="s">
        <v>269</v>
      </c>
      <c r="G112" s="818">
        <v>96</v>
      </c>
      <c r="H112" s="701">
        <v>9.0909090909090828E-2</v>
      </c>
      <c r="I112" s="802" t="s">
        <v>1247</v>
      </c>
      <c r="J112" s="818">
        <v>85</v>
      </c>
      <c r="K112" s="701">
        <v>-4.49438202247191E-2</v>
      </c>
      <c r="L112" s="806" t="s">
        <v>390</v>
      </c>
      <c r="M112" s="823">
        <v>81</v>
      </c>
      <c r="N112" s="131"/>
      <c r="O112" s="826">
        <v>-2.4096385542168641E-2</v>
      </c>
      <c r="P112" s="792" t="s">
        <v>391</v>
      </c>
      <c r="Q112" s="823">
        <v>79</v>
      </c>
      <c r="R112" s="131" t="s">
        <v>237</v>
      </c>
      <c r="S112" s="747">
        <v>-0.37301587301587302</v>
      </c>
      <c r="V112" s="792" t="s">
        <v>299</v>
      </c>
      <c r="W112" s="823">
        <v>72</v>
      </c>
      <c r="X112" s="131"/>
      <c r="Y112" s="719">
        <v>-6.4935064935064957E-2</v>
      </c>
    </row>
    <row r="113" spans="2:25" ht="27.75" customHeight="1" x14ac:dyDescent="0.15">
      <c r="B113" s="117">
        <v>87</v>
      </c>
      <c r="C113" s="802" t="s">
        <v>269</v>
      </c>
      <c r="D113" s="818">
        <v>94</v>
      </c>
      <c r="E113" s="701">
        <v>-2.083333333333337E-2</v>
      </c>
      <c r="F113" s="802" t="s">
        <v>1569</v>
      </c>
      <c r="G113" s="818">
        <v>93</v>
      </c>
      <c r="H113" s="701">
        <v>9.4117647058823639E-2</v>
      </c>
      <c r="I113" s="802" t="s">
        <v>1230</v>
      </c>
      <c r="J113" s="818">
        <v>85</v>
      </c>
      <c r="K113" s="701">
        <v>4.9382716049382713E-2</v>
      </c>
      <c r="L113" s="806" t="s">
        <v>391</v>
      </c>
      <c r="M113" s="823">
        <v>80</v>
      </c>
      <c r="N113" s="131" t="s">
        <v>237</v>
      </c>
      <c r="O113" s="826">
        <v>1.2658227848101333E-2</v>
      </c>
      <c r="P113" s="792" t="s">
        <v>367</v>
      </c>
      <c r="Q113" s="823">
        <v>75</v>
      </c>
      <c r="R113" s="131"/>
      <c r="S113" s="828">
        <v>0.10294117647058831</v>
      </c>
      <c r="V113" s="792" t="s">
        <v>369</v>
      </c>
      <c r="W113" s="823">
        <v>71</v>
      </c>
      <c r="X113" s="131"/>
      <c r="Y113" s="719">
        <v>9.2307692307692202E-2</v>
      </c>
    </row>
    <row r="114" spans="2:25" ht="27.75" customHeight="1" x14ac:dyDescent="0.15">
      <c r="B114" s="117">
        <v>88</v>
      </c>
      <c r="C114" s="802" t="s">
        <v>1552</v>
      </c>
      <c r="D114" s="818">
        <v>91</v>
      </c>
      <c r="E114" s="701">
        <v>-6.1855670103092786E-2</v>
      </c>
      <c r="F114" s="802" t="s">
        <v>369</v>
      </c>
      <c r="G114" s="818">
        <v>85</v>
      </c>
      <c r="H114" s="701">
        <v>0</v>
      </c>
      <c r="I114" s="802" t="s">
        <v>1227</v>
      </c>
      <c r="J114" s="818">
        <v>79</v>
      </c>
      <c r="K114" s="701">
        <v>0.21538461538461529</v>
      </c>
      <c r="L114" s="806" t="s">
        <v>370</v>
      </c>
      <c r="M114" s="823">
        <v>79</v>
      </c>
      <c r="N114" s="131"/>
      <c r="O114" s="826">
        <v>-7.0588235294117618E-2</v>
      </c>
      <c r="P114" s="792" t="s">
        <v>372</v>
      </c>
      <c r="Q114" s="823">
        <v>74</v>
      </c>
      <c r="R114" s="131" t="s">
        <v>237</v>
      </c>
      <c r="S114" s="719">
        <v>0.51020408163265296</v>
      </c>
      <c r="V114" s="792" t="s">
        <v>392</v>
      </c>
      <c r="W114" s="823">
        <v>70</v>
      </c>
      <c r="X114" s="131"/>
      <c r="Y114" s="719">
        <v>4.4776119402984982E-2</v>
      </c>
    </row>
    <row r="115" spans="2:25" ht="27.75" customHeight="1" x14ac:dyDescent="0.15">
      <c r="B115" s="117">
        <v>89</v>
      </c>
      <c r="C115" s="802" t="s">
        <v>1551</v>
      </c>
      <c r="D115" s="818">
        <v>90</v>
      </c>
      <c r="E115" s="701">
        <v>8.43373493975903E-2</v>
      </c>
      <c r="F115" s="802" t="s">
        <v>1247</v>
      </c>
      <c r="G115" s="818">
        <v>84</v>
      </c>
      <c r="H115" s="701">
        <v>-1.1764705882352899E-2</v>
      </c>
      <c r="I115" s="802" t="s">
        <v>1232</v>
      </c>
      <c r="J115" s="818">
        <v>78</v>
      </c>
      <c r="K115" s="701">
        <f>(J115/M114)-1</f>
        <v>-1.2658227848101222E-2</v>
      </c>
      <c r="L115" s="806" t="s">
        <v>290</v>
      </c>
      <c r="M115" s="823">
        <v>78</v>
      </c>
      <c r="N115" s="131" t="s">
        <v>237</v>
      </c>
      <c r="O115" s="826">
        <v>5.4054054054053946E-2</v>
      </c>
      <c r="P115" s="792" t="s">
        <v>290</v>
      </c>
      <c r="Q115" s="823">
        <v>74</v>
      </c>
      <c r="R115" s="131" t="s">
        <v>237</v>
      </c>
      <c r="S115" s="719">
        <v>0.1212121212121211</v>
      </c>
      <c r="V115" s="792" t="s">
        <v>367</v>
      </c>
      <c r="W115" s="823">
        <v>68</v>
      </c>
      <c r="X115" s="131"/>
      <c r="Y115" s="719">
        <v>4.6153846153846212E-2</v>
      </c>
    </row>
    <row r="116" spans="2:25" ht="27.75" customHeight="1" x14ac:dyDescent="0.15">
      <c r="B116" s="117">
        <v>90</v>
      </c>
      <c r="C116" s="802" t="s">
        <v>370</v>
      </c>
      <c r="D116" s="818">
        <v>88</v>
      </c>
      <c r="E116" s="701">
        <v>0.11392405063291133</v>
      </c>
      <c r="F116" s="802" t="s">
        <v>1551</v>
      </c>
      <c r="G116" s="818">
        <v>83</v>
      </c>
      <c r="H116" s="701">
        <v>0.27692307692307683</v>
      </c>
      <c r="I116" s="802" t="s">
        <v>1233</v>
      </c>
      <c r="J116" s="818">
        <v>77</v>
      </c>
      <c r="K116" s="701">
        <v>0</v>
      </c>
      <c r="L116" s="806" t="s">
        <v>392</v>
      </c>
      <c r="M116" s="823">
        <v>77</v>
      </c>
      <c r="N116" s="131"/>
      <c r="O116" s="826">
        <v>5.4794520547945202E-2</v>
      </c>
      <c r="P116" s="792" t="s">
        <v>392</v>
      </c>
      <c r="Q116" s="823">
        <v>73</v>
      </c>
      <c r="R116" s="131" t="s">
        <v>237</v>
      </c>
      <c r="S116" s="719">
        <v>4.2857142857142927E-2</v>
      </c>
      <c r="V116" s="792" t="s">
        <v>368</v>
      </c>
      <c r="W116" s="823">
        <v>68</v>
      </c>
      <c r="X116" s="131"/>
      <c r="Y116" s="719">
        <v>4.6153846153846212E-2</v>
      </c>
    </row>
    <row r="117" spans="2:25" ht="27.75" customHeight="1" x14ac:dyDescent="0.15">
      <c r="B117" s="117">
        <v>91</v>
      </c>
      <c r="C117" s="802" t="s">
        <v>1570</v>
      </c>
      <c r="D117" s="818">
        <v>87</v>
      </c>
      <c r="E117" s="701">
        <v>8.7499999999999911E-2</v>
      </c>
      <c r="F117" s="802" t="s">
        <v>1227</v>
      </c>
      <c r="G117" s="818">
        <v>82</v>
      </c>
      <c r="H117" s="701">
        <v>3.7974683544303778E-2</v>
      </c>
      <c r="I117" s="802" t="s">
        <v>290</v>
      </c>
      <c r="J117" s="818">
        <v>77</v>
      </c>
      <c r="K117" s="701">
        <v>-1.2820512820512775E-2</v>
      </c>
      <c r="L117" s="806" t="s">
        <v>268</v>
      </c>
      <c r="M117" s="823">
        <v>74</v>
      </c>
      <c r="N117" s="131"/>
      <c r="O117" s="826">
        <v>5.7142857142857162E-2</v>
      </c>
      <c r="P117" s="792" t="s">
        <v>299</v>
      </c>
      <c r="Q117" s="823">
        <v>71</v>
      </c>
      <c r="R117" s="131" t="s">
        <v>237</v>
      </c>
      <c r="S117" s="719">
        <v>-1.388888888888884E-2</v>
      </c>
      <c r="V117" s="792" t="s">
        <v>353</v>
      </c>
      <c r="W117" s="823">
        <v>67</v>
      </c>
      <c r="X117" s="131"/>
      <c r="Y117" s="719">
        <v>0.1166666666666667</v>
      </c>
    </row>
    <row r="118" spans="2:25" ht="27.75" customHeight="1" x14ac:dyDescent="0.15">
      <c r="B118" s="117">
        <v>92</v>
      </c>
      <c r="C118" s="802" t="s">
        <v>290</v>
      </c>
      <c r="D118" s="818">
        <v>80</v>
      </c>
      <c r="E118" s="701">
        <v>5.2631578947368363E-2</v>
      </c>
      <c r="F118" s="802" t="s">
        <v>1570</v>
      </c>
      <c r="G118" s="818">
        <v>80</v>
      </c>
      <c r="H118" s="701">
        <v>3.8961038961038863E-2</v>
      </c>
      <c r="I118" s="802" t="s">
        <v>268</v>
      </c>
      <c r="J118" s="818">
        <v>74</v>
      </c>
      <c r="K118" s="701">
        <v>0</v>
      </c>
      <c r="L118" s="813" t="s">
        <v>304</v>
      </c>
      <c r="M118" s="823">
        <v>69</v>
      </c>
      <c r="N118" s="131"/>
      <c r="O118" s="826">
        <v>7.8125E-2</v>
      </c>
      <c r="P118" s="792" t="s">
        <v>268</v>
      </c>
      <c r="Q118" s="823">
        <v>70</v>
      </c>
      <c r="R118" s="131" t="s">
        <v>237</v>
      </c>
      <c r="S118" s="719">
        <v>0.16666666666666674</v>
      </c>
      <c r="V118" s="792" t="s">
        <v>393</v>
      </c>
      <c r="W118" s="823">
        <v>67</v>
      </c>
      <c r="X118" s="131"/>
      <c r="Y118" s="719">
        <v>0</v>
      </c>
    </row>
    <row r="119" spans="2:25" ht="27.75" customHeight="1" x14ac:dyDescent="0.15">
      <c r="B119" s="117">
        <v>93</v>
      </c>
      <c r="C119" s="847" t="s">
        <v>1227</v>
      </c>
      <c r="D119" s="818">
        <v>79</v>
      </c>
      <c r="E119" s="701">
        <v>-3.6585365853658569E-2</v>
      </c>
      <c r="F119" s="847" t="s">
        <v>370</v>
      </c>
      <c r="G119" s="818">
        <v>79</v>
      </c>
      <c r="H119" s="701">
        <v>1.2820512820512775E-2</v>
      </c>
      <c r="I119" s="847" t="s">
        <v>304</v>
      </c>
      <c r="J119" s="818">
        <v>72</v>
      </c>
      <c r="K119" s="701">
        <v>4.3478260869565188E-2</v>
      </c>
      <c r="L119" s="806" t="s">
        <v>299</v>
      </c>
      <c r="M119" s="823">
        <v>68</v>
      </c>
      <c r="N119" s="131"/>
      <c r="O119" s="826">
        <v>-4.2253521126760618E-2</v>
      </c>
      <c r="P119" s="792" t="s">
        <v>369</v>
      </c>
      <c r="Q119" s="823">
        <v>70</v>
      </c>
      <c r="R119" s="131"/>
      <c r="S119" s="828">
        <v>-1.4084507042253502E-2</v>
      </c>
      <c r="V119" s="792" t="s">
        <v>371</v>
      </c>
      <c r="W119" s="823">
        <v>66</v>
      </c>
      <c r="X119" s="131"/>
      <c r="Y119" s="719">
        <v>-0.1428571428571429</v>
      </c>
    </row>
    <row r="120" spans="2:25" ht="27.75" customHeight="1" x14ac:dyDescent="0.15">
      <c r="B120" s="117">
        <v>94</v>
      </c>
      <c r="C120" s="802" t="s">
        <v>1575</v>
      </c>
      <c r="D120" s="818">
        <v>78</v>
      </c>
      <c r="E120" s="701">
        <v>0.52941176470588225</v>
      </c>
      <c r="F120" s="802" t="s">
        <v>290</v>
      </c>
      <c r="G120" s="818">
        <v>76</v>
      </c>
      <c r="H120" s="701">
        <v>-1.2987012987012991E-2</v>
      </c>
      <c r="I120" s="802" t="s">
        <v>284</v>
      </c>
      <c r="J120" s="818">
        <v>72</v>
      </c>
      <c r="K120" s="701">
        <v>7.4626865671641784E-2</v>
      </c>
      <c r="L120" s="806" t="s">
        <v>371</v>
      </c>
      <c r="M120" s="823">
        <v>68</v>
      </c>
      <c r="N120" s="131" t="s">
        <v>237</v>
      </c>
      <c r="O120" s="826">
        <v>-1.4492753623188359E-2</v>
      </c>
      <c r="P120" s="792" t="s">
        <v>371</v>
      </c>
      <c r="Q120" s="823">
        <v>69</v>
      </c>
      <c r="R120" s="131" t="s">
        <v>237</v>
      </c>
      <c r="S120" s="719">
        <v>4.5454545454545414E-2</v>
      </c>
      <c r="V120" s="792" t="s">
        <v>290</v>
      </c>
      <c r="W120" s="823">
        <v>66</v>
      </c>
      <c r="X120" s="131"/>
      <c r="Y120" s="719">
        <v>0.11864406779661008</v>
      </c>
    </row>
    <row r="121" spans="2:25" ht="27.75" customHeight="1" x14ac:dyDescent="0.15">
      <c r="B121" s="117">
        <v>95</v>
      </c>
      <c r="C121" s="802" t="s">
        <v>1247</v>
      </c>
      <c r="D121" s="818">
        <v>78</v>
      </c>
      <c r="E121" s="701">
        <v>-7.1428571428571397E-2</v>
      </c>
      <c r="F121" s="802" t="s">
        <v>284</v>
      </c>
      <c r="G121" s="818">
        <v>75</v>
      </c>
      <c r="H121" s="701">
        <v>4.1666666666666741E-2</v>
      </c>
      <c r="I121" s="802" t="s">
        <v>299</v>
      </c>
      <c r="J121" s="818">
        <v>70</v>
      </c>
      <c r="K121" s="701">
        <v>2.9411764705882248E-2</v>
      </c>
      <c r="L121" s="806" t="s">
        <v>393</v>
      </c>
      <c r="M121" s="823">
        <v>68</v>
      </c>
      <c r="N121" s="131" t="s">
        <v>237</v>
      </c>
      <c r="O121" s="825">
        <v>2.4</v>
      </c>
      <c r="P121" s="792" t="s">
        <v>284</v>
      </c>
      <c r="Q121" s="823">
        <v>67</v>
      </c>
      <c r="R121" s="131" t="s">
        <v>237</v>
      </c>
      <c r="S121" s="719">
        <v>4.6875E-2</v>
      </c>
      <c r="V121" s="792" t="s">
        <v>284</v>
      </c>
      <c r="W121" s="823">
        <v>64</v>
      </c>
      <c r="X121" s="131"/>
      <c r="Y121" s="719">
        <v>1.5873015873015817E-2</v>
      </c>
    </row>
    <row r="122" spans="2:25" ht="27.75" customHeight="1" x14ac:dyDescent="0.15">
      <c r="B122" s="117">
        <v>96</v>
      </c>
      <c r="C122" s="802" t="s">
        <v>284</v>
      </c>
      <c r="D122" s="818">
        <v>76</v>
      </c>
      <c r="E122" s="701">
        <v>1.3333333333333419E-2</v>
      </c>
      <c r="F122" s="802" t="s">
        <v>1555</v>
      </c>
      <c r="G122" s="818">
        <v>72</v>
      </c>
      <c r="H122" s="1775">
        <v>1.4827586206896552</v>
      </c>
      <c r="I122" s="802" t="s">
        <v>340</v>
      </c>
      <c r="J122" s="818">
        <v>68</v>
      </c>
      <c r="K122" s="701">
        <v>7.9365079365079305E-2</v>
      </c>
      <c r="L122" s="806" t="s">
        <v>284</v>
      </c>
      <c r="M122" s="823">
        <v>67</v>
      </c>
      <c r="N122" s="131"/>
      <c r="O122" s="826">
        <v>0</v>
      </c>
      <c r="P122" s="792" t="s">
        <v>353</v>
      </c>
      <c r="Q122" s="823">
        <v>67</v>
      </c>
      <c r="R122" s="131" t="s">
        <v>237</v>
      </c>
      <c r="S122" s="719">
        <v>0</v>
      </c>
      <c r="V122" s="793" t="s">
        <v>304</v>
      </c>
      <c r="W122" s="823">
        <v>64</v>
      </c>
      <c r="X122" s="131" t="s">
        <v>237</v>
      </c>
      <c r="Y122" s="719">
        <v>3.2258064516129004E-2</v>
      </c>
    </row>
    <row r="123" spans="2:25" ht="27.75" customHeight="1" x14ac:dyDescent="0.15">
      <c r="B123" s="117">
        <v>97</v>
      </c>
      <c r="C123" s="802" t="s">
        <v>369</v>
      </c>
      <c r="D123" s="818">
        <v>75</v>
      </c>
      <c r="E123" s="701">
        <v>4.1666666666666741E-2</v>
      </c>
      <c r="F123" s="802" t="s">
        <v>340</v>
      </c>
      <c r="G123" s="818">
        <v>71</v>
      </c>
      <c r="H123" s="701">
        <v>4.4117647058823595E-2</v>
      </c>
      <c r="I123" s="802" t="s">
        <v>1244</v>
      </c>
      <c r="J123" s="818">
        <v>67</v>
      </c>
      <c r="K123" s="701">
        <v>-1.4705882352941124E-2</v>
      </c>
      <c r="L123" s="806" t="s">
        <v>394</v>
      </c>
      <c r="M123" s="823">
        <v>65</v>
      </c>
      <c r="N123" s="131"/>
      <c r="O123" s="826">
        <v>0.32653061224489788</v>
      </c>
      <c r="P123" s="793" t="s">
        <v>304</v>
      </c>
      <c r="Q123" s="823">
        <v>64</v>
      </c>
      <c r="R123" s="131" t="s">
        <v>237</v>
      </c>
      <c r="S123" s="719">
        <v>0</v>
      </c>
      <c r="V123" s="793" t="s">
        <v>268</v>
      </c>
      <c r="W123" s="823">
        <v>60</v>
      </c>
      <c r="X123" s="131"/>
      <c r="Y123" s="719">
        <v>-0.11764705882352944</v>
      </c>
    </row>
    <row r="124" spans="2:25" ht="27.75" customHeight="1" x14ac:dyDescent="0.15">
      <c r="B124" s="117">
        <v>98</v>
      </c>
      <c r="C124" s="802" t="s">
        <v>340</v>
      </c>
      <c r="D124" s="818">
        <v>73</v>
      </c>
      <c r="E124" s="701">
        <v>2.8169014084507005E-2</v>
      </c>
      <c r="F124" s="847" t="s">
        <v>304</v>
      </c>
      <c r="G124" s="818">
        <v>70</v>
      </c>
      <c r="H124" s="701">
        <v>-2.777777777777779E-2</v>
      </c>
      <c r="I124" s="802" t="s">
        <v>1256</v>
      </c>
      <c r="J124" s="818">
        <v>65</v>
      </c>
      <c r="K124" s="701">
        <v>-4.4117647058823484E-2</v>
      </c>
      <c r="L124" s="806" t="s">
        <v>286</v>
      </c>
      <c r="M124" s="823">
        <v>64</v>
      </c>
      <c r="N124" s="131"/>
      <c r="O124" s="826">
        <v>8.4745762711864403E-2</v>
      </c>
      <c r="P124" s="793" t="s">
        <v>373</v>
      </c>
      <c r="Q124" s="823">
        <v>61</v>
      </c>
      <c r="R124" s="131" t="s">
        <v>237</v>
      </c>
      <c r="S124" s="719">
        <v>1.6666666666666607E-2</v>
      </c>
      <c r="V124" s="792" t="s">
        <v>373</v>
      </c>
      <c r="W124" s="823">
        <v>60</v>
      </c>
      <c r="X124" s="131"/>
      <c r="Y124" s="719">
        <v>-9.0909090909090939E-2</v>
      </c>
    </row>
    <row r="125" spans="2:25" ht="27.75" customHeight="1" x14ac:dyDescent="0.15">
      <c r="B125" s="117">
        <v>99</v>
      </c>
      <c r="C125" s="802" t="s">
        <v>1574</v>
      </c>
      <c r="D125" s="818">
        <v>72</v>
      </c>
      <c r="E125" s="701">
        <v>0.30909090909090908</v>
      </c>
      <c r="F125" s="802" t="s">
        <v>299</v>
      </c>
      <c r="G125" s="818">
        <v>69</v>
      </c>
      <c r="H125" s="701">
        <v>-1.4285714285714235E-2</v>
      </c>
      <c r="I125" s="802" t="s">
        <v>1215</v>
      </c>
      <c r="J125" s="818">
        <v>64</v>
      </c>
      <c r="K125" s="701">
        <v>0</v>
      </c>
      <c r="L125" s="806" t="s">
        <v>372</v>
      </c>
      <c r="M125" s="823">
        <v>64</v>
      </c>
      <c r="N125" s="131"/>
      <c r="O125" s="826">
        <v>-0.13513513513513509</v>
      </c>
      <c r="P125" s="793" t="s">
        <v>286</v>
      </c>
      <c r="Q125" s="823">
        <v>59</v>
      </c>
      <c r="R125" s="131"/>
      <c r="S125" s="719">
        <v>1.7241379310344751E-2</v>
      </c>
      <c r="V125" s="792" t="s">
        <v>397</v>
      </c>
      <c r="W125" s="823">
        <v>58</v>
      </c>
      <c r="X125" s="131"/>
      <c r="Y125" s="719">
        <v>0.11538461538461542</v>
      </c>
    </row>
    <row r="126" spans="2:25" ht="27.75" customHeight="1" thickBot="1" x14ac:dyDescent="0.2">
      <c r="B126" s="815">
        <v>100</v>
      </c>
      <c r="C126" s="3894" t="s">
        <v>304</v>
      </c>
      <c r="D126" s="820">
        <v>71</v>
      </c>
      <c r="E126" s="702">
        <v>1.4285714285714235E-2</v>
      </c>
      <c r="F126" s="803" t="s">
        <v>275</v>
      </c>
      <c r="G126" s="820">
        <v>66</v>
      </c>
      <c r="H126" s="702">
        <v>0.11864406779661008</v>
      </c>
      <c r="I126" s="803" t="s">
        <v>275</v>
      </c>
      <c r="J126" s="820">
        <v>59</v>
      </c>
      <c r="K126" s="702">
        <f>(J126/M132)-1</f>
        <v>0</v>
      </c>
      <c r="L126" s="807" t="s">
        <v>340</v>
      </c>
      <c r="M126" s="824">
        <v>63</v>
      </c>
      <c r="N126" s="132" t="s">
        <v>237</v>
      </c>
      <c r="O126" s="743">
        <v>0.125</v>
      </c>
      <c r="P126" s="799" t="s">
        <v>397</v>
      </c>
      <c r="Q126" s="824">
        <v>58</v>
      </c>
      <c r="R126" s="132" t="s">
        <v>237</v>
      </c>
      <c r="S126" s="720">
        <v>0</v>
      </c>
      <c r="V126" s="799" t="s">
        <v>286</v>
      </c>
      <c r="W126" s="824">
        <v>58</v>
      </c>
      <c r="X126" s="132"/>
      <c r="Y126" s="720">
        <v>-1.6949152542372836E-2</v>
      </c>
    </row>
    <row r="127" spans="2:25" ht="39" customHeight="1" x14ac:dyDescent="0.15"/>
    <row r="128" spans="2:25" ht="18" customHeight="1" x14ac:dyDescent="0.15">
      <c r="F128" s="4461"/>
      <c r="G128" s="4461"/>
      <c r="H128" s="4461"/>
      <c r="I128" s="4461"/>
      <c r="J128" s="4461"/>
      <c r="K128" s="4461"/>
      <c r="L128" s="4461"/>
      <c r="M128" s="4461"/>
      <c r="N128" s="4461"/>
      <c r="O128" s="4461"/>
      <c r="P128" s="4461"/>
      <c r="Q128" s="4461"/>
      <c r="R128" s="125"/>
    </row>
    <row r="129" spans="2:25" ht="13.35" customHeight="1" thickBot="1" x14ac:dyDescent="0.2"/>
    <row r="130" spans="2:25" ht="30.75" customHeight="1" x14ac:dyDescent="0.15">
      <c r="B130" s="4340" t="s">
        <v>176</v>
      </c>
      <c r="C130" s="3816" t="s">
        <v>2081</v>
      </c>
      <c r="D130" s="3817"/>
      <c r="E130" s="3818"/>
      <c r="F130" s="3816" t="s">
        <v>1582</v>
      </c>
      <c r="G130" s="3817"/>
      <c r="H130" s="3818"/>
      <c r="I130" s="3816" t="s">
        <v>945</v>
      </c>
      <c r="J130" s="3817"/>
      <c r="K130" s="3818"/>
      <c r="L130" s="3816" t="s">
        <v>938</v>
      </c>
      <c r="M130" s="3817"/>
      <c r="N130" s="3817"/>
      <c r="O130" s="3818"/>
      <c r="P130" s="3819" t="s">
        <v>940</v>
      </c>
      <c r="Q130" s="3820"/>
      <c r="R130" s="3820"/>
      <c r="S130" s="3821"/>
      <c r="V130" s="3819" t="s">
        <v>942</v>
      </c>
      <c r="W130" s="3820"/>
      <c r="X130" s="3820"/>
      <c r="Y130" s="3821"/>
    </row>
    <row r="131" spans="2:25" ht="30.75" customHeight="1" thickBot="1" x14ac:dyDescent="0.2">
      <c r="B131" s="4342"/>
      <c r="C131" s="790" t="s">
        <v>613</v>
      </c>
      <c r="D131" s="1813" t="s">
        <v>612</v>
      </c>
      <c r="E131" s="681" t="s">
        <v>614</v>
      </c>
      <c r="F131" s="790" t="s">
        <v>613</v>
      </c>
      <c r="G131" s="1813" t="s">
        <v>612</v>
      </c>
      <c r="H131" s="681" t="s">
        <v>614</v>
      </c>
      <c r="I131" s="790" t="s">
        <v>613</v>
      </c>
      <c r="J131" s="1813" t="s">
        <v>612</v>
      </c>
      <c r="K131" s="681" t="s">
        <v>614</v>
      </c>
      <c r="L131" s="790" t="s">
        <v>613</v>
      </c>
      <c r="M131" s="3885" t="s">
        <v>612</v>
      </c>
      <c r="N131" s="3886"/>
      <c r="O131" s="681" t="s">
        <v>614</v>
      </c>
      <c r="P131" s="790" t="s">
        <v>613</v>
      </c>
      <c r="Q131" s="3885" t="s">
        <v>612</v>
      </c>
      <c r="R131" s="3886"/>
      <c r="S131" s="681" t="s">
        <v>614</v>
      </c>
      <c r="V131" s="790" t="s">
        <v>613</v>
      </c>
      <c r="W131" s="3885" t="s">
        <v>612</v>
      </c>
      <c r="X131" s="3886"/>
      <c r="Y131" s="681" t="s">
        <v>614</v>
      </c>
    </row>
    <row r="132" spans="2:25" ht="27.75" customHeight="1" x14ac:dyDescent="0.15">
      <c r="B132" s="816">
        <v>101</v>
      </c>
      <c r="C132" s="801" t="s">
        <v>299</v>
      </c>
      <c r="D132" s="821">
        <v>70</v>
      </c>
      <c r="E132" s="700">
        <v>1.449275362318847E-2</v>
      </c>
      <c r="F132" s="801" t="s">
        <v>1215</v>
      </c>
      <c r="G132" s="821">
        <v>65</v>
      </c>
      <c r="H132" s="700">
        <v>1.5625E-2</v>
      </c>
      <c r="I132" s="801" t="s">
        <v>1240</v>
      </c>
      <c r="J132" s="821">
        <v>58</v>
      </c>
      <c r="K132" s="700">
        <v>-9.375E-2</v>
      </c>
      <c r="L132" s="805" t="s">
        <v>275</v>
      </c>
      <c r="M132" s="822">
        <v>59</v>
      </c>
      <c r="N132" s="130" t="s">
        <v>237</v>
      </c>
      <c r="O132" s="744">
        <v>3.5087719298245723E-2</v>
      </c>
      <c r="P132" s="791" t="s">
        <v>275</v>
      </c>
      <c r="Q132" s="822">
        <v>57</v>
      </c>
      <c r="R132" s="130"/>
      <c r="S132" s="718">
        <v>0</v>
      </c>
      <c r="V132" s="791" t="s">
        <v>275</v>
      </c>
      <c r="W132" s="822">
        <v>57</v>
      </c>
      <c r="X132" s="130"/>
      <c r="Y132" s="718">
        <v>5.555555555555558E-2</v>
      </c>
    </row>
    <row r="133" spans="2:25" ht="27.75" customHeight="1" x14ac:dyDescent="0.15">
      <c r="B133" s="817">
        <v>102</v>
      </c>
      <c r="C133" s="802" t="s">
        <v>1264</v>
      </c>
      <c r="D133" s="818">
        <v>66</v>
      </c>
      <c r="E133" s="701">
        <v>0.10000000000000009</v>
      </c>
      <c r="F133" s="802" t="s">
        <v>1264</v>
      </c>
      <c r="G133" s="818">
        <v>60</v>
      </c>
      <c r="H133" s="701">
        <v>5.2631578947368363E-2</v>
      </c>
      <c r="I133" s="802" t="s">
        <v>1264</v>
      </c>
      <c r="J133" s="818">
        <v>57</v>
      </c>
      <c r="K133" s="701">
        <v>3.6363636363636376E-2</v>
      </c>
      <c r="L133" s="806" t="s">
        <v>373</v>
      </c>
      <c r="M133" s="823">
        <v>59</v>
      </c>
      <c r="N133" s="131" t="s">
        <v>237</v>
      </c>
      <c r="O133" s="826">
        <v>-3.2786885245901676E-2</v>
      </c>
      <c r="P133" s="792" t="s">
        <v>340</v>
      </c>
      <c r="Q133" s="823">
        <v>56</v>
      </c>
      <c r="R133" s="131" t="s">
        <v>237</v>
      </c>
      <c r="S133" s="719">
        <v>1.8181818181818077E-2</v>
      </c>
      <c r="V133" s="792" t="s">
        <v>340</v>
      </c>
      <c r="W133" s="823">
        <v>55</v>
      </c>
      <c r="X133" s="131"/>
      <c r="Y133" s="719">
        <v>3.7735849056603765E-2</v>
      </c>
    </row>
    <row r="134" spans="2:25" ht="27.75" customHeight="1" x14ac:dyDescent="0.15">
      <c r="B134" s="817">
        <v>103</v>
      </c>
      <c r="C134" s="802" t="s">
        <v>275</v>
      </c>
      <c r="D134" s="818">
        <v>65</v>
      </c>
      <c r="E134" s="701">
        <v>-1.5151515151515138E-2</v>
      </c>
      <c r="F134" s="802" t="s">
        <v>337</v>
      </c>
      <c r="G134" s="818">
        <v>55</v>
      </c>
      <c r="H134" s="701">
        <v>5.7692307692307709E-2</v>
      </c>
      <c r="I134" s="802" t="s">
        <v>1209</v>
      </c>
      <c r="J134" s="818">
        <v>54</v>
      </c>
      <c r="K134" s="701">
        <v>-1.8181818181818188E-2</v>
      </c>
      <c r="L134" s="806" t="s">
        <v>395</v>
      </c>
      <c r="M134" s="823">
        <v>55</v>
      </c>
      <c r="N134" s="131" t="s">
        <v>237</v>
      </c>
      <c r="O134" s="826">
        <v>1.8518518518518601E-2</v>
      </c>
      <c r="P134" s="792" t="s">
        <v>395</v>
      </c>
      <c r="Q134" s="823">
        <v>54</v>
      </c>
      <c r="R134" s="131"/>
      <c r="S134" s="828">
        <v>0</v>
      </c>
      <c r="V134" s="792" t="s">
        <v>395</v>
      </c>
      <c r="W134" s="823">
        <v>54</v>
      </c>
      <c r="X134" s="131"/>
      <c r="Y134" s="719">
        <v>1.8867924528301883E-2</v>
      </c>
    </row>
    <row r="135" spans="2:25" ht="27.75" customHeight="1" x14ac:dyDescent="0.15">
      <c r="B135" s="817">
        <v>104</v>
      </c>
      <c r="C135" s="802" t="s">
        <v>1215</v>
      </c>
      <c r="D135" s="818">
        <v>63</v>
      </c>
      <c r="E135" s="701">
        <v>-3.0769230769230771E-2</v>
      </c>
      <c r="F135" s="802" t="s">
        <v>1574</v>
      </c>
      <c r="G135" s="818">
        <v>55</v>
      </c>
      <c r="H135" s="701">
        <v>0.375</v>
      </c>
      <c r="I135" s="802" t="s">
        <v>337</v>
      </c>
      <c r="J135" s="818">
        <v>52</v>
      </c>
      <c r="K135" s="701">
        <v>0.13043478260869557</v>
      </c>
      <c r="L135" s="806" t="s">
        <v>396</v>
      </c>
      <c r="M135" s="823">
        <v>55</v>
      </c>
      <c r="N135" s="131"/>
      <c r="O135" s="826">
        <v>1.8518518518518601E-2</v>
      </c>
      <c r="P135" s="792" t="s">
        <v>396</v>
      </c>
      <c r="Q135" s="823">
        <v>54</v>
      </c>
      <c r="R135" s="131" t="s">
        <v>237</v>
      </c>
      <c r="S135" s="719">
        <v>5.8823529411764719E-2</v>
      </c>
      <c r="V135" s="792" t="s">
        <v>348</v>
      </c>
      <c r="W135" s="823">
        <v>54</v>
      </c>
      <c r="X135" s="131"/>
      <c r="Y135" s="719">
        <v>-3.5714285714285698E-2</v>
      </c>
    </row>
    <row r="136" spans="2:25" ht="27.75" customHeight="1" x14ac:dyDescent="0.15">
      <c r="B136" s="817">
        <v>105</v>
      </c>
      <c r="C136" s="802" t="s">
        <v>337</v>
      </c>
      <c r="D136" s="818">
        <v>61</v>
      </c>
      <c r="E136" s="701">
        <v>0.10909090909090913</v>
      </c>
      <c r="F136" s="802" t="s">
        <v>1543</v>
      </c>
      <c r="G136" s="818">
        <v>53</v>
      </c>
      <c r="H136" s="701">
        <v>3.9215686274509887E-2</v>
      </c>
      <c r="I136" s="802" t="s">
        <v>350</v>
      </c>
      <c r="J136" s="818">
        <v>52</v>
      </c>
      <c r="K136" s="701">
        <v>-1.8867924528301883E-2</v>
      </c>
      <c r="L136" s="806" t="s">
        <v>350</v>
      </c>
      <c r="M136" s="823">
        <v>53</v>
      </c>
      <c r="N136" s="131"/>
      <c r="O136" s="826">
        <v>3.9215686274509887E-2</v>
      </c>
      <c r="P136" s="792" t="s">
        <v>292</v>
      </c>
      <c r="Q136" s="823">
        <v>53</v>
      </c>
      <c r="R136" s="131" t="s">
        <v>237</v>
      </c>
      <c r="S136" s="719">
        <v>0</v>
      </c>
      <c r="V136" s="792" t="s">
        <v>292</v>
      </c>
      <c r="W136" s="823">
        <v>53</v>
      </c>
      <c r="X136" s="131"/>
      <c r="Y136" s="719">
        <v>6.0000000000000053E-2</v>
      </c>
    </row>
    <row r="137" spans="2:25" ht="27.75" customHeight="1" x14ac:dyDescent="0.15">
      <c r="B137" s="817">
        <v>106</v>
      </c>
      <c r="C137" s="802" t="s">
        <v>316</v>
      </c>
      <c r="D137" s="818">
        <v>57</v>
      </c>
      <c r="E137" s="701">
        <v>0.58333333333333326</v>
      </c>
      <c r="F137" s="802" t="s">
        <v>1575</v>
      </c>
      <c r="G137" s="818">
        <v>51</v>
      </c>
      <c r="H137" s="701">
        <v>-5.555555555555558E-2</v>
      </c>
      <c r="I137" s="802" t="s">
        <v>1280</v>
      </c>
      <c r="J137" s="818">
        <v>51</v>
      </c>
      <c r="K137" s="701">
        <v>0.18604651162790709</v>
      </c>
      <c r="L137" s="806" t="s">
        <v>292</v>
      </c>
      <c r="M137" s="823">
        <v>53</v>
      </c>
      <c r="N137" s="131"/>
      <c r="O137" s="826">
        <v>0</v>
      </c>
      <c r="P137" s="792" t="s">
        <v>348</v>
      </c>
      <c r="Q137" s="823">
        <v>53</v>
      </c>
      <c r="R137" s="131" t="s">
        <v>237</v>
      </c>
      <c r="S137" s="719">
        <v>-1.851851851851849E-2</v>
      </c>
      <c r="V137" s="792" t="s">
        <v>396</v>
      </c>
      <c r="W137" s="823">
        <v>51</v>
      </c>
      <c r="X137" s="131"/>
      <c r="Y137" s="719">
        <v>-1.9230769230769273E-2</v>
      </c>
    </row>
    <row r="138" spans="2:25" ht="27.75" customHeight="1" x14ac:dyDescent="0.15">
      <c r="B138" s="817">
        <v>107</v>
      </c>
      <c r="C138" s="802" t="s">
        <v>1555</v>
      </c>
      <c r="D138" s="818">
        <v>57</v>
      </c>
      <c r="E138" s="701">
        <v>-0.20833333333333337</v>
      </c>
      <c r="F138" s="802" t="s">
        <v>1217</v>
      </c>
      <c r="G138" s="818">
        <v>51</v>
      </c>
      <c r="H138" s="701">
        <v>2.0000000000000018E-2</v>
      </c>
      <c r="I138" s="802" t="s">
        <v>1217</v>
      </c>
      <c r="J138" s="818">
        <v>50</v>
      </c>
      <c r="K138" s="701">
        <v>-5.6603773584905648E-2</v>
      </c>
      <c r="L138" s="806" t="s">
        <v>397</v>
      </c>
      <c r="M138" s="823">
        <v>51</v>
      </c>
      <c r="N138" s="131"/>
      <c r="O138" s="826">
        <v>-0.12068965517241381</v>
      </c>
      <c r="P138" s="811" t="s">
        <v>335</v>
      </c>
      <c r="Q138" s="823">
        <v>52</v>
      </c>
      <c r="R138" s="131" t="s">
        <v>237</v>
      </c>
      <c r="S138" s="719">
        <v>4.0000000000000036E-2</v>
      </c>
      <c r="V138" s="811" t="s">
        <v>335</v>
      </c>
      <c r="W138" s="823">
        <v>50</v>
      </c>
      <c r="X138" s="131"/>
      <c r="Y138" s="719">
        <v>4.1666666666666741E-2</v>
      </c>
    </row>
    <row r="139" spans="2:25" ht="27.75" customHeight="1" x14ac:dyDescent="0.15">
      <c r="B139" s="817">
        <v>108</v>
      </c>
      <c r="C139" s="802" t="s">
        <v>1543</v>
      </c>
      <c r="D139" s="818">
        <v>55</v>
      </c>
      <c r="E139" s="701">
        <v>3.7735849056603765E-2</v>
      </c>
      <c r="F139" s="802" t="s">
        <v>350</v>
      </c>
      <c r="G139" s="818">
        <v>50</v>
      </c>
      <c r="H139" s="701">
        <v>-3.8461538461538436E-2</v>
      </c>
      <c r="I139" s="802" t="s">
        <v>1257</v>
      </c>
      <c r="J139" s="818">
        <v>50</v>
      </c>
      <c r="K139" s="701">
        <v>0.47058823529411775</v>
      </c>
      <c r="L139" s="806" t="s">
        <v>348</v>
      </c>
      <c r="M139" s="823">
        <v>51</v>
      </c>
      <c r="N139" s="131"/>
      <c r="O139" s="826">
        <v>-3.7735849056603765E-2</v>
      </c>
      <c r="P139" s="792" t="s">
        <v>350</v>
      </c>
      <c r="Q139" s="823">
        <v>51</v>
      </c>
      <c r="R139" s="131" t="s">
        <v>237</v>
      </c>
      <c r="S139" s="719">
        <v>0.1333333333333333</v>
      </c>
      <c r="V139" s="792" t="s">
        <v>337</v>
      </c>
      <c r="W139" s="823">
        <v>49</v>
      </c>
      <c r="X139" s="131"/>
      <c r="Y139" s="719">
        <v>8.8888888888888795E-2</v>
      </c>
    </row>
    <row r="140" spans="2:25" ht="27.75" customHeight="1" x14ac:dyDescent="0.15">
      <c r="B140" s="817">
        <v>109</v>
      </c>
      <c r="C140" s="802" t="s">
        <v>333</v>
      </c>
      <c r="D140" s="818">
        <v>55</v>
      </c>
      <c r="E140" s="701">
        <v>0.19565217391304346</v>
      </c>
      <c r="F140" s="802" t="s">
        <v>1562</v>
      </c>
      <c r="G140" s="818">
        <v>49</v>
      </c>
      <c r="H140" s="701">
        <v>0</v>
      </c>
      <c r="I140" s="802" t="s">
        <v>1243</v>
      </c>
      <c r="J140" s="818">
        <v>49</v>
      </c>
      <c r="K140" s="701">
        <v>-3.9215686274509776E-2</v>
      </c>
      <c r="L140" s="810" t="s">
        <v>321</v>
      </c>
      <c r="M140" s="823">
        <v>48</v>
      </c>
      <c r="N140" s="131" t="s">
        <v>237</v>
      </c>
      <c r="O140" s="826">
        <v>4.3478260869565188E-2</v>
      </c>
      <c r="P140" s="792" t="s">
        <v>394</v>
      </c>
      <c r="Q140" s="823">
        <v>49</v>
      </c>
      <c r="R140" s="131" t="s">
        <v>237</v>
      </c>
      <c r="S140" s="719">
        <v>2.0833333333333259E-2</v>
      </c>
      <c r="V140" s="792" t="s">
        <v>372</v>
      </c>
      <c r="W140" s="823">
        <v>49</v>
      </c>
      <c r="X140" s="131"/>
      <c r="Y140" s="719">
        <v>0</v>
      </c>
    </row>
    <row r="141" spans="2:25" ht="27.75" customHeight="1" x14ac:dyDescent="0.15">
      <c r="B141" s="817">
        <v>110</v>
      </c>
      <c r="C141" s="802" t="s">
        <v>1257</v>
      </c>
      <c r="D141" s="818">
        <v>52</v>
      </c>
      <c r="E141" s="701">
        <v>0.13043478260869557</v>
      </c>
      <c r="F141" s="802" t="s">
        <v>343</v>
      </c>
      <c r="G141" s="818">
        <v>48</v>
      </c>
      <c r="H141" s="701">
        <v>0.11627906976744184</v>
      </c>
      <c r="I141" s="849" t="s">
        <v>321</v>
      </c>
      <c r="J141" s="818">
        <v>48</v>
      </c>
      <c r="K141" s="701">
        <v>0</v>
      </c>
      <c r="L141" s="806" t="s">
        <v>353</v>
      </c>
      <c r="M141" s="823">
        <v>48</v>
      </c>
      <c r="N141" s="131"/>
      <c r="O141" s="826">
        <v>-0.28358208955223885</v>
      </c>
      <c r="P141" s="792" t="s">
        <v>297</v>
      </c>
      <c r="Q141" s="823">
        <v>49</v>
      </c>
      <c r="R141" s="131" t="s">
        <v>237</v>
      </c>
      <c r="S141" s="719">
        <v>4.2553191489361764E-2</v>
      </c>
      <c r="V141" s="792" t="s">
        <v>401</v>
      </c>
      <c r="W141" s="823">
        <v>49</v>
      </c>
      <c r="X141" s="131"/>
      <c r="Y141" s="719">
        <v>0</v>
      </c>
    </row>
    <row r="142" spans="2:25" ht="27.75" customHeight="1" x14ac:dyDescent="0.15">
      <c r="B142" s="817">
        <v>111</v>
      </c>
      <c r="C142" s="847" t="s">
        <v>323</v>
      </c>
      <c r="D142" s="818">
        <v>52</v>
      </c>
      <c r="E142" s="701">
        <v>0.1063829787234043</v>
      </c>
      <c r="F142" s="849" t="s">
        <v>321</v>
      </c>
      <c r="G142" s="818">
        <v>47</v>
      </c>
      <c r="H142" s="701">
        <v>-2.083333333333337E-2</v>
      </c>
      <c r="I142" s="847" t="s">
        <v>285</v>
      </c>
      <c r="J142" s="818">
        <v>47</v>
      </c>
      <c r="K142" s="1775">
        <f>(J142/M175)-1</f>
        <v>1.0434782608695654</v>
      </c>
      <c r="L142" s="806" t="s">
        <v>398</v>
      </c>
      <c r="M142" s="823">
        <v>47</v>
      </c>
      <c r="N142" s="131"/>
      <c r="O142" s="826">
        <v>6.8181818181818121E-2</v>
      </c>
      <c r="P142" s="811" t="s">
        <v>321</v>
      </c>
      <c r="Q142" s="823">
        <v>46</v>
      </c>
      <c r="R142" s="131" t="s">
        <v>237</v>
      </c>
      <c r="S142" s="747">
        <v>0</v>
      </c>
      <c r="V142" s="792" t="s">
        <v>394</v>
      </c>
      <c r="W142" s="823">
        <v>48</v>
      </c>
      <c r="X142" s="131"/>
      <c r="Y142" s="719">
        <v>0.11627906976744184</v>
      </c>
    </row>
    <row r="143" spans="2:25" ht="27.75" customHeight="1" x14ac:dyDescent="0.15">
      <c r="B143" s="817">
        <v>112</v>
      </c>
      <c r="C143" s="802" t="s">
        <v>1217</v>
      </c>
      <c r="D143" s="818">
        <v>52</v>
      </c>
      <c r="E143" s="701">
        <v>1.9607843137254832E-2</v>
      </c>
      <c r="F143" s="802" t="s">
        <v>323</v>
      </c>
      <c r="G143" s="818">
        <v>47</v>
      </c>
      <c r="H143" s="701">
        <v>0</v>
      </c>
      <c r="I143" s="802" t="s">
        <v>287</v>
      </c>
      <c r="J143" s="818">
        <v>47</v>
      </c>
      <c r="K143" s="701">
        <v>0.11904761904761907</v>
      </c>
      <c r="L143" s="806" t="s">
        <v>337</v>
      </c>
      <c r="M143" s="823">
        <v>46</v>
      </c>
      <c r="N143" s="131" t="s">
        <v>237</v>
      </c>
      <c r="O143" s="826">
        <v>2.2222222222222143E-2</v>
      </c>
      <c r="P143" s="792" t="s">
        <v>337</v>
      </c>
      <c r="Q143" s="823">
        <v>45</v>
      </c>
      <c r="R143" s="131" t="s">
        <v>237</v>
      </c>
      <c r="S143" s="828">
        <v>-8.1632653061224469E-2</v>
      </c>
      <c r="V143" s="792" t="s">
        <v>297</v>
      </c>
      <c r="W143" s="823">
        <v>47</v>
      </c>
      <c r="X143" s="131"/>
      <c r="Y143" s="719">
        <v>6.8181818181818121E-2</v>
      </c>
    </row>
    <row r="144" spans="2:25" ht="27.75" customHeight="1" x14ac:dyDescent="0.15">
      <c r="B144" s="817">
        <v>113</v>
      </c>
      <c r="C144" s="802" t="s">
        <v>1562</v>
      </c>
      <c r="D144" s="818">
        <v>51</v>
      </c>
      <c r="E144" s="701">
        <v>4.081632653061229E-2</v>
      </c>
      <c r="F144" s="802" t="s">
        <v>297</v>
      </c>
      <c r="G144" s="818">
        <v>47</v>
      </c>
      <c r="H144" s="701">
        <v>2.1739130434782705E-2</v>
      </c>
      <c r="I144" s="802" t="s">
        <v>353</v>
      </c>
      <c r="J144" s="818">
        <v>47</v>
      </c>
      <c r="K144" s="701">
        <v>-2.083333333333337E-2</v>
      </c>
      <c r="L144" s="806" t="s">
        <v>297</v>
      </c>
      <c r="M144" s="823">
        <v>46</v>
      </c>
      <c r="N144" s="131"/>
      <c r="O144" s="826">
        <v>-6.1224489795918324E-2</v>
      </c>
      <c r="P144" s="792" t="s">
        <v>401</v>
      </c>
      <c r="Q144" s="823">
        <v>45</v>
      </c>
      <c r="R144" s="131" t="s">
        <v>237</v>
      </c>
      <c r="S144" s="719">
        <v>-8.1632653061224469E-2</v>
      </c>
      <c r="V144" s="811" t="s">
        <v>321</v>
      </c>
      <c r="W144" s="823">
        <v>46</v>
      </c>
      <c r="X144" s="131"/>
      <c r="Y144" s="719">
        <v>0.12195121951219523</v>
      </c>
    </row>
    <row r="145" spans="2:25" ht="27.75" customHeight="1" x14ac:dyDescent="0.15">
      <c r="B145" s="817">
        <v>114</v>
      </c>
      <c r="C145" s="802" t="s">
        <v>372</v>
      </c>
      <c r="D145" s="818">
        <v>51</v>
      </c>
      <c r="E145" s="701">
        <v>0.1333333333333333</v>
      </c>
      <c r="F145" s="802" t="s">
        <v>1563</v>
      </c>
      <c r="G145" s="818">
        <v>46</v>
      </c>
      <c r="H145" s="701">
        <v>2.2222222222222143E-2</v>
      </c>
      <c r="I145" s="802" t="s">
        <v>1251</v>
      </c>
      <c r="J145" s="818">
        <v>47</v>
      </c>
      <c r="K145" s="701">
        <f>(J145/M162)-1</f>
        <v>0.34285714285714275</v>
      </c>
      <c r="L145" s="806" t="s">
        <v>399</v>
      </c>
      <c r="M145" s="823">
        <v>46</v>
      </c>
      <c r="N145" s="131"/>
      <c r="O145" s="826">
        <v>6.9767441860465018E-2</v>
      </c>
      <c r="P145" s="792" t="s">
        <v>398</v>
      </c>
      <c r="Q145" s="823">
        <v>44</v>
      </c>
      <c r="R145" s="131"/>
      <c r="S145" s="719">
        <v>0.12820512820512819</v>
      </c>
      <c r="V145" s="792" t="s">
        <v>350</v>
      </c>
      <c r="W145" s="823">
        <v>45</v>
      </c>
      <c r="X145" s="131"/>
      <c r="Y145" s="719">
        <v>4.6511627906976827E-2</v>
      </c>
    </row>
    <row r="146" spans="2:25" ht="27.75" customHeight="1" x14ac:dyDescent="0.15">
      <c r="B146" s="817">
        <v>115</v>
      </c>
      <c r="C146" s="802" t="s">
        <v>1528</v>
      </c>
      <c r="D146" s="818">
        <v>50</v>
      </c>
      <c r="E146" s="701">
        <v>0.61290322580645151</v>
      </c>
      <c r="F146" s="802" t="s">
        <v>287</v>
      </c>
      <c r="G146" s="818">
        <v>46</v>
      </c>
      <c r="H146" s="701">
        <v>-2.1276595744680882E-2</v>
      </c>
      <c r="I146" s="802" t="s">
        <v>297</v>
      </c>
      <c r="J146" s="818">
        <v>46</v>
      </c>
      <c r="K146" s="701">
        <v>0</v>
      </c>
      <c r="L146" s="806" t="s">
        <v>356</v>
      </c>
      <c r="M146" s="823">
        <v>44</v>
      </c>
      <c r="N146" s="131" t="s">
        <v>237</v>
      </c>
      <c r="O146" s="826">
        <v>7.3170731707317138E-2</v>
      </c>
      <c r="P146" s="792" t="s">
        <v>399</v>
      </c>
      <c r="Q146" s="823">
        <v>43</v>
      </c>
      <c r="R146" s="131" t="s">
        <v>237</v>
      </c>
      <c r="S146" s="719">
        <v>0</v>
      </c>
      <c r="V146" s="792" t="s">
        <v>400</v>
      </c>
      <c r="W146" s="823">
        <v>44</v>
      </c>
      <c r="X146" s="131"/>
      <c r="Y146" s="719">
        <v>-2.2222222222222254E-2</v>
      </c>
    </row>
    <row r="147" spans="2:25" ht="27.75" customHeight="1" x14ac:dyDescent="0.15">
      <c r="B147" s="817">
        <v>116</v>
      </c>
      <c r="C147" s="849" t="s">
        <v>321</v>
      </c>
      <c r="D147" s="818">
        <v>48</v>
      </c>
      <c r="E147" s="701">
        <v>2.1276595744680771E-2</v>
      </c>
      <c r="F147" s="802" t="s">
        <v>1257</v>
      </c>
      <c r="G147" s="818">
        <v>46</v>
      </c>
      <c r="H147" s="701">
        <v>-7.999999999999996E-2</v>
      </c>
      <c r="I147" s="802" t="s">
        <v>1268</v>
      </c>
      <c r="J147" s="818">
        <v>46</v>
      </c>
      <c r="K147" s="701">
        <v>0</v>
      </c>
      <c r="L147" s="810" t="s">
        <v>335</v>
      </c>
      <c r="M147" s="823">
        <v>43</v>
      </c>
      <c r="N147" s="131"/>
      <c r="O147" s="826">
        <v>-0.17307692307692313</v>
      </c>
      <c r="P147" s="792" t="s">
        <v>317</v>
      </c>
      <c r="Q147" s="823">
        <v>43</v>
      </c>
      <c r="R147" s="131" t="s">
        <v>237</v>
      </c>
      <c r="S147" s="719">
        <v>2.3809523809523725E-2</v>
      </c>
      <c r="V147" s="792" t="s">
        <v>399</v>
      </c>
      <c r="W147" s="823">
        <v>43</v>
      </c>
      <c r="X147" s="131"/>
      <c r="Y147" s="719">
        <v>0.10256410256410264</v>
      </c>
    </row>
    <row r="148" spans="2:25" ht="27.75" customHeight="1" x14ac:dyDescent="0.15">
      <c r="B148" s="817">
        <v>117</v>
      </c>
      <c r="C148" s="802" t="s">
        <v>287</v>
      </c>
      <c r="D148" s="818">
        <v>48</v>
      </c>
      <c r="E148" s="701">
        <v>4.3478260869565188E-2</v>
      </c>
      <c r="F148" s="849" t="s">
        <v>2084</v>
      </c>
      <c r="G148" s="818">
        <v>46</v>
      </c>
      <c r="H148" s="701">
        <v>6.9767441860465018E-2</v>
      </c>
      <c r="I148" s="802" t="s">
        <v>1248</v>
      </c>
      <c r="J148" s="818">
        <v>45</v>
      </c>
      <c r="K148" s="701">
        <v>-4.2553191489361653E-2</v>
      </c>
      <c r="L148" s="806" t="s">
        <v>400</v>
      </c>
      <c r="M148" s="823">
        <v>43</v>
      </c>
      <c r="N148" s="131"/>
      <c r="O148" s="826">
        <v>7.4999999999999956E-2</v>
      </c>
      <c r="P148" s="792" t="s">
        <v>403</v>
      </c>
      <c r="Q148" s="823">
        <v>42</v>
      </c>
      <c r="R148" s="131" t="s">
        <v>237</v>
      </c>
      <c r="S148" s="719">
        <v>7.6923076923076872E-2</v>
      </c>
      <c r="V148" s="792" t="s">
        <v>317</v>
      </c>
      <c r="W148" s="823">
        <v>42</v>
      </c>
      <c r="X148" s="131" t="s">
        <v>237</v>
      </c>
      <c r="Y148" s="719">
        <v>2.4390243902439046E-2</v>
      </c>
    </row>
    <row r="149" spans="2:25" ht="27.75" customHeight="1" x14ac:dyDescent="0.15">
      <c r="B149" s="817">
        <v>118</v>
      </c>
      <c r="C149" s="802" t="s">
        <v>1563</v>
      </c>
      <c r="D149" s="818">
        <v>47</v>
      </c>
      <c r="E149" s="701">
        <v>2.1739130434782705E-2</v>
      </c>
      <c r="F149" s="802" t="s">
        <v>333</v>
      </c>
      <c r="G149" s="818">
        <v>46</v>
      </c>
      <c r="H149" s="701">
        <v>0.2432432432432432</v>
      </c>
      <c r="I149" s="802" t="s">
        <v>317</v>
      </c>
      <c r="J149" s="818">
        <v>44</v>
      </c>
      <c r="K149" s="701">
        <v>2.3255813953488413E-2</v>
      </c>
      <c r="L149" s="806" t="s">
        <v>401</v>
      </c>
      <c r="M149" s="823">
        <v>43</v>
      </c>
      <c r="N149" s="131"/>
      <c r="O149" s="826">
        <v>-4.4444444444444398E-2</v>
      </c>
      <c r="P149" s="792" t="s">
        <v>356</v>
      </c>
      <c r="Q149" s="823">
        <v>41</v>
      </c>
      <c r="R149" s="131"/>
      <c r="S149" s="828">
        <v>0.17142857142857149</v>
      </c>
      <c r="V149" s="792" t="s">
        <v>398</v>
      </c>
      <c r="W149" s="823">
        <v>39</v>
      </c>
      <c r="X149" s="131"/>
      <c r="Y149" s="719">
        <v>2.6315789473684292E-2</v>
      </c>
    </row>
    <row r="150" spans="2:25" ht="27.75" customHeight="1" x14ac:dyDescent="0.15">
      <c r="B150" s="817">
        <v>119</v>
      </c>
      <c r="C150" s="849" t="s">
        <v>1586</v>
      </c>
      <c r="D150" s="818">
        <v>47</v>
      </c>
      <c r="E150" s="701">
        <v>2.1739130434782705E-2</v>
      </c>
      <c r="F150" s="802" t="s">
        <v>358</v>
      </c>
      <c r="G150" s="818">
        <v>45</v>
      </c>
      <c r="H150" s="701">
        <v>4.6511627906976827E-2</v>
      </c>
      <c r="I150" s="802" t="s">
        <v>1241</v>
      </c>
      <c r="J150" s="818">
        <v>44</v>
      </c>
      <c r="K150" s="701">
        <v>2.3255813953488413E-2</v>
      </c>
      <c r="L150" s="806" t="s">
        <v>402</v>
      </c>
      <c r="M150" s="823">
        <v>43</v>
      </c>
      <c r="N150" s="131" t="s">
        <v>237</v>
      </c>
      <c r="O150" s="825">
        <v>9.75</v>
      </c>
      <c r="P150" s="792" t="s">
        <v>342</v>
      </c>
      <c r="Q150" s="823">
        <v>40</v>
      </c>
      <c r="R150" s="131"/>
      <c r="S150" s="719">
        <v>0.14285714285714279</v>
      </c>
      <c r="V150" s="792" t="s">
        <v>403</v>
      </c>
      <c r="W150" s="823">
        <v>39</v>
      </c>
      <c r="X150" s="131"/>
      <c r="Y150" s="719">
        <v>2.6315789473684292E-2</v>
      </c>
    </row>
    <row r="151" spans="2:25" ht="27.75" customHeight="1" x14ac:dyDescent="0.15">
      <c r="B151" s="817">
        <v>120</v>
      </c>
      <c r="C151" s="847" t="s">
        <v>285</v>
      </c>
      <c r="D151" s="818">
        <v>47</v>
      </c>
      <c r="E151" s="701">
        <v>4.4444444444444509E-2</v>
      </c>
      <c r="F151" s="847" t="s">
        <v>285</v>
      </c>
      <c r="G151" s="818">
        <v>45</v>
      </c>
      <c r="H151" s="701">
        <v>-4.2553191489361653E-2</v>
      </c>
      <c r="I151" s="802" t="s">
        <v>1278</v>
      </c>
      <c r="J151" s="818">
        <v>43</v>
      </c>
      <c r="K151" s="701">
        <f>(J151/M154)-1</f>
        <v>4.8780487804878092E-2</v>
      </c>
      <c r="L151" s="806" t="s">
        <v>317</v>
      </c>
      <c r="M151" s="823">
        <v>43</v>
      </c>
      <c r="N151" s="131"/>
      <c r="O151" s="826">
        <v>0</v>
      </c>
      <c r="P151" s="792" t="s">
        <v>400</v>
      </c>
      <c r="Q151" s="823">
        <v>40</v>
      </c>
      <c r="R151" s="131" t="s">
        <v>237</v>
      </c>
      <c r="S151" s="719">
        <v>-9.0909090909090939E-2</v>
      </c>
      <c r="V151" s="792" t="s">
        <v>343</v>
      </c>
      <c r="W151" s="823">
        <v>37</v>
      </c>
      <c r="X151" s="131"/>
      <c r="Y151" s="719">
        <v>0.1212121212121211</v>
      </c>
    </row>
    <row r="152" spans="2:25" ht="27.75" customHeight="1" x14ac:dyDescent="0.15">
      <c r="B152" s="817">
        <v>121</v>
      </c>
      <c r="C152" s="802" t="s">
        <v>1560</v>
      </c>
      <c r="D152" s="818">
        <v>47</v>
      </c>
      <c r="E152" s="701">
        <v>4.4444444444444509E-2</v>
      </c>
      <c r="F152" s="802" t="s">
        <v>372</v>
      </c>
      <c r="G152" s="818">
        <v>45</v>
      </c>
      <c r="H152" s="701">
        <v>-0.22413793103448276</v>
      </c>
      <c r="I152" s="802" t="s">
        <v>358</v>
      </c>
      <c r="J152" s="818">
        <v>43</v>
      </c>
      <c r="K152" s="1775">
        <v>3.3</v>
      </c>
      <c r="L152" s="806" t="s">
        <v>287</v>
      </c>
      <c r="M152" s="823">
        <v>42</v>
      </c>
      <c r="N152" s="131"/>
      <c r="O152" s="826">
        <v>0.39999999999999991</v>
      </c>
      <c r="P152" s="792" t="s">
        <v>404</v>
      </c>
      <c r="Q152" s="823">
        <v>37</v>
      </c>
      <c r="R152" s="131"/>
      <c r="S152" s="719">
        <v>0.1212121212121211</v>
      </c>
      <c r="V152" s="793" t="s">
        <v>407</v>
      </c>
      <c r="W152" s="823">
        <v>35</v>
      </c>
      <c r="X152" s="131"/>
      <c r="Y152" s="719">
        <v>9.375E-2</v>
      </c>
    </row>
    <row r="153" spans="2:25" ht="27.75" customHeight="1" x14ac:dyDescent="0.15">
      <c r="B153" s="817">
        <v>122</v>
      </c>
      <c r="C153" s="802" t="s">
        <v>334</v>
      </c>
      <c r="D153" s="818">
        <v>45</v>
      </c>
      <c r="E153" s="1775">
        <v>1.0454545454545454</v>
      </c>
      <c r="F153" s="802" t="s">
        <v>1560</v>
      </c>
      <c r="G153" s="818">
        <v>45</v>
      </c>
      <c r="H153" s="701">
        <v>-2.1739130434782594E-2</v>
      </c>
      <c r="I153" s="849" t="s">
        <v>2084</v>
      </c>
      <c r="J153" s="818">
        <v>43</v>
      </c>
      <c r="K153" s="701">
        <v>0</v>
      </c>
      <c r="L153" s="806" t="s">
        <v>343</v>
      </c>
      <c r="M153" s="823">
        <v>42</v>
      </c>
      <c r="N153" s="131"/>
      <c r="O153" s="826">
        <v>0.13513513513513509</v>
      </c>
      <c r="P153" s="792" t="s">
        <v>343</v>
      </c>
      <c r="Q153" s="823">
        <v>37</v>
      </c>
      <c r="R153" s="131" t="s">
        <v>237</v>
      </c>
      <c r="S153" s="719">
        <v>0</v>
      </c>
      <c r="V153" s="793" t="s">
        <v>356</v>
      </c>
      <c r="W153" s="823">
        <v>35</v>
      </c>
      <c r="X153" s="131"/>
      <c r="Y153" s="719">
        <v>0.25</v>
      </c>
    </row>
    <row r="154" spans="2:25" ht="27.75" customHeight="1" x14ac:dyDescent="0.15">
      <c r="B154" s="817">
        <v>123</v>
      </c>
      <c r="C154" s="802" t="s">
        <v>358</v>
      </c>
      <c r="D154" s="818">
        <v>45</v>
      </c>
      <c r="E154" s="701">
        <v>0</v>
      </c>
      <c r="F154" s="802" t="s">
        <v>317</v>
      </c>
      <c r="G154" s="818">
        <v>45</v>
      </c>
      <c r="H154" s="701">
        <v>2.2727272727272707E-2</v>
      </c>
      <c r="I154" s="802" t="s">
        <v>343</v>
      </c>
      <c r="J154" s="818">
        <v>43</v>
      </c>
      <c r="K154" s="701">
        <v>2.3809523809523725E-2</v>
      </c>
      <c r="L154" s="806" t="s">
        <v>342</v>
      </c>
      <c r="M154" s="823">
        <v>41</v>
      </c>
      <c r="N154" s="131"/>
      <c r="O154" s="826">
        <v>2.4999999999999911E-2</v>
      </c>
      <c r="P154" s="793" t="s">
        <v>341</v>
      </c>
      <c r="Q154" s="823">
        <v>35</v>
      </c>
      <c r="R154" s="131" t="s">
        <v>237</v>
      </c>
      <c r="S154" s="719">
        <v>0</v>
      </c>
      <c r="V154" s="792" t="s">
        <v>342</v>
      </c>
      <c r="W154" s="823">
        <v>35</v>
      </c>
      <c r="X154" s="131"/>
      <c r="Y154" s="719">
        <v>6.0606060606060552E-2</v>
      </c>
    </row>
    <row r="155" spans="2:25" ht="27.75" customHeight="1" x14ac:dyDescent="0.15">
      <c r="B155" s="817">
        <v>124</v>
      </c>
      <c r="C155" s="802" t="s">
        <v>343</v>
      </c>
      <c r="D155" s="818">
        <v>45</v>
      </c>
      <c r="E155" s="701">
        <v>-6.25E-2</v>
      </c>
      <c r="F155" s="802" t="s">
        <v>348</v>
      </c>
      <c r="G155" s="818">
        <v>44</v>
      </c>
      <c r="H155" s="701">
        <v>4.7619047619047672E-2</v>
      </c>
      <c r="I155" s="802" t="s">
        <v>348</v>
      </c>
      <c r="J155" s="818">
        <v>42</v>
      </c>
      <c r="K155" s="701">
        <v>-0.17647058823529416</v>
      </c>
      <c r="L155" s="806" t="s">
        <v>403</v>
      </c>
      <c r="M155" s="823">
        <v>37</v>
      </c>
      <c r="N155" s="131" t="s">
        <v>237</v>
      </c>
      <c r="O155" s="826">
        <v>-0.11904761904761907</v>
      </c>
      <c r="P155" s="793" t="s">
        <v>333</v>
      </c>
      <c r="Q155" s="823">
        <v>35</v>
      </c>
      <c r="R155" s="131"/>
      <c r="S155" s="719">
        <v>0.29629629629629628</v>
      </c>
      <c r="V155" s="792" t="s">
        <v>341</v>
      </c>
      <c r="W155" s="823">
        <v>35</v>
      </c>
      <c r="X155" s="131"/>
      <c r="Y155" s="719">
        <v>-5.4054054054054057E-2</v>
      </c>
    </row>
    <row r="156" spans="2:25" ht="27.75" customHeight="1" thickBot="1" x14ac:dyDescent="0.2">
      <c r="B156" s="815">
        <v>125</v>
      </c>
      <c r="C156" s="803" t="s">
        <v>297</v>
      </c>
      <c r="D156" s="820">
        <v>45</v>
      </c>
      <c r="E156" s="702">
        <v>-4.2553191489361653E-2</v>
      </c>
      <c r="F156" s="803" t="s">
        <v>1561</v>
      </c>
      <c r="G156" s="820">
        <v>43</v>
      </c>
      <c r="H156" s="702">
        <v>-2.2727272727272707E-2</v>
      </c>
      <c r="I156" s="803" t="s">
        <v>1224</v>
      </c>
      <c r="J156" s="820">
        <v>42</v>
      </c>
      <c r="K156" s="702">
        <v>-2.3255813953488413E-2</v>
      </c>
      <c r="L156" s="807" t="s">
        <v>333</v>
      </c>
      <c r="M156" s="824">
        <v>37</v>
      </c>
      <c r="N156" s="132"/>
      <c r="O156" s="743">
        <v>5.7142857142857162E-2</v>
      </c>
      <c r="P156" s="799" t="s">
        <v>405</v>
      </c>
      <c r="Q156" s="824">
        <v>32</v>
      </c>
      <c r="R156" s="132" t="s">
        <v>237</v>
      </c>
      <c r="S156" s="720">
        <v>-5.8823529411764719E-2</v>
      </c>
      <c r="V156" s="799" t="s">
        <v>405</v>
      </c>
      <c r="W156" s="824">
        <v>34</v>
      </c>
      <c r="X156" s="132"/>
      <c r="Y156" s="720">
        <v>-5.555555555555558E-2</v>
      </c>
    </row>
    <row r="157" spans="2:25" ht="39" customHeight="1" x14ac:dyDescent="0.15"/>
    <row r="158" spans="2:25" ht="17.25" customHeight="1" x14ac:dyDescent="0.15">
      <c r="F158" s="4461"/>
      <c r="G158" s="4461"/>
      <c r="H158" s="4461"/>
      <c r="I158" s="4461"/>
      <c r="J158" s="4461"/>
      <c r="K158" s="4461"/>
      <c r="L158" s="4461"/>
      <c r="M158" s="4461"/>
      <c r="N158" s="4461"/>
      <c r="O158" s="4461"/>
      <c r="P158" s="4461"/>
      <c r="Q158" s="4461"/>
      <c r="R158" s="125"/>
    </row>
    <row r="159" spans="2:25" ht="13.35" customHeight="1" thickBot="1" x14ac:dyDescent="0.2"/>
    <row r="160" spans="2:25" ht="30.75" customHeight="1" x14ac:dyDescent="0.15">
      <c r="B160" s="4340" t="s">
        <v>176</v>
      </c>
      <c r="C160" s="3816" t="s">
        <v>2081</v>
      </c>
      <c r="D160" s="3817"/>
      <c r="E160" s="3818"/>
      <c r="F160" s="3816" t="s">
        <v>1582</v>
      </c>
      <c r="G160" s="3817"/>
      <c r="H160" s="3818"/>
      <c r="I160" s="3816" t="s">
        <v>945</v>
      </c>
      <c r="J160" s="3817"/>
      <c r="K160" s="3818"/>
      <c r="L160" s="3816" t="s">
        <v>938</v>
      </c>
      <c r="M160" s="3817"/>
      <c r="N160" s="3817"/>
      <c r="O160" s="3818"/>
      <c r="P160" s="3819" t="s">
        <v>940</v>
      </c>
      <c r="Q160" s="3820"/>
      <c r="R160" s="3820"/>
      <c r="S160" s="3821"/>
      <c r="V160" s="3819" t="s">
        <v>942</v>
      </c>
      <c r="W160" s="3820"/>
      <c r="X160" s="3820"/>
      <c r="Y160" s="3821"/>
    </row>
    <row r="161" spans="2:25" ht="30.75" customHeight="1" thickBot="1" x14ac:dyDescent="0.2">
      <c r="B161" s="4342"/>
      <c r="C161" s="790" t="s">
        <v>613</v>
      </c>
      <c r="D161" s="1813" t="s">
        <v>612</v>
      </c>
      <c r="E161" s="681" t="s">
        <v>614</v>
      </c>
      <c r="F161" s="790" t="s">
        <v>613</v>
      </c>
      <c r="G161" s="1813" t="s">
        <v>612</v>
      </c>
      <c r="H161" s="681" t="s">
        <v>614</v>
      </c>
      <c r="I161" s="790" t="s">
        <v>613</v>
      </c>
      <c r="J161" s="1813" t="s">
        <v>612</v>
      </c>
      <c r="K161" s="681" t="s">
        <v>614</v>
      </c>
      <c r="L161" s="790" t="s">
        <v>613</v>
      </c>
      <c r="M161" s="3885" t="s">
        <v>612</v>
      </c>
      <c r="N161" s="3886"/>
      <c r="O161" s="681" t="s">
        <v>614</v>
      </c>
      <c r="P161" s="790" t="s">
        <v>613</v>
      </c>
      <c r="Q161" s="3885" t="s">
        <v>612</v>
      </c>
      <c r="R161" s="3886"/>
      <c r="S161" s="681" t="s">
        <v>614</v>
      </c>
      <c r="V161" s="790" t="s">
        <v>613</v>
      </c>
      <c r="W161" s="3885" t="s">
        <v>612</v>
      </c>
      <c r="X161" s="3886"/>
      <c r="Y161" s="681" t="s">
        <v>614</v>
      </c>
    </row>
    <row r="162" spans="2:25" ht="27.75" customHeight="1" x14ac:dyDescent="0.15">
      <c r="B162" s="816">
        <v>126</v>
      </c>
      <c r="C162" s="801" t="s">
        <v>1224</v>
      </c>
      <c r="D162" s="821">
        <v>45</v>
      </c>
      <c r="E162" s="700">
        <v>7.1428571428571397E-2</v>
      </c>
      <c r="F162" s="801" t="s">
        <v>1224</v>
      </c>
      <c r="G162" s="821">
        <v>42</v>
      </c>
      <c r="H162" s="700">
        <v>0</v>
      </c>
      <c r="I162" s="801" t="s">
        <v>1216</v>
      </c>
      <c r="J162" s="821">
        <v>40</v>
      </c>
      <c r="K162" s="700">
        <v>8.1081081081081141E-2</v>
      </c>
      <c r="L162" s="805" t="s">
        <v>323</v>
      </c>
      <c r="M162" s="822">
        <v>35</v>
      </c>
      <c r="N162" s="130"/>
      <c r="O162" s="744">
        <v>0.16666666666666674</v>
      </c>
      <c r="P162" s="791" t="s">
        <v>287</v>
      </c>
      <c r="Q162" s="822">
        <v>30</v>
      </c>
      <c r="R162" s="130" t="s">
        <v>237</v>
      </c>
      <c r="S162" s="718">
        <v>7.1428571428571397E-2</v>
      </c>
      <c r="V162" s="791" t="s">
        <v>404</v>
      </c>
      <c r="W162" s="822">
        <v>33</v>
      </c>
      <c r="X162" s="130"/>
      <c r="Y162" s="718">
        <v>-5.7142857142857162E-2</v>
      </c>
    </row>
    <row r="163" spans="2:25" ht="27.75" customHeight="1" x14ac:dyDescent="0.15">
      <c r="B163" s="817">
        <v>127</v>
      </c>
      <c r="C163" s="802" t="s">
        <v>317</v>
      </c>
      <c r="D163" s="818">
        <v>45</v>
      </c>
      <c r="E163" s="701">
        <v>0</v>
      </c>
      <c r="F163" s="802" t="s">
        <v>342</v>
      </c>
      <c r="G163" s="818">
        <v>40</v>
      </c>
      <c r="H163" s="701">
        <v>-6.9767441860465129E-2</v>
      </c>
      <c r="I163" s="802" t="s">
        <v>1260</v>
      </c>
      <c r="J163" s="818">
        <v>37</v>
      </c>
      <c r="K163" s="701">
        <f>(J163/M156)-1</f>
        <v>0</v>
      </c>
      <c r="L163" s="806" t="s">
        <v>404</v>
      </c>
      <c r="M163" s="823">
        <v>35</v>
      </c>
      <c r="N163" s="131"/>
      <c r="O163" s="826">
        <v>-5.4054054054054057E-2</v>
      </c>
      <c r="P163" s="792" t="s">
        <v>323</v>
      </c>
      <c r="Q163" s="823">
        <v>30</v>
      </c>
      <c r="R163" s="131"/>
      <c r="S163" s="719">
        <v>7.1428571428571397E-2</v>
      </c>
      <c r="V163" s="792" t="s">
        <v>315</v>
      </c>
      <c r="W163" s="823">
        <v>30</v>
      </c>
      <c r="X163" s="131"/>
      <c r="Y163" s="719">
        <v>0</v>
      </c>
    </row>
    <row r="164" spans="2:25" ht="27.75" customHeight="1" x14ac:dyDescent="0.15">
      <c r="B164" s="817">
        <v>128</v>
      </c>
      <c r="C164" s="802" t="s">
        <v>350</v>
      </c>
      <c r="D164" s="818">
        <v>44</v>
      </c>
      <c r="E164" s="701">
        <v>-0.12</v>
      </c>
      <c r="F164" s="802" t="s">
        <v>316</v>
      </c>
      <c r="G164" s="818">
        <v>36</v>
      </c>
      <c r="H164" s="701">
        <v>0.19999999999999996</v>
      </c>
      <c r="I164" s="802" t="s">
        <v>1231</v>
      </c>
      <c r="J164" s="818">
        <v>33</v>
      </c>
      <c r="K164" s="701">
        <v>0.83333333333333326</v>
      </c>
      <c r="L164" s="806" t="s">
        <v>341</v>
      </c>
      <c r="M164" s="823">
        <v>34</v>
      </c>
      <c r="N164" s="131"/>
      <c r="O164" s="826">
        <v>-2.8571428571428581E-2</v>
      </c>
      <c r="P164" s="792" t="s">
        <v>315</v>
      </c>
      <c r="Q164" s="823">
        <v>30</v>
      </c>
      <c r="R164" s="131" t="s">
        <v>237</v>
      </c>
      <c r="S164" s="828">
        <v>0</v>
      </c>
      <c r="V164" s="792" t="s">
        <v>287</v>
      </c>
      <c r="W164" s="823">
        <v>28</v>
      </c>
      <c r="X164" s="131"/>
      <c r="Y164" s="719">
        <v>0.16666666666666674</v>
      </c>
    </row>
    <row r="165" spans="2:25" ht="27.75" customHeight="1" x14ac:dyDescent="0.15">
      <c r="B165" s="817">
        <v>129</v>
      </c>
      <c r="C165" s="802" t="s">
        <v>1561</v>
      </c>
      <c r="D165" s="818">
        <v>44</v>
      </c>
      <c r="E165" s="701">
        <v>2.3255813953488413E-2</v>
      </c>
      <c r="F165" s="802" t="s">
        <v>1231</v>
      </c>
      <c r="G165" s="818">
        <v>33</v>
      </c>
      <c r="H165" s="701">
        <v>0</v>
      </c>
      <c r="I165" s="802" t="s">
        <v>1266</v>
      </c>
      <c r="J165" s="818">
        <v>33</v>
      </c>
      <c r="K165" s="701">
        <v>-5.7142857142857162E-2</v>
      </c>
      <c r="L165" s="806" t="s">
        <v>405</v>
      </c>
      <c r="M165" s="823">
        <v>32</v>
      </c>
      <c r="N165" s="131"/>
      <c r="O165" s="826">
        <v>0</v>
      </c>
      <c r="P165" s="792" t="s">
        <v>407</v>
      </c>
      <c r="Q165" s="823">
        <v>28</v>
      </c>
      <c r="R165" s="131" t="s">
        <v>237</v>
      </c>
      <c r="S165" s="719">
        <v>-0.19999999999999996</v>
      </c>
      <c r="V165" s="792" t="s">
        <v>323</v>
      </c>
      <c r="W165" s="823">
        <v>28</v>
      </c>
      <c r="X165" s="131"/>
      <c r="Y165" s="719">
        <v>0</v>
      </c>
    </row>
    <row r="166" spans="2:25" ht="27.75" customHeight="1" x14ac:dyDescent="0.15">
      <c r="B166" s="817">
        <v>130</v>
      </c>
      <c r="C166" s="802" t="s">
        <v>348</v>
      </c>
      <c r="D166" s="818">
        <v>40</v>
      </c>
      <c r="E166" s="701">
        <v>-9.0909090909090939E-2</v>
      </c>
      <c r="F166" s="802" t="s">
        <v>1550</v>
      </c>
      <c r="G166" s="818">
        <v>32</v>
      </c>
      <c r="H166" s="701">
        <v>-3.0303030303030276E-2</v>
      </c>
      <c r="I166" s="802" t="s">
        <v>1253</v>
      </c>
      <c r="J166" s="818">
        <v>33</v>
      </c>
      <c r="K166" s="701">
        <v>3.125E-2</v>
      </c>
      <c r="L166" s="806" t="s">
        <v>315</v>
      </c>
      <c r="M166" s="823">
        <v>32</v>
      </c>
      <c r="N166" s="131"/>
      <c r="O166" s="826">
        <v>6.6666666666666652E-2</v>
      </c>
      <c r="P166" s="792" t="s">
        <v>326</v>
      </c>
      <c r="Q166" s="823">
        <v>28</v>
      </c>
      <c r="R166" s="131" t="s">
        <v>237</v>
      </c>
      <c r="S166" s="719">
        <v>3.7037037037036979E-2</v>
      </c>
      <c r="V166" s="792" t="s">
        <v>326</v>
      </c>
      <c r="W166" s="823">
        <v>27</v>
      </c>
      <c r="X166" s="131"/>
      <c r="Y166" s="719">
        <v>0</v>
      </c>
    </row>
    <row r="167" spans="2:25" ht="27.75" customHeight="1" x14ac:dyDescent="0.15">
      <c r="B167" s="817">
        <v>131</v>
      </c>
      <c r="C167" s="802" t="s">
        <v>342</v>
      </c>
      <c r="D167" s="818">
        <v>39</v>
      </c>
      <c r="E167" s="701">
        <v>0</v>
      </c>
      <c r="F167" s="802" t="s">
        <v>1557</v>
      </c>
      <c r="G167" s="818">
        <v>32</v>
      </c>
      <c r="H167" s="701">
        <v>-3.0303030303030276E-2</v>
      </c>
      <c r="I167" s="802" t="s">
        <v>306</v>
      </c>
      <c r="J167" s="818">
        <v>31</v>
      </c>
      <c r="K167" s="1775">
        <v>1.0666666666666669</v>
      </c>
      <c r="L167" s="806" t="s">
        <v>326</v>
      </c>
      <c r="M167" s="823">
        <v>27</v>
      </c>
      <c r="N167" s="131"/>
      <c r="O167" s="826">
        <v>-3.5714285714285698E-2</v>
      </c>
      <c r="P167" s="792" t="s">
        <v>316</v>
      </c>
      <c r="Q167" s="823">
        <v>25</v>
      </c>
      <c r="R167" s="131"/>
      <c r="S167" s="719">
        <v>0</v>
      </c>
      <c r="V167" s="792" t="s">
        <v>347</v>
      </c>
      <c r="W167" s="823">
        <v>27</v>
      </c>
      <c r="X167" s="131"/>
      <c r="Y167" s="719">
        <v>-0.15625</v>
      </c>
    </row>
    <row r="168" spans="2:25" ht="27.75" customHeight="1" x14ac:dyDescent="0.15">
      <c r="B168" s="817">
        <v>132</v>
      </c>
      <c r="C168" s="802" t="s">
        <v>1550</v>
      </c>
      <c r="D168" s="818">
        <v>33</v>
      </c>
      <c r="E168" s="701">
        <v>3.125E-2</v>
      </c>
      <c r="F168" s="802" t="s">
        <v>1546</v>
      </c>
      <c r="G168" s="818">
        <v>32</v>
      </c>
      <c r="H168" s="701">
        <v>0.52380952380952372</v>
      </c>
      <c r="I168" s="802" t="s">
        <v>315</v>
      </c>
      <c r="J168" s="818">
        <v>31</v>
      </c>
      <c r="K168" s="701">
        <v>-3.125E-2</v>
      </c>
      <c r="L168" s="806" t="s">
        <v>374</v>
      </c>
      <c r="M168" s="823">
        <v>26</v>
      </c>
      <c r="N168" s="131"/>
      <c r="O168" s="826">
        <v>8.3333333333333259E-2</v>
      </c>
      <c r="P168" s="792" t="s">
        <v>376</v>
      </c>
      <c r="Q168" s="823">
        <v>24</v>
      </c>
      <c r="R168" s="131"/>
      <c r="S168" s="719">
        <v>0</v>
      </c>
      <c r="V168" s="792" t="s">
        <v>333</v>
      </c>
      <c r="W168" s="823">
        <v>27</v>
      </c>
      <c r="X168" s="131"/>
      <c r="Y168" s="719">
        <v>0.17391304347826098</v>
      </c>
    </row>
    <row r="169" spans="2:25" ht="27.75" customHeight="1" x14ac:dyDescent="0.15">
      <c r="B169" s="817">
        <v>133</v>
      </c>
      <c r="C169" s="802" t="s">
        <v>1231</v>
      </c>
      <c r="D169" s="818">
        <v>33</v>
      </c>
      <c r="E169" s="701">
        <v>0</v>
      </c>
      <c r="F169" s="802" t="s">
        <v>1522</v>
      </c>
      <c r="G169" s="818">
        <v>32</v>
      </c>
      <c r="H169" s="701">
        <v>0.18518518518518512</v>
      </c>
      <c r="I169" s="802" t="s">
        <v>1245</v>
      </c>
      <c r="J169" s="818">
        <v>30</v>
      </c>
      <c r="K169" s="701">
        <f>(J169/M170)-1</f>
        <v>0.19999999999999996</v>
      </c>
      <c r="L169" s="806" t="s">
        <v>320</v>
      </c>
      <c r="M169" s="823">
        <v>26</v>
      </c>
      <c r="N169" s="131" t="s">
        <v>237</v>
      </c>
      <c r="O169" s="826">
        <v>0.18181818181818188</v>
      </c>
      <c r="P169" s="792" t="s">
        <v>374</v>
      </c>
      <c r="Q169" s="823">
        <v>24</v>
      </c>
      <c r="R169" s="131"/>
      <c r="S169" s="719">
        <v>-4.0000000000000036E-2</v>
      </c>
      <c r="V169" s="792" t="s">
        <v>300</v>
      </c>
      <c r="W169" s="823">
        <v>26</v>
      </c>
      <c r="X169" s="131"/>
      <c r="Y169" s="841">
        <v>4.2</v>
      </c>
    </row>
    <row r="170" spans="2:25" ht="27.75" customHeight="1" x14ac:dyDescent="0.15">
      <c r="B170" s="817">
        <v>134</v>
      </c>
      <c r="C170" s="802" t="s">
        <v>315</v>
      </c>
      <c r="D170" s="818">
        <v>32</v>
      </c>
      <c r="E170" s="701">
        <v>3.2258064516129004E-2</v>
      </c>
      <c r="F170" s="802" t="s">
        <v>1528</v>
      </c>
      <c r="G170" s="818">
        <v>31</v>
      </c>
      <c r="H170" s="701">
        <v>0.29166666666666674</v>
      </c>
      <c r="I170" s="802" t="s">
        <v>1258</v>
      </c>
      <c r="J170" s="818">
        <v>29</v>
      </c>
      <c r="K170" s="701">
        <v>-0.63749999999999996</v>
      </c>
      <c r="L170" s="806" t="s">
        <v>316</v>
      </c>
      <c r="M170" s="823">
        <v>25</v>
      </c>
      <c r="N170" s="131"/>
      <c r="O170" s="826">
        <v>0</v>
      </c>
      <c r="P170" s="792" t="s">
        <v>406</v>
      </c>
      <c r="Q170" s="823">
        <v>24</v>
      </c>
      <c r="R170" s="131" t="s">
        <v>237</v>
      </c>
      <c r="S170" s="719">
        <v>9.0909090909090828E-2</v>
      </c>
      <c r="V170" s="792" t="s">
        <v>316</v>
      </c>
      <c r="W170" s="823">
        <v>25</v>
      </c>
      <c r="X170" s="131"/>
      <c r="Y170" s="719">
        <v>0</v>
      </c>
    </row>
    <row r="171" spans="2:25" ht="27.75" customHeight="1" x14ac:dyDescent="0.15">
      <c r="B171" s="817">
        <v>135</v>
      </c>
      <c r="C171" s="802" t="s">
        <v>1546</v>
      </c>
      <c r="D171" s="818">
        <v>32</v>
      </c>
      <c r="E171" s="701">
        <v>0</v>
      </c>
      <c r="F171" s="802" t="s">
        <v>315</v>
      </c>
      <c r="G171" s="818">
        <v>31</v>
      </c>
      <c r="H171" s="701">
        <v>0</v>
      </c>
      <c r="I171" s="802" t="s">
        <v>326</v>
      </c>
      <c r="J171" s="818">
        <v>28</v>
      </c>
      <c r="K171" s="701">
        <v>3.7037037037036979E-2</v>
      </c>
      <c r="L171" s="806" t="s">
        <v>406</v>
      </c>
      <c r="M171" s="823">
        <v>25</v>
      </c>
      <c r="N171" s="131"/>
      <c r="O171" s="826">
        <v>4.1666666666666741E-2</v>
      </c>
      <c r="P171" s="792" t="s">
        <v>375</v>
      </c>
      <c r="Q171" s="823">
        <v>23</v>
      </c>
      <c r="R171" s="131"/>
      <c r="S171" s="719">
        <v>0.91666666666666674</v>
      </c>
      <c r="V171" s="792" t="s">
        <v>374</v>
      </c>
      <c r="W171" s="823">
        <v>25</v>
      </c>
      <c r="X171" s="131"/>
      <c r="Y171" s="719">
        <v>4.1666666666666741E-2</v>
      </c>
    </row>
    <row r="172" spans="2:25" ht="27.75" customHeight="1" x14ac:dyDescent="0.15">
      <c r="B172" s="817">
        <v>136</v>
      </c>
      <c r="C172" s="802" t="s">
        <v>353</v>
      </c>
      <c r="D172" s="818">
        <v>32</v>
      </c>
      <c r="E172" s="701">
        <v>0.10344827586206895</v>
      </c>
      <c r="F172" s="802" t="s">
        <v>353</v>
      </c>
      <c r="G172" s="818">
        <v>29</v>
      </c>
      <c r="H172" s="701">
        <v>-0.38297872340425532</v>
      </c>
      <c r="I172" s="802" t="s">
        <v>1300</v>
      </c>
      <c r="J172" s="818">
        <v>27</v>
      </c>
      <c r="K172" s="701">
        <v>8.0000000000000071E-2</v>
      </c>
      <c r="L172" s="806" t="s">
        <v>347</v>
      </c>
      <c r="M172" s="823">
        <v>25</v>
      </c>
      <c r="N172" s="131"/>
      <c r="O172" s="826">
        <v>0.13636363636363646</v>
      </c>
      <c r="P172" s="793" t="s">
        <v>285</v>
      </c>
      <c r="Q172" s="823">
        <v>23</v>
      </c>
      <c r="R172" s="131" t="s">
        <v>237</v>
      </c>
      <c r="S172" s="834">
        <v>0.27777777777770002</v>
      </c>
      <c r="V172" s="793" t="s">
        <v>357</v>
      </c>
      <c r="W172" s="823">
        <v>25</v>
      </c>
      <c r="X172" s="131"/>
      <c r="Y172" s="719">
        <v>0</v>
      </c>
    </row>
    <row r="173" spans="2:25" ht="27.75" customHeight="1" x14ac:dyDescent="0.15">
      <c r="B173" s="817">
        <v>137</v>
      </c>
      <c r="C173" s="802" t="s">
        <v>1522</v>
      </c>
      <c r="D173" s="818">
        <v>32</v>
      </c>
      <c r="E173" s="701">
        <v>0</v>
      </c>
      <c r="F173" s="802" t="s">
        <v>1223</v>
      </c>
      <c r="G173" s="818">
        <v>27</v>
      </c>
      <c r="H173" s="701">
        <v>0.125</v>
      </c>
      <c r="I173" s="802" t="s">
        <v>1242</v>
      </c>
      <c r="J173" s="818">
        <v>25</v>
      </c>
      <c r="K173" s="701">
        <v>-3.8461538461538436E-2</v>
      </c>
      <c r="L173" s="806" t="s">
        <v>407</v>
      </c>
      <c r="M173" s="823">
        <v>23</v>
      </c>
      <c r="N173" s="131"/>
      <c r="O173" s="826">
        <v>-0.1785714285714286</v>
      </c>
      <c r="P173" s="811" t="s">
        <v>357</v>
      </c>
      <c r="Q173" s="823">
        <v>23</v>
      </c>
      <c r="R173" s="131" t="s">
        <v>237</v>
      </c>
      <c r="S173" s="828">
        <v>-7.999999999999996E-2</v>
      </c>
      <c r="V173" s="792" t="s">
        <v>376</v>
      </c>
      <c r="W173" s="823">
        <v>24</v>
      </c>
      <c r="X173" s="131"/>
      <c r="Y173" s="719">
        <v>9.0909090909090828E-2</v>
      </c>
    </row>
    <row r="174" spans="2:25" ht="27.75" customHeight="1" x14ac:dyDescent="0.15">
      <c r="B174" s="817">
        <v>138</v>
      </c>
      <c r="C174" s="802" t="s">
        <v>1557</v>
      </c>
      <c r="D174" s="818">
        <v>30</v>
      </c>
      <c r="E174" s="701">
        <v>-6.25E-2</v>
      </c>
      <c r="F174" s="802" t="s">
        <v>1519</v>
      </c>
      <c r="G174" s="818">
        <v>27</v>
      </c>
      <c r="H174" s="701">
        <v>8.0000000000000071E-2</v>
      </c>
      <c r="I174" s="802" t="s">
        <v>1291</v>
      </c>
      <c r="J174" s="818">
        <v>25</v>
      </c>
      <c r="K174" s="701">
        <v>0.31578947368421062</v>
      </c>
      <c r="L174" s="806" t="s">
        <v>408</v>
      </c>
      <c r="M174" s="823">
        <v>23</v>
      </c>
      <c r="N174" s="131" t="s">
        <v>237</v>
      </c>
      <c r="O174" s="826">
        <v>9.5238095238095344E-2</v>
      </c>
      <c r="P174" s="792" t="s">
        <v>411</v>
      </c>
      <c r="Q174" s="823">
        <v>22</v>
      </c>
      <c r="R174" s="131" t="s">
        <v>237</v>
      </c>
      <c r="S174" s="719">
        <v>0</v>
      </c>
      <c r="V174" s="792" t="s">
        <v>320</v>
      </c>
      <c r="W174" s="823">
        <v>23</v>
      </c>
      <c r="X174" s="131"/>
      <c r="Y174" s="719">
        <v>-7.999999999999996E-2</v>
      </c>
    </row>
    <row r="175" spans="2:25" ht="27.75" customHeight="1" x14ac:dyDescent="0.15">
      <c r="B175" s="817">
        <v>139</v>
      </c>
      <c r="C175" s="802" t="s">
        <v>326</v>
      </c>
      <c r="D175" s="818">
        <v>29</v>
      </c>
      <c r="E175" s="701">
        <v>7.4074074074074181E-2</v>
      </c>
      <c r="F175" s="802" t="s">
        <v>326</v>
      </c>
      <c r="G175" s="818">
        <v>27</v>
      </c>
      <c r="H175" s="701">
        <v>-3.5714285714285698E-2</v>
      </c>
      <c r="I175" s="802" t="s">
        <v>1223</v>
      </c>
      <c r="J175" s="818">
        <v>24</v>
      </c>
      <c r="K175" s="701">
        <v>0.14285714285714279</v>
      </c>
      <c r="L175" s="813" t="s">
        <v>285</v>
      </c>
      <c r="M175" s="823">
        <v>23</v>
      </c>
      <c r="N175" s="131"/>
      <c r="O175" s="826">
        <v>0.14999999999999991</v>
      </c>
      <c r="P175" s="792" t="s">
        <v>320</v>
      </c>
      <c r="Q175" s="823">
        <v>22</v>
      </c>
      <c r="R175" s="131" t="s">
        <v>237</v>
      </c>
      <c r="S175" s="719">
        <v>-4.3478260869565188E-2</v>
      </c>
      <c r="V175" s="792" t="s">
        <v>414</v>
      </c>
      <c r="W175" s="823">
        <v>23</v>
      </c>
      <c r="X175" s="131"/>
      <c r="Y175" s="719">
        <v>0</v>
      </c>
    </row>
    <row r="176" spans="2:25" ht="27.75" customHeight="1" x14ac:dyDescent="0.15">
      <c r="B176" s="817">
        <v>140</v>
      </c>
      <c r="C176" s="802" t="s">
        <v>1223</v>
      </c>
      <c r="D176" s="818">
        <v>28</v>
      </c>
      <c r="E176" s="701">
        <v>3.7037037037036979E-2</v>
      </c>
      <c r="F176" s="802" t="s">
        <v>1545</v>
      </c>
      <c r="G176" s="818">
        <v>27</v>
      </c>
      <c r="H176" s="701">
        <v>0.42105263157894735</v>
      </c>
      <c r="I176" s="802" t="s">
        <v>1305</v>
      </c>
      <c r="J176" s="818">
        <v>24</v>
      </c>
      <c r="K176" s="701">
        <v>4.3478260869565188E-2</v>
      </c>
      <c r="L176" s="806" t="s">
        <v>409</v>
      </c>
      <c r="M176" s="823">
        <v>23</v>
      </c>
      <c r="N176" s="131"/>
      <c r="O176" s="826">
        <v>0.27777777777777768</v>
      </c>
      <c r="P176" s="792" t="s">
        <v>347</v>
      </c>
      <c r="Q176" s="823">
        <v>22</v>
      </c>
      <c r="R176" s="131" t="s">
        <v>237</v>
      </c>
      <c r="S176" s="719">
        <v>-0.18518518518518523</v>
      </c>
      <c r="V176" s="792" t="s">
        <v>344</v>
      </c>
      <c r="W176" s="823">
        <v>23</v>
      </c>
      <c r="X176" s="131"/>
      <c r="Y176" s="719">
        <v>-7.999999999999996E-2</v>
      </c>
    </row>
    <row r="177" spans="2:25" ht="27.75" customHeight="1" x14ac:dyDescent="0.15">
      <c r="B177" s="817">
        <v>141</v>
      </c>
      <c r="C177" s="802" t="s">
        <v>1519</v>
      </c>
      <c r="D177" s="818">
        <v>28</v>
      </c>
      <c r="E177" s="701">
        <v>3.7037037037036979E-2</v>
      </c>
      <c r="F177" s="849" t="s">
        <v>1538</v>
      </c>
      <c r="G177" s="818">
        <v>25</v>
      </c>
      <c r="H177" s="701">
        <v>0.31578947368421062</v>
      </c>
      <c r="I177" s="849" t="s">
        <v>357</v>
      </c>
      <c r="J177" s="818">
        <v>24</v>
      </c>
      <c r="K177" s="701">
        <v>0.14285714285714279</v>
      </c>
      <c r="L177" s="806" t="s">
        <v>375</v>
      </c>
      <c r="M177" s="823">
        <v>22</v>
      </c>
      <c r="N177" s="131"/>
      <c r="O177" s="826">
        <v>-4.3478260869565188E-2</v>
      </c>
      <c r="P177" s="792" t="s">
        <v>344</v>
      </c>
      <c r="Q177" s="823">
        <v>22</v>
      </c>
      <c r="R177" s="131" t="s">
        <v>237</v>
      </c>
      <c r="S177" s="719">
        <v>-4.3478260869565188E-2</v>
      </c>
      <c r="V177" s="792" t="s">
        <v>411</v>
      </c>
      <c r="W177" s="823">
        <v>22</v>
      </c>
      <c r="X177" s="131"/>
      <c r="Y177" s="719">
        <v>0.15789473684210531</v>
      </c>
    </row>
    <row r="178" spans="2:25" ht="27.75" customHeight="1" x14ac:dyDescent="0.15">
      <c r="B178" s="817">
        <v>142</v>
      </c>
      <c r="C178" s="802" t="s">
        <v>338</v>
      </c>
      <c r="D178" s="818">
        <v>25</v>
      </c>
      <c r="E178" s="701">
        <v>4.1666666666666741E-2</v>
      </c>
      <c r="F178" s="802" t="s">
        <v>1242</v>
      </c>
      <c r="G178" s="818">
        <v>25</v>
      </c>
      <c r="H178" s="701">
        <v>0</v>
      </c>
      <c r="I178" s="802" t="s">
        <v>374</v>
      </c>
      <c r="J178" s="818">
        <v>22</v>
      </c>
      <c r="K178" s="701">
        <f>(J178/M168)-1</f>
        <v>-0.15384615384615385</v>
      </c>
      <c r="L178" s="806" t="s">
        <v>338</v>
      </c>
      <c r="M178" s="823">
        <v>22</v>
      </c>
      <c r="N178" s="131"/>
      <c r="O178" s="826">
        <v>4.7619047619047672E-2</v>
      </c>
      <c r="P178" s="792" t="s">
        <v>408</v>
      </c>
      <c r="Q178" s="823">
        <v>21</v>
      </c>
      <c r="R178" s="131" t="s">
        <v>237</v>
      </c>
      <c r="S178" s="719">
        <v>-4.5454545454545414E-2</v>
      </c>
      <c r="V178" s="792" t="s">
        <v>408</v>
      </c>
      <c r="W178" s="823">
        <v>22</v>
      </c>
      <c r="X178" s="131"/>
      <c r="Y178" s="719">
        <v>0.46666666666666656</v>
      </c>
    </row>
    <row r="179" spans="2:25" ht="27.75" customHeight="1" x14ac:dyDescent="0.15">
      <c r="B179" s="817">
        <v>143</v>
      </c>
      <c r="C179" s="802" t="s">
        <v>1545</v>
      </c>
      <c r="D179" s="818">
        <v>25</v>
      </c>
      <c r="E179" s="701">
        <v>-7.407407407407407E-2</v>
      </c>
      <c r="F179" s="802" t="s">
        <v>338</v>
      </c>
      <c r="G179" s="818">
        <v>24</v>
      </c>
      <c r="H179" s="701">
        <v>9.0909090909090828E-2</v>
      </c>
      <c r="I179" s="802" t="s">
        <v>1276</v>
      </c>
      <c r="J179" s="818">
        <v>22</v>
      </c>
      <c r="K179" s="701">
        <f>(J179/M177)-1</f>
        <v>0</v>
      </c>
      <c r="L179" s="806" t="s">
        <v>344</v>
      </c>
      <c r="M179" s="823">
        <v>22</v>
      </c>
      <c r="N179" s="131" t="s">
        <v>237</v>
      </c>
      <c r="O179" s="826">
        <v>0</v>
      </c>
      <c r="P179" s="792" t="s">
        <v>300</v>
      </c>
      <c r="Q179" s="823">
        <v>21</v>
      </c>
      <c r="R179" s="131" t="s">
        <v>237</v>
      </c>
      <c r="S179" s="828">
        <v>-0.19230769230769229</v>
      </c>
      <c r="V179" s="792" t="s">
        <v>406</v>
      </c>
      <c r="W179" s="823">
        <v>22</v>
      </c>
      <c r="X179" s="131"/>
      <c r="Y179" s="719">
        <v>-4.3478260869565188E-2</v>
      </c>
    </row>
    <row r="180" spans="2:25" ht="27.75" customHeight="1" x14ac:dyDescent="0.15">
      <c r="B180" s="817">
        <v>144</v>
      </c>
      <c r="C180" s="802" t="s">
        <v>346</v>
      </c>
      <c r="D180" s="818">
        <v>24</v>
      </c>
      <c r="E180" s="701">
        <v>9.0909090909090828E-2</v>
      </c>
      <c r="F180" s="849" t="s">
        <v>2085</v>
      </c>
      <c r="G180" s="818">
        <v>23</v>
      </c>
      <c r="H180" s="701">
        <v>9.5238095238095344E-2</v>
      </c>
      <c r="I180" s="802" t="s">
        <v>338</v>
      </c>
      <c r="J180" s="818">
        <v>22</v>
      </c>
      <c r="K180" s="701">
        <v>0</v>
      </c>
      <c r="L180" s="806" t="s">
        <v>376</v>
      </c>
      <c r="M180" s="823">
        <v>21</v>
      </c>
      <c r="N180" s="131"/>
      <c r="O180" s="826">
        <v>-0.125</v>
      </c>
      <c r="P180" s="814" t="s">
        <v>338</v>
      </c>
      <c r="Q180" s="818">
        <v>21</v>
      </c>
      <c r="R180" s="134" t="s">
        <v>237</v>
      </c>
      <c r="S180" s="828">
        <v>0.10526315789473695</v>
      </c>
      <c r="V180" s="792" t="s">
        <v>303</v>
      </c>
      <c r="W180" s="823">
        <v>21</v>
      </c>
      <c r="X180" s="131"/>
      <c r="Y180" s="719">
        <v>-4.5454545454545414E-2</v>
      </c>
    </row>
    <row r="181" spans="2:25" ht="27.75" customHeight="1" x14ac:dyDescent="0.15">
      <c r="B181" s="817">
        <v>145</v>
      </c>
      <c r="C181" s="802" t="s">
        <v>1242</v>
      </c>
      <c r="D181" s="818">
        <v>24</v>
      </c>
      <c r="E181" s="701">
        <v>-4.0000000000000036E-2</v>
      </c>
      <c r="F181" s="802" t="s">
        <v>1558</v>
      </c>
      <c r="G181" s="818">
        <v>23</v>
      </c>
      <c r="H181" s="701">
        <v>0.35294117647058831</v>
      </c>
      <c r="I181" s="802" t="s">
        <v>1265</v>
      </c>
      <c r="J181" s="818">
        <v>22</v>
      </c>
      <c r="K181" s="701">
        <f>(J181/M186)-1</f>
        <v>0.22222222222222232</v>
      </c>
      <c r="L181" s="806" t="s">
        <v>300</v>
      </c>
      <c r="M181" s="823">
        <v>21</v>
      </c>
      <c r="N181" s="131" t="s">
        <v>237</v>
      </c>
      <c r="O181" s="826">
        <v>0</v>
      </c>
      <c r="P181" s="792" t="s">
        <v>393</v>
      </c>
      <c r="Q181" s="823">
        <v>20</v>
      </c>
      <c r="R181" s="131" t="s">
        <v>237</v>
      </c>
      <c r="S181" s="719">
        <v>-0.70149253731343286</v>
      </c>
      <c r="V181" s="792" t="s">
        <v>339</v>
      </c>
      <c r="W181" s="823">
        <v>20</v>
      </c>
      <c r="X181" s="131"/>
      <c r="Y181" s="719">
        <v>0.66666666666666674</v>
      </c>
    </row>
    <row r="182" spans="2:25" ht="27.75" customHeight="1" x14ac:dyDescent="0.15">
      <c r="B182" s="817">
        <v>146</v>
      </c>
      <c r="C182" s="849" t="s">
        <v>1222</v>
      </c>
      <c r="D182" s="818">
        <v>23</v>
      </c>
      <c r="E182" s="701">
        <v>0</v>
      </c>
      <c r="F182" s="802" t="s">
        <v>374</v>
      </c>
      <c r="G182" s="818">
        <v>23</v>
      </c>
      <c r="H182" s="701">
        <v>4.5454545454545414E-2</v>
      </c>
      <c r="I182" s="802" t="s">
        <v>1279</v>
      </c>
      <c r="J182" s="818">
        <v>21</v>
      </c>
      <c r="K182" s="701">
        <v>-0.16000000000000003</v>
      </c>
      <c r="L182" s="810" t="s">
        <v>357</v>
      </c>
      <c r="M182" s="823">
        <v>21</v>
      </c>
      <c r="N182" s="131"/>
      <c r="O182" s="826">
        <v>-8.6956521739130488E-2</v>
      </c>
      <c r="P182" s="792" t="s">
        <v>303</v>
      </c>
      <c r="Q182" s="823">
        <v>19</v>
      </c>
      <c r="R182" s="131" t="s">
        <v>237</v>
      </c>
      <c r="S182" s="719">
        <v>-9.5238095238095233E-2</v>
      </c>
      <c r="V182" s="793" t="s">
        <v>424</v>
      </c>
      <c r="W182" s="823">
        <v>20</v>
      </c>
      <c r="X182" s="131"/>
      <c r="Y182" s="719">
        <v>5.2631578947368363E-2</v>
      </c>
    </row>
    <row r="183" spans="2:25" ht="27.75" customHeight="1" x14ac:dyDescent="0.15">
      <c r="B183" s="817">
        <v>147</v>
      </c>
      <c r="C183" s="847" t="s">
        <v>1538</v>
      </c>
      <c r="D183" s="818">
        <v>23</v>
      </c>
      <c r="E183" s="701">
        <v>-7.999999999999996E-2</v>
      </c>
      <c r="F183" s="847" t="s">
        <v>1559</v>
      </c>
      <c r="G183" s="818">
        <v>22</v>
      </c>
      <c r="H183" s="701">
        <v>0.10000000000000009</v>
      </c>
      <c r="I183" s="849" t="s">
        <v>1222</v>
      </c>
      <c r="J183" s="818">
        <v>21</v>
      </c>
      <c r="K183" s="701">
        <v>0.39999999999999991</v>
      </c>
      <c r="L183" s="806" t="s">
        <v>410</v>
      </c>
      <c r="M183" s="823">
        <v>20</v>
      </c>
      <c r="N183" s="131"/>
      <c r="O183" s="826">
        <v>0.17647058823529416</v>
      </c>
      <c r="P183" s="792" t="s">
        <v>412</v>
      </c>
      <c r="Q183" s="823">
        <v>19</v>
      </c>
      <c r="R183" s="131" t="s">
        <v>237</v>
      </c>
      <c r="S183" s="719">
        <v>0.1875</v>
      </c>
      <c r="V183" s="793" t="s">
        <v>409</v>
      </c>
      <c r="W183" s="823">
        <v>20</v>
      </c>
      <c r="X183" s="131"/>
      <c r="Y183" s="719">
        <v>5.2631578947368363E-2</v>
      </c>
    </row>
    <row r="184" spans="2:25" ht="27.75" customHeight="1" x14ac:dyDescent="0.15">
      <c r="B184" s="817">
        <v>148</v>
      </c>
      <c r="C184" s="802" t="s">
        <v>374</v>
      </c>
      <c r="D184" s="818">
        <v>23</v>
      </c>
      <c r="E184" s="701">
        <v>0</v>
      </c>
      <c r="F184" s="802" t="s">
        <v>334</v>
      </c>
      <c r="G184" s="818">
        <v>22</v>
      </c>
      <c r="H184" s="701">
        <v>0</v>
      </c>
      <c r="I184" s="802" t="s">
        <v>1270</v>
      </c>
      <c r="J184" s="818">
        <v>21</v>
      </c>
      <c r="K184" s="701">
        <v>0.16666666666666674</v>
      </c>
      <c r="L184" s="806" t="s">
        <v>411</v>
      </c>
      <c r="M184" s="823">
        <v>19</v>
      </c>
      <c r="N184" s="131" t="s">
        <v>237</v>
      </c>
      <c r="O184" s="826">
        <v>-0.13636363636363635</v>
      </c>
      <c r="P184" s="793" t="s">
        <v>319</v>
      </c>
      <c r="Q184" s="823">
        <v>19</v>
      </c>
      <c r="R184" s="131" t="s">
        <v>237</v>
      </c>
      <c r="S184" s="719">
        <v>5.555555555555558E-2</v>
      </c>
      <c r="V184" s="792" t="s">
        <v>416</v>
      </c>
      <c r="W184" s="823">
        <v>19</v>
      </c>
      <c r="X184" s="131"/>
      <c r="Y184" s="719">
        <v>-9.5238095238095233E-2</v>
      </c>
    </row>
    <row r="185" spans="2:25" ht="27.75" customHeight="1" x14ac:dyDescent="0.15">
      <c r="B185" s="817">
        <v>149</v>
      </c>
      <c r="C185" s="802" t="s">
        <v>1565</v>
      </c>
      <c r="D185" s="818">
        <v>23</v>
      </c>
      <c r="E185" s="701">
        <v>4.5454545454545414E-2</v>
      </c>
      <c r="F185" s="802" t="s">
        <v>1548</v>
      </c>
      <c r="G185" s="818">
        <v>22</v>
      </c>
      <c r="H185" s="701">
        <v>0.22222222222222232</v>
      </c>
      <c r="I185" s="802" t="s">
        <v>1294</v>
      </c>
      <c r="J185" s="818">
        <v>21</v>
      </c>
      <c r="K185" s="701">
        <v>0.16666666666666674</v>
      </c>
      <c r="L185" s="806" t="s">
        <v>412</v>
      </c>
      <c r="M185" s="823">
        <v>19</v>
      </c>
      <c r="N185" s="131"/>
      <c r="O185" s="826">
        <v>0</v>
      </c>
      <c r="P185" s="793" t="s">
        <v>417</v>
      </c>
      <c r="Q185" s="823">
        <v>18</v>
      </c>
      <c r="R185" s="131"/>
      <c r="S185" s="719">
        <v>0.125</v>
      </c>
      <c r="V185" s="792" t="s">
        <v>338</v>
      </c>
      <c r="W185" s="823">
        <v>19</v>
      </c>
      <c r="X185" s="131"/>
      <c r="Y185" s="719">
        <v>0</v>
      </c>
    </row>
    <row r="186" spans="2:25" ht="27.75" customHeight="1" thickBot="1" x14ac:dyDescent="0.2">
      <c r="B186" s="815">
        <v>150</v>
      </c>
      <c r="C186" s="803" t="s">
        <v>1524</v>
      </c>
      <c r="D186" s="820">
        <v>22</v>
      </c>
      <c r="E186" s="702">
        <v>0.22222222222222232</v>
      </c>
      <c r="F186" s="803" t="s">
        <v>346</v>
      </c>
      <c r="G186" s="820">
        <v>22</v>
      </c>
      <c r="H186" s="702">
        <v>0.29411764705882359</v>
      </c>
      <c r="I186" s="803" t="s">
        <v>1269</v>
      </c>
      <c r="J186" s="820">
        <v>20</v>
      </c>
      <c r="K186" s="702">
        <v>0.33333333333333326</v>
      </c>
      <c r="L186" s="807" t="s">
        <v>334</v>
      </c>
      <c r="M186" s="824">
        <v>18</v>
      </c>
      <c r="N186" s="132" t="s">
        <v>237</v>
      </c>
      <c r="O186" s="743">
        <v>0</v>
      </c>
      <c r="P186" s="799" t="s">
        <v>334</v>
      </c>
      <c r="Q186" s="824">
        <v>18</v>
      </c>
      <c r="R186" s="132"/>
      <c r="S186" s="720">
        <v>0.28571428571428581</v>
      </c>
      <c r="V186" s="799" t="s">
        <v>319</v>
      </c>
      <c r="W186" s="824">
        <v>18</v>
      </c>
      <c r="X186" s="132"/>
      <c r="Y186" s="720">
        <v>0.5</v>
      </c>
    </row>
    <row r="187" spans="2:25" ht="39" customHeight="1" x14ac:dyDescent="0.15"/>
    <row r="188" spans="2:25" ht="17.25" customHeight="1" x14ac:dyDescent="0.15">
      <c r="F188" s="4461"/>
      <c r="G188" s="4461"/>
      <c r="H188" s="4461"/>
      <c r="I188" s="4461"/>
      <c r="J188" s="4461"/>
      <c r="K188" s="4461"/>
      <c r="L188" s="4461"/>
      <c r="M188" s="4461"/>
      <c r="N188" s="4461"/>
      <c r="O188" s="4461"/>
      <c r="P188" s="4461"/>
      <c r="Q188" s="4461"/>
      <c r="R188" s="125"/>
    </row>
    <row r="189" spans="2:25" ht="13.35" customHeight="1" thickBot="1" x14ac:dyDescent="0.2"/>
    <row r="190" spans="2:25" ht="30.75" customHeight="1" x14ac:dyDescent="0.15">
      <c r="B190" s="4340" t="s">
        <v>176</v>
      </c>
      <c r="C190" s="3816" t="s">
        <v>2081</v>
      </c>
      <c r="D190" s="3817"/>
      <c r="E190" s="3818"/>
      <c r="F190" s="3816" t="s">
        <v>1582</v>
      </c>
      <c r="G190" s="3817"/>
      <c r="H190" s="3818"/>
      <c r="I190" s="3816" t="s">
        <v>945</v>
      </c>
      <c r="J190" s="3817"/>
      <c r="K190" s="3818"/>
      <c r="L190" s="3816" t="s">
        <v>938</v>
      </c>
      <c r="M190" s="3817"/>
      <c r="N190" s="3817"/>
      <c r="O190" s="3818"/>
      <c r="P190" s="3819" t="s">
        <v>940</v>
      </c>
      <c r="Q190" s="3820"/>
      <c r="R190" s="3820"/>
      <c r="S190" s="3821"/>
      <c r="V190" s="3819" t="s">
        <v>942</v>
      </c>
      <c r="W190" s="3820"/>
      <c r="X190" s="3820"/>
      <c r="Y190" s="3821"/>
    </row>
    <row r="191" spans="2:25" ht="30.75" customHeight="1" thickBot="1" x14ac:dyDescent="0.2">
      <c r="B191" s="4342"/>
      <c r="C191" s="790" t="s">
        <v>613</v>
      </c>
      <c r="D191" s="1813" t="s">
        <v>612</v>
      </c>
      <c r="E191" s="681" t="s">
        <v>614</v>
      </c>
      <c r="F191" s="790" t="s">
        <v>613</v>
      </c>
      <c r="G191" s="1813" t="s">
        <v>612</v>
      </c>
      <c r="H191" s="681" t="s">
        <v>614</v>
      </c>
      <c r="I191" s="790" t="s">
        <v>613</v>
      </c>
      <c r="J191" s="1813" t="s">
        <v>612</v>
      </c>
      <c r="K191" s="681" t="s">
        <v>614</v>
      </c>
      <c r="L191" s="790" t="s">
        <v>613</v>
      </c>
      <c r="M191" s="3885" t="s">
        <v>612</v>
      </c>
      <c r="N191" s="3886"/>
      <c r="O191" s="681" t="s">
        <v>614</v>
      </c>
      <c r="P191" s="790" t="s">
        <v>613</v>
      </c>
      <c r="Q191" s="3885" t="s">
        <v>612</v>
      </c>
      <c r="R191" s="3886"/>
      <c r="S191" s="681" t="s">
        <v>614</v>
      </c>
      <c r="V191" s="790" t="s">
        <v>613</v>
      </c>
      <c r="W191" s="3885" t="s">
        <v>612</v>
      </c>
      <c r="X191" s="3886"/>
      <c r="Y191" s="681" t="s">
        <v>614</v>
      </c>
    </row>
    <row r="192" spans="2:25" ht="27.75" customHeight="1" x14ac:dyDescent="0.15">
      <c r="B192" s="816">
        <v>151</v>
      </c>
      <c r="C192" s="801" t="s">
        <v>376</v>
      </c>
      <c r="D192" s="821">
        <v>22</v>
      </c>
      <c r="E192" s="700">
        <v>0.15789473684210531</v>
      </c>
      <c r="F192" s="3896" t="s">
        <v>357</v>
      </c>
      <c r="G192" s="821">
        <v>22</v>
      </c>
      <c r="H192" s="700">
        <v>-8.333333333333337E-2</v>
      </c>
      <c r="I192" s="801" t="s">
        <v>1252</v>
      </c>
      <c r="J192" s="821">
        <v>20</v>
      </c>
      <c r="K192" s="700">
        <f>(J192/M180)-1</f>
        <v>-4.7619047619047672E-2</v>
      </c>
      <c r="L192" s="805" t="s">
        <v>319</v>
      </c>
      <c r="M192" s="822">
        <v>18</v>
      </c>
      <c r="N192" s="130"/>
      <c r="O192" s="744">
        <v>-5.2631578947368474E-2</v>
      </c>
      <c r="P192" s="791" t="s">
        <v>409</v>
      </c>
      <c r="Q192" s="822">
        <v>18</v>
      </c>
      <c r="R192" s="130" t="s">
        <v>237</v>
      </c>
      <c r="S192" s="718">
        <v>-9.9999999999999978E-2</v>
      </c>
      <c r="V192" s="845" t="s">
        <v>285</v>
      </c>
      <c r="W192" s="822">
        <v>18</v>
      </c>
      <c r="X192" s="130" t="s">
        <v>237</v>
      </c>
      <c r="Y192" s="835">
        <v>-5.2600000000000001E-2</v>
      </c>
    </row>
    <row r="193" spans="2:25" ht="27.75" customHeight="1" x14ac:dyDescent="0.15">
      <c r="B193" s="817">
        <v>152</v>
      </c>
      <c r="C193" s="802" t="s">
        <v>1548</v>
      </c>
      <c r="D193" s="818">
        <v>22</v>
      </c>
      <c r="E193" s="701">
        <v>0</v>
      </c>
      <c r="F193" s="802" t="s">
        <v>1565</v>
      </c>
      <c r="G193" s="818">
        <v>22</v>
      </c>
      <c r="H193" s="701">
        <v>0.15789473684210531</v>
      </c>
      <c r="I193" s="802" t="s">
        <v>1285</v>
      </c>
      <c r="J193" s="818">
        <v>20</v>
      </c>
      <c r="K193" s="701">
        <v>-9.0909090909090939E-2</v>
      </c>
      <c r="L193" s="806" t="s">
        <v>413</v>
      </c>
      <c r="M193" s="823">
        <v>18</v>
      </c>
      <c r="N193" s="131"/>
      <c r="O193" s="826">
        <v>0.125</v>
      </c>
      <c r="P193" s="792" t="s">
        <v>410</v>
      </c>
      <c r="Q193" s="823">
        <v>17</v>
      </c>
      <c r="R193" s="131" t="s">
        <v>237</v>
      </c>
      <c r="S193" s="719">
        <v>-5.555555555555558E-2</v>
      </c>
      <c r="V193" s="792" t="s">
        <v>410</v>
      </c>
      <c r="W193" s="823">
        <v>18</v>
      </c>
      <c r="X193" s="131"/>
      <c r="Y193" s="719">
        <v>0</v>
      </c>
    </row>
    <row r="194" spans="2:25" ht="27.75" customHeight="1" x14ac:dyDescent="0.15">
      <c r="B194" s="817">
        <v>153</v>
      </c>
      <c r="C194" s="849" t="s">
        <v>357</v>
      </c>
      <c r="D194" s="818">
        <v>22</v>
      </c>
      <c r="E194" s="701">
        <v>0</v>
      </c>
      <c r="F194" s="802" t="s">
        <v>1536</v>
      </c>
      <c r="G194" s="818">
        <v>21</v>
      </c>
      <c r="H194" s="701">
        <v>0</v>
      </c>
      <c r="I194" s="802" t="s">
        <v>1255</v>
      </c>
      <c r="J194" s="818">
        <v>19</v>
      </c>
      <c r="K194" s="701">
        <v>-0.17391304347826086</v>
      </c>
      <c r="L194" s="806" t="s">
        <v>414</v>
      </c>
      <c r="M194" s="823">
        <v>18</v>
      </c>
      <c r="N194" s="131" t="s">
        <v>237</v>
      </c>
      <c r="O194" s="826">
        <v>0.38461538461538458</v>
      </c>
      <c r="P194" s="792" t="s">
        <v>415</v>
      </c>
      <c r="Q194" s="823">
        <v>16</v>
      </c>
      <c r="R194" s="131" t="s">
        <v>237</v>
      </c>
      <c r="S194" s="828">
        <v>6.6666666666666652E-2</v>
      </c>
      <c r="V194" s="792" t="s">
        <v>436</v>
      </c>
      <c r="W194" s="823">
        <v>18</v>
      </c>
      <c r="X194" s="131"/>
      <c r="Y194" s="719">
        <v>0</v>
      </c>
    </row>
    <row r="195" spans="2:25" ht="27.75" customHeight="1" x14ac:dyDescent="0.15">
      <c r="B195" s="817">
        <v>154</v>
      </c>
      <c r="C195" s="802" t="s">
        <v>1559</v>
      </c>
      <c r="D195" s="818">
        <v>21</v>
      </c>
      <c r="E195" s="701">
        <v>-4.5454545454545414E-2</v>
      </c>
      <c r="F195" s="802" t="s">
        <v>375</v>
      </c>
      <c r="G195" s="818">
        <v>20</v>
      </c>
      <c r="H195" s="701">
        <v>0</v>
      </c>
      <c r="I195" s="802" t="s">
        <v>1275</v>
      </c>
      <c r="J195" s="818">
        <v>19</v>
      </c>
      <c r="K195" s="701">
        <v>-5.0000000000000044E-2</v>
      </c>
      <c r="L195" s="806" t="s">
        <v>415</v>
      </c>
      <c r="M195" s="823">
        <v>16</v>
      </c>
      <c r="N195" s="131"/>
      <c r="O195" s="826">
        <v>0</v>
      </c>
      <c r="P195" s="792" t="s">
        <v>413</v>
      </c>
      <c r="Q195" s="823">
        <v>16</v>
      </c>
      <c r="R195" s="131" t="s">
        <v>237</v>
      </c>
      <c r="S195" s="719">
        <v>0.14285714285714279</v>
      </c>
      <c r="V195" s="792" t="s">
        <v>1064</v>
      </c>
      <c r="W195" s="823">
        <v>17</v>
      </c>
      <c r="X195" s="131"/>
      <c r="Y195" s="719">
        <v>0.1333333333333333</v>
      </c>
    </row>
    <row r="196" spans="2:25" ht="27.75" customHeight="1" x14ac:dyDescent="0.15">
      <c r="B196" s="817">
        <v>155</v>
      </c>
      <c r="C196" s="802" t="s">
        <v>1553</v>
      </c>
      <c r="D196" s="818">
        <v>20</v>
      </c>
      <c r="E196" s="701">
        <v>5.2631578947368363E-2</v>
      </c>
      <c r="F196" s="802" t="s">
        <v>1285</v>
      </c>
      <c r="G196" s="818">
        <v>20</v>
      </c>
      <c r="H196" s="701">
        <v>0</v>
      </c>
      <c r="I196" s="802" t="s">
        <v>1281</v>
      </c>
      <c r="J196" s="818">
        <v>19</v>
      </c>
      <c r="K196" s="1775">
        <v>1.1111111111111112</v>
      </c>
      <c r="L196" s="806" t="s">
        <v>416</v>
      </c>
      <c r="M196" s="823">
        <v>16</v>
      </c>
      <c r="N196" s="131" t="s">
        <v>237</v>
      </c>
      <c r="O196" s="826">
        <v>6.6666666666666652E-2</v>
      </c>
      <c r="P196" s="792" t="s">
        <v>325</v>
      </c>
      <c r="Q196" s="823">
        <v>15</v>
      </c>
      <c r="R196" s="131" t="s">
        <v>237</v>
      </c>
      <c r="S196" s="719">
        <v>0.25</v>
      </c>
      <c r="V196" s="792" t="s">
        <v>417</v>
      </c>
      <c r="W196" s="823">
        <v>16</v>
      </c>
      <c r="X196" s="131"/>
      <c r="Y196" s="719">
        <v>6.6666666666666652E-2</v>
      </c>
    </row>
    <row r="197" spans="2:25" ht="27.75" customHeight="1" x14ac:dyDescent="0.15">
      <c r="B197" s="817">
        <v>156</v>
      </c>
      <c r="C197" s="802" t="s">
        <v>1536</v>
      </c>
      <c r="D197" s="818">
        <v>20</v>
      </c>
      <c r="E197" s="701">
        <v>-4.7619047619047672E-2</v>
      </c>
      <c r="F197" s="802" t="s">
        <v>1254</v>
      </c>
      <c r="G197" s="818">
        <v>19</v>
      </c>
      <c r="H197" s="701">
        <v>0.26666666666666661</v>
      </c>
      <c r="I197" s="802" t="s">
        <v>1261</v>
      </c>
      <c r="J197" s="818">
        <v>18</v>
      </c>
      <c r="K197" s="701">
        <v>0.125</v>
      </c>
      <c r="L197" s="806" t="s">
        <v>325</v>
      </c>
      <c r="M197" s="823">
        <v>15</v>
      </c>
      <c r="N197" s="131"/>
      <c r="O197" s="826">
        <v>0</v>
      </c>
      <c r="P197" s="792" t="s">
        <v>421</v>
      </c>
      <c r="Q197" s="823">
        <v>15</v>
      </c>
      <c r="R197" s="131" t="s">
        <v>237</v>
      </c>
      <c r="S197" s="719">
        <v>-6.25E-2</v>
      </c>
      <c r="V197" s="792" t="s">
        <v>421</v>
      </c>
      <c r="W197" s="823">
        <v>16</v>
      </c>
      <c r="X197" s="131"/>
      <c r="Y197" s="719">
        <v>-0.15789473684210531</v>
      </c>
    </row>
    <row r="198" spans="2:25" ht="27.75" customHeight="1" x14ac:dyDescent="0.15">
      <c r="B198" s="817">
        <v>157</v>
      </c>
      <c r="C198" s="802" t="s">
        <v>1518</v>
      </c>
      <c r="D198" s="818">
        <v>19</v>
      </c>
      <c r="E198" s="701">
        <v>0.58333333333333326</v>
      </c>
      <c r="F198" s="802" t="s">
        <v>376</v>
      </c>
      <c r="G198" s="818">
        <v>19</v>
      </c>
      <c r="H198" s="701">
        <v>-5.0000000000000044E-2</v>
      </c>
      <c r="I198" s="802" t="s">
        <v>1263</v>
      </c>
      <c r="J198" s="818">
        <v>18</v>
      </c>
      <c r="K198" s="701">
        <v>-5.2631578947368474E-2</v>
      </c>
      <c r="L198" s="806" t="s">
        <v>417</v>
      </c>
      <c r="M198" s="823">
        <v>15</v>
      </c>
      <c r="N198" s="131"/>
      <c r="O198" s="826">
        <v>-0.16666666666666663</v>
      </c>
      <c r="P198" s="792" t="s">
        <v>416</v>
      </c>
      <c r="Q198" s="823">
        <v>15</v>
      </c>
      <c r="R198" s="131"/>
      <c r="S198" s="719">
        <v>-0.21052631578947367</v>
      </c>
      <c r="V198" s="792" t="s">
        <v>412</v>
      </c>
      <c r="W198" s="823">
        <v>16</v>
      </c>
      <c r="X198" s="131"/>
      <c r="Y198" s="841">
        <v>2.2000000000000002</v>
      </c>
    </row>
    <row r="199" spans="2:25" ht="27.75" customHeight="1" x14ac:dyDescent="0.15">
      <c r="B199" s="817">
        <v>158</v>
      </c>
      <c r="C199" s="802" t="s">
        <v>1535</v>
      </c>
      <c r="D199" s="818">
        <v>19</v>
      </c>
      <c r="E199" s="701">
        <v>0.35714285714285721</v>
      </c>
      <c r="F199" s="802" t="s">
        <v>1553</v>
      </c>
      <c r="G199" s="818">
        <v>19</v>
      </c>
      <c r="H199" s="701">
        <v>5.555555555555558E-2</v>
      </c>
      <c r="I199" s="802" t="s">
        <v>1301</v>
      </c>
      <c r="J199" s="818">
        <v>18</v>
      </c>
      <c r="K199" s="701">
        <v>0.19999999999999996</v>
      </c>
      <c r="L199" s="806" t="s">
        <v>418</v>
      </c>
      <c r="M199" s="823">
        <v>15</v>
      </c>
      <c r="N199" s="131"/>
      <c r="O199" s="826">
        <v>7.1428571428571397E-2</v>
      </c>
      <c r="P199" s="811" t="s">
        <v>291</v>
      </c>
      <c r="Q199" s="823">
        <v>15</v>
      </c>
      <c r="R199" s="131" t="s">
        <v>237</v>
      </c>
      <c r="S199" s="719">
        <v>0</v>
      </c>
      <c r="V199" s="792" t="s">
        <v>415</v>
      </c>
      <c r="W199" s="823">
        <v>15</v>
      </c>
      <c r="X199" s="131"/>
      <c r="Y199" s="719">
        <v>0</v>
      </c>
    </row>
    <row r="200" spans="2:25" ht="27.75" customHeight="1" x14ac:dyDescent="0.15">
      <c r="B200" s="817">
        <v>159</v>
      </c>
      <c r="C200" s="802" t="s">
        <v>375</v>
      </c>
      <c r="D200" s="818">
        <v>19</v>
      </c>
      <c r="E200" s="701">
        <v>-5.0000000000000044E-2</v>
      </c>
      <c r="F200" s="802" t="s">
        <v>1524</v>
      </c>
      <c r="G200" s="818">
        <v>18</v>
      </c>
      <c r="H200" s="701">
        <v>5.8823529411764719E-2</v>
      </c>
      <c r="I200" s="802" t="s">
        <v>1303</v>
      </c>
      <c r="J200" s="818">
        <v>17</v>
      </c>
      <c r="K200" s="701">
        <v>0.1333333333333333</v>
      </c>
      <c r="L200" s="806" t="s">
        <v>303</v>
      </c>
      <c r="M200" s="823">
        <v>15</v>
      </c>
      <c r="N200" s="131"/>
      <c r="O200" s="826">
        <v>-0.21052631578947367</v>
      </c>
      <c r="P200" s="792" t="s">
        <v>339</v>
      </c>
      <c r="Q200" s="823">
        <v>15</v>
      </c>
      <c r="R200" s="131"/>
      <c r="S200" s="719">
        <v>-0.25</v>
      </c>
      <c r="V200" s="1780" t="s">
        <v>291</v>
      </c>
      <c r="W200" s="818">
        <v>15</v>
      </c>
      <c r="X200" s="128"/>
      <c r="Y200" s="828">
        <v>-6.25E-2</v>
      </c>
    </row>
    <row r="201" spans="2:25" ht="27.75" customHeight="1" x14ac:dyDescent="0.15">
      <c r="B201" s="817">
        <v>160</v>
      </c>
      <c r="C201" s="802" t="s">
        <v>1558</v>
      </c>
      <c r="D201" s="818">
        <v>19</v>
      </c>
      <c r="E201" s="701">
        <v>-0.17391304347826086</v>
      </c>
      <c r="F201" s="802" t="s">
        <v>1556</v>
      </c>
      <c r="G201" s="818">
        <v>18</v>
      </c>
      <c r="H201" s="701">
        <v>0</v>
      </c>
      <c r="I201" s="802" t="s">
        <v>1290</v>
      </c>
      <c r="J201" s="818">
        <v>17</v>
      </c>
      <c r="K201" s="701">
        <f>(J201/M222)-1</f>
        <v>0.7</v>
      </c>
      <c r="L201" s="810" t="s">
        <v>291</v>
      </c>
      <c r="M201" s="823">
        <v>15</v>
      </c>
      <c r="N201" s="131" t="s">
        <v>237</v>
      </c>
      <c r="O201" s="826">
        <v>0</v>
      </c>
      <c r="P201" s="792" t="s">
        <v>424</v>
      </c>
      <c r="Q201" s="823">
        <v>15</v>
      </c>
      <c r="R201" s="131"/>
      <c r="S201" s="719">
        <v>-0.25</v>
      </c>
      <c r="V201" s="792" t="s">
        <v>334</v>
      </c>
      <c r="W201" s="823">
        <v>14</v>
      </c>
      <c r="X201" s="131"/>
      <c r="Y201" s="719">
        <v>0.75</v>
      </c>
    </row>
    <row r="202" spans="2:25" ht="27.75" customHeight="1" x14ac:dyDescent="0.15">
      <c r="B202" s="817">
        <v>161</v>
      </c>
      <c r="C202" s="802" t="s">
        <v>1254</v>
      </c>
      <c r="D202" s="818">
        <v>18</v>
      </c>
      <c r="E202" s="701">
        <v>-5.2631578947368474E-2</v>
      </c>
      <c r="F202" s="802" t="s">
        <v>1235</v>
      </c>
      <c r="G202" s="818">
        <v>18</v>
      </c>
      <c r="H202" s="701">
        <v>0.125</v>
      </c>
      <c r="I202" s="802" t="s">
        <v>1267</v>
      </c>
      <c r="J202" s="818">
        <v>17</v>
      </c>
      <c r="K202" s="701">
        <v>0.41666666666666674</v>
      </c>
      <c r="L202" s="806" t="s">
        <v>419</v>
      </c>
      <c r="M202" s="823">
        <v>15</v>
      </c>
      <c r="N202" s="131"/>
      <c r="O202" s="826">
        <v>7.1428571428571397E-2</v>
      </c>
      <c r="P202" s="792" t="s">
        <v>418</v>
      </c>
      <c r="Q202" s="823">
        <v>14</v>
      </c>
      <c r="R202" s="131"/>
      <c r="S202" s="747">
        <v>0.75</v>
      </c>
      <c r="V202" s="792" t="s">
        <v>419</v>
      </c>
      <c r="W202" s="823">
        <v>14</v>
      </c>
      <c r="X202" s="131"/>
      <c r="Y202" s="719">
        <v>0</v>
      </c>
    </row>
    <row r="203" spans="2:25" ht="27.75" customHeight="1" x14ac:dyDescent="0.15">
      <c r="B203" s="817">
        <v>162</v>
      </c>
      <c r="C203" s="802" t="s">
        <v>1556</v>
      </c>
      <c r="D203" s="818">
        <v>18</v>
      </c>
      <c r="E203" s="701">
        <v>0</v>
      </c>
      <c r="F203" s="802" t="s">
        <v>1499</v>
      </c>
      <c r="G203" s="818">
        <v>17</v>
      </c>
      <c r="H203" s="701">
        <v>0.54545454545454541</v>
      </c>
      <c r="I203" s="802" t="s">
        <v>1235</v>
      </c>
      <c r="J203" s="818">
        <v>16</v>
      </c>
      <c r="K203" s="701">
        <v>6.6666666666666652E-2</v>
      </c>
      <c r="L203" s="806" t="s">
        <v>420</v>
      </c>
      <c r="M203" s="823">
        <v>15</v>
      </c>
      <c r="N203" s="131"/>
      <c r="O203" s="826">
        <v>7.1428571428571397E-2</v>
      </c>
      <c r="P203" s="792" t="s">
        <v>419</v>
      </c>
      <c r="Q203" s="823">
        <v>14</v>
      </c>
      <c r="R203" s="131" t="s">
        <v>237</v>
      </c>
      <c r="S203" s="828">
        <v>0</v>
      </c>
      <c r="V203" s="792" t="s">
        <v>413</v>
      </c>
      <c r="W203" s="823">
        <v>14</v>
      </c>
      <c r="X203" s="131"/>
      <c r="Y203" s="719">
        <v>7.6923076923076872E-2</v>
      </c>
    </row>
    <row r="204" spans="2:25" ht="27.75" customHeight="1" x14ac:dyDescent="0.15">
      <c r="B204" s="817">
        <v>163</v>
      </c>
      <c r="C204" s="802" t="s">
        <v>1499</v>
      </c>
      <c r="D204" s="818">
        <v>18</v>
      </c>
      <c r="E204" s="701">
        <v>5.8823529411764719E-2</v>
      </c>
      <c r="F204" s="802" t="s">
        <v>1542</v>
      </c>
      <c r="G204" s="818">
        <v>16</v>
      </c>
      <c r="H204" s="701">
        <v>0</v>
      </c>
      <c r="I204" s="802" t="s">
        <v>1284</v>
      </c>
      <c r="J204" s="818">
        <v>16</v>
      </c>
      <c r="K204" s="701">
        <v>0</v>
      </c>
      <c r="L204" s="806" t="s">
        <v>306</v>
      </c>
      <c r="M204" s="823">
        <v>15</v>
      </c>
      <c r="N204" s="131"/>
      <c r="O204" s="826">
        <v>0.25</v>
      </c>
      <c r="P204" s="792" t="s">
        <v>420</v>
      </c>
      <c r="Q204" s="823">
        <v>14</v>
      </c>
      <c r="R204" s="131" t="s">
        <v>237</v>
      </c>
      <c r="S204" s="841">
        <v>1</v>
      </c>
      <c r="V204" s="792" t="s">
        <v>313</v>
      </c>
      <c r="W204" s="823">
        <v>14</v>
      </c>
      <c r="X204" s="131"/>
      <c r="Y204" s="719">
        <v>0</v>
      </c>
    </row>
    <row r="205" spans="2:25" ht="27.75" customHeight="1" x14ac:dyDescent="0.15">
      <c r="B205" s="817">
        <v>164</v>
      </c>
      <c r="C205" s="802" t="s">
        <v>1537</v>
      </c>
      <c r="D205" s="818">
        <v>17</v>
      </c>
      <c r="E205" s="701">
        <v>0.41666666666666674</v>
      </c>
      <c r="F205" s="802" t="s">
        <v>1523</v>
      </c>
      <c r="G205" s="818">
        <v>16</v>
      </c>
      <c r="H205" s="701">
        <v>0.33333333333333326</v>
      </c>
      <c r="I205" s="802" t="s">
        <v>1254</v>
      </c>
      <c r="J205" s="818">
        <v>15</v>
      </c>
      <c r="K205" s="701">
        <v>0</v>
      </c>
      <c r="L205" s="806" t="s">
        <v>313</v>
      </c>
      <c r="M205" s="823">
        <v>15</v>
      </c>
      <c r="N205" s="131"/>
      <c r="O205" s="826">
        <v>7.1428571428571397E-2</v>
      </c>
      <c r="P205" s="1785" t="s">
        <v>423</v>
      </c>
      <c r="Q205" s="823">
        <v>14</v>
      </c>
      <c r="R205" s="131" t="s">
        <v>237</v>
      </c>
      <c r="S205" s="719">
        <v>-0.17647058823529416</v>
      </c>
      <c r="V205" s="792" t="s">
        <v>422</v>
      </c>
      <c r="W205" s="823">
        <v>13</v>
      </c>
      <c r="X205" s="131" t="s">
        <v>237</v>
      </c>
      <c r="Y205" s="719">
        <v>8.3333333333333259E-2</v>
      </c>
    </row>
    <row r="206" spans="2:25" ht="27.75" customHeight="1" x14ac:dyDescent="0.15">
      <c r="B206" s="817">
        <v>165</v>
      </c>
      <c r="C206" s="802" t="s">
        <v>1542</v>
      </c>
      <c r="D206" s="818">
        <v>16</v>
      </c>
      <c r="E206" s="701">
        <v>0</v>
      </c>
      <c r="F206" s="802" t="s">
        <v>330</v>
      </c>
      <c r="G206" s="818">
        <v>15</v>
      </c>
      <c r="H206" s="701">
        <v>0.25</v>
      </c>
      <c r="I206" s="802" t="s">
        <v>1277</v>
      </c>
      <c r="J206" s="818">
        <v>15</v>
      </c>
      <c r="K206" s="701">
        <f>(J206/M215)-1</f>
        <v>0.36363636363636354</v>
      </c>
      <c r="L206" s="806" t="s">
        <v>421</v>
      </c>
      <c r="M206" s="823">
        <v>14</v>
      </c>
      <c r="N206" s="131"/>
      <c r="O206" s="826">
        <v>-6.6666666666666652E-2</v>
      </c>
      <c r="P206" s="792" t="s">
        <v>313</v>
      </c>
      <c r="Q206" s="823">
        <v>14</v>
      </c>
      <c r="R206" s="131" t="s">
        <v>237</v>
      </c>
      <c r="S206" s="719">
        <v>0</v>
      </c>
      <c r="V206" s="792" t="s">
        <v>325</v>
      </c>
      <c r="W206" s="823">
        <v>12</v>
      </c>
      <c r="X206" s="131"/>
      <c r="Y206" s="719">
        <v>-7.6923076923076872E-2</v>
      </c>
    </row>
    <row r="207" spans="2:25" ht="27.75" customHeight="1" x14ac:dyDescent="0.15">
      <c r="B207" s="817">
        <v>166</v>
      </c>
      <c r="C207" s="802" t="s">
        <v>1523</v>
      </c>
      <c r="D207" s="818">
        <v>16</v>
      </c>
      <c r="E207" s="701">
        <v>0</v>
      </c>
      <c r="F207" s="849" t="s">
        <v>1535</v>
      </c>
      <c r="G207" s="818">
        <v>14</v>
      </c>
      <c r="H207" s="701">
        <v>7.6923076923076872E-2</v>
      </c>
      <c r="I207" s="849" t="s">
        <v>1308</v>
      </c>
      <c r="J207" s="818">
        <v>14</v>
      </c>
      <c r="K207" s="701">
        <f>(J207/M208)-1</f>
        <v>7.6923076923076872E-2</v>
      </c>
      <c r="L207" s="806" t="s">
        <v>422</v>
      </c>
      <c r="M207" s="823">
        <v>13</v>
      </c>
      <c r="N207" s="131"/>
      <c r="O207" s="826">
        <v>0</v>
      </c>
      <c r="P207" s="792" t="s">
        <v>422</v>
      </c>
      <c r="Q207" s="823">
        <v>13</v>
      </c>
      <c r="R207" s="131" t="s">
        <v>237</v>
      </c>
      <c r="S207" s="719">
        <v>0</v>
      </c>
      <c r="V207" s="792" t="s">
        <v>375</v>
      </c>
      <c r="W207" s="823">
        <v>12</v>
      </c>
      <c r="X207" s="131"/>
      <c r="Y207" s="719">
        <v>-0.19999999999999996</v>
      </c>
    </row>
    <row r="208" spans="2:25" ht="27.75" customHeight="1" x14ac:dyDescent="0.15">
      <c r="B208" s="817">
        <v>167</v>
      </c>
      <c r="C208" s="802" t="s">
        <v>330</v>
      </c>
      <c r="D208" s="818">
        <v>16</v>
      </c>
      <c r="E208" s="701">
        <v>6.6666666666666652E-2</v>
      </c>
      <c r="F208" s="802" t="s">
        <v>339</v>
      </c>
      <c r="G208" s="818">
        <v>14</v>
      </c>
      <c r="H208" s="701">
        <v>-6.6666666666666652E-2</v>
      </c>
      <c r="I208" s="802" t="s">
        <v>336</v>
      </c>
      <c r="J208" s="818">
        <v>13</v>
      </c>
      <c r="K208" s="701">
        <v>0</v>
      </c>
      <c r="L208" s="813" t="s">
        <v>377</v>
      </c>
      <c r="M208" s="823">
        <v>13</v>
      </c>
      <c r="N208" s="131"/>
      <c r="O208" s="826">
        <v>0.18181818181818188</v>
      </c>
      <c r="P208" s="792" t="s">
        <v>414</v>
      </c>
      <c r="Q208" s="823">
        <v>13</v>
      </c>
      <c r="R208" s="131" t="s">
        <v>237</v>
      </c>
      <c r="S208" s="719">
        <v>-0.43478260869565222</v>
      </c>
      <c r="V208" s="792" t="s">
        <v>306</v>
      </c>
      <c r="W208" s="823">
        <v>12</v>
      </c>
      <c r="X208" s="131"/>
      <c r="Y208" s="719">
        <v>9.0909090909090828E-2</v>
      </c>
    </row>
    <row r="209" spans="2:25" ht="27.75" customHeight="1" x14ac:dyDescent="0.15">
      <c r="B209" s="817">
        <v>168</v>
      </c>
      <c r="C209" s="802" t="s">
        <v>1235</v>
      </c>
      <c r="D209" s="818">
        <v>16</v>
      </c>
      <c r="E209" s="701">
        <v>-0.11111111111111116</v>
      </c>
      <c r="F209" s="802" t="s">
        <v>1279</v>
      </c>
      <c r="G209" s="818">
        <v>14</v>
      </c>
      <c r="H209" s="701">
        <v>-0.33333333333333337</v>
      </c>
      <c r="I209" s="802" t="s">
        <v>1296</v>
      </c>
      <c r="J209" s="818">
        <v>13</v>
      </c>
      <c r="K209" s="701">
        <v>8.3333333333333259E-2</v>
      </c>
      <c r="L209" s="1784" t="s">
        <v>423</v>
      </c>
      <c r="M209" s="823">
        <v>13</v>
      </c>
      <c r="N209" s="131"/>
      <c r="O209" s="826">
        <v>-7.1428571428571397E-2</v>
      </c>
      <c r="P209" s="792" t="s">
        <v>428</v>
      </c>
      <c r="Q209" s="823">
        <v>12</v>
      </c>
      <c r="R209" s="131" t="s">
        <v>237</v>
      </c>
      <c r="S209" s="828">
        <v>9.0909090909090828E-2</v>
      </c>
      <c r="V209" s="792" t="s">
        <v>358</v>
      </c>
      <c r="W209" s="823">
        <v>11</v>
      </c>
      <c r="X209" s="131"/>
      <c r="Y209" s="719">
        <v>0.83333333333333326</v>
      </c>
    </row>
    <row r="210" spans="2:25" ht="27.75" customHeight="1" x14ac:dyDescent="0.15">
      <c r="B210" s="817">
        <v>169</v>
      </c>
      <c r="C210" s="802" t="s">
        <v>1285</v>
      </c>
      <c r="D210" s="818">
        <v>15</v>
      </c>
      <c r="E210" s="701">
        <v>-0.25</v>
      </c>
      <c r="F210" s="1786" t="s">
        <v>1587</v>
      </c>
      <c r="G210" s="818">
        <v>13</v>
      </c>
      <c r="H210" s="701">
        <v>0.18181818181818188</v>
      </c>
      <c r="I210" s="802" t="s">
        <v>1307</v>
      </c>
      <c r="J210" s="818">
        <v>13</v>
      </c>
      <c r="K210" s="701">
        <v>-7.1428571428571397E-2</v>
      </c>
      <c r="L210" s="806" t="s">
        <v>336</v>
      </c>
      <c r="M210" s="823">
        <v>13</v>
      </c>
      <c r="N210" s="131"/>
      <c r="O210" s="825">
        <v>1.6</v>
      </c>
      <c r="P210" s="792" t="s">
        <v>306</v>
      </c>
      <c r="Q210" s="823">
        <v>12</v>
      </c>
      <c r="R210" s="131" t="s">
        <v>237</v>
      </c>
      <c r="S210" s="719">
        <v>0</v>
      </c>
      <c r="V210" s="792" t="s">
        <v>425</v>
      </c>
      <c r="W210" s="823">
        <v>11</v>
      </c>
      <c r="X210" s="131"/>
      <c r="Y210" s="719">
        <v>-0.15384615384615385</v>
      </c>
    </row>
    <row r="211" spans="2:25" ht="27.75" customHeight="1" x14ac:dyDescent="0.15">
      <c r="B211" s="817">
        <v>170</v>
      </c>
      <c r="C211" s="802" t="s">
        <v>339</v>
      </c>
      <c r="D211" s="818">
        <v>14</v>
      </c>
      <c r="E211" s="701">
        <v>0</v>
      </c>
      <c r="F211" s="802" t="s">
        <v>378</v>
      </c>
      <c r="G211" s="818">
        <v>13</v>
      </c>
      <c r="H211" s="701">
        <v>0.30000000000000004</v>
      </c>
      <c r="I211" s="802" t="s">
        <v>1293</v>
      </c>
      <c r="J211" s="818">
        <v>13</v>
      </c>
      <c r="K211" s="701">
        <v>0</v>
      </c>
      <c r="L211" s="806" t="s">
        <v>424</v>
      </c>
      <c r="M211" s="823">
        <v>12</v>
      </c>
      <c r="N211" s="131"/>
      <c r="O211" s="826">
        <v>-0.19999999999999996</v>
      </c>
      <c r="P211" s="792" t="s">
        <v>426</v>
      </c>
      <c r="Q211" s="823">
        <v>12</v>
      </c>
      <c r="R211" s="131" t="s">
        <v>237</v>
      </c>
      <c r="S211" s="719">
        <v>0.19999999999999996</v>
      </c>
      <c r="V211" s="792" t="s">
        <v>428</v>
      </c>
      <c r="W211" s="823">
        <v>11</v>
      </c>
      <c r="X211" s="131"/>
      <c r="Y211" s="719">
        <v>0.10000000000000009</v>
      </c>
    </row>
    <row r="212" spans="2:25" ht="27.75" customHeight="1" x14ac:dyDescent="0.15">
      <c r="B212" s="817">
        <v>171</v>
      </c>
      <c r="C212" s="802" t="s">
        <v>1279</v>
      </c>
      <c r="D212" s="818">
        <v>14</v>
      </c>
      <c r="E212" s="701">
        <v>0</v>
      </c>
      <c r="F212" s="802" t="s">
        <v>1527</v>
      </c>
      <c r="G212" s="818">
        <v>13</v>
      </c>
      <c r="H212" s="701">
        <v>0</v>
      </c>
      <c r="I212" s="802" t="s">
        <v>1274</v>
      </c>
      <c r="J212" s="818">
        <v>13</v>
      </c>
      <c r="K212" s="701">
        <v>-0.43478260869565222</v>
      </c>
      <c r="L212" s="806" t="s">
        <v>425</v>
      </c>
      <c r="M212" s="823">
        <v>12</v>
      </c>
      <c r="N212" s="131"/>
      <c r="O212" s="826">
        <v>9.0909090909090828E-2</v>
      </c>
      <c r="P212" s="792" t="s">
        <v>425</v>
      </c>
      <c r="Q212" s="823">
        <v>11</v>
      </c>
      <c r="R212" s="131" t="s">
        <v>237</v>
      </c>
      <c r="S212" s="719">
        <v>0</v>
      </c>
      <c r="V212" s="811" t="s">
        <v>377</v>
      </c>
      <c r="W212" s="823">
        <v>11</v>
      </c>
      <c r="X212" s="131"/>
      <c r="Y212" s="719">
        <v>0.10000000000000009</v>
      </c>
    </row>
    <row r="213" spans="2:25" ht="27.75" customHeight="1" x14ac:dyDescent="0.15">
      <c r="B213" s="817">
        <v>172</v>
      </c>
      <c r="C213" s="802" t="s">
        <v>336</v>
      </c>
      <c r="D213" s="818">
        <v>14</v>
      </c>
      <c r="E213" s="701">
        <v>0.16666666666666674</v>
      </c>
      <c r="F213" s="802" t="s">
        <v>1541</v>
      </c>
      <c r="G213" s="818">
        <v>12</v>
      </c>
      <c r="H213" s="701">
        <v>-7.6923076923076872E-2</v>
      </c>
      <c r="I213" s="802" t="s">
        <v>1271</v>
      </c>
      <c r="J213" s="818">
        <v>13</v>
      </c>
      <c r="K213" s="701">
        <v>0.18181818181818188</v>
      </c>
      <c r="L213" s="806" t="s">
        <v>426</v>
      </c>
      <c r="M213" s="823">
        <v>12</v>
      </c>
      <c r="N213" s="131" t="s">
        <v>237</v>
      </c>
      <c r="O213" s="826">
        <v>0</v>
      </c>
      <c r="P213" s="811" t="s">
        <v>377</v>
      </c>
      <c r="Q213" s="823">
        <v>11</v>
      </c>
      <c r="R213" s="131"/>
      <c r="S213" s="719">
        <v>0</v>
      </c>
      <c r="V213" s="793" t="s">
        <v>426</v>
      </c>
      <c r="W213" s="823">
        <v>10</v>
      </c>
      <c r="X213" s="131"/>
      <c r="Y213" s="719">
        <v>0.66666666666666674</v>
      </c>
    </row>
    <row r="214" spans="2:25" ht="27.75" customHeight="1" x14ac:dyDescent="0.15">
      <c r="B214" s="817">
        <v>173</v>
      </c>
      <c r="C214" s="802" t="s">
        <v>1541</v>
      </c>
      <c r="D214" s="818">
        <v>13</v>
      </c>
      <c r="E214" s="701">
        <v>8.3333333333333259E-2</v>
      </c>
      <c r="F214" s="802" t="s">
        <v>1537</v>
      </c>
      <c r="G214" s="818">
        <v>12</v>
      </c>
      <c r="H214" s="701">
        <v>-7.6923076923076872E-2</v>
      </c>
      <c r="I214" s="802" t="s">
        <v>1272</v>
      </c>
      <c r="J214" s="818">
        <v>13</v>
      </c>
      <c r="K214" s="701">
        <v>0.85714285714285721</v>
      </c>
      <c r="L214" s="806" t="s">
        <v>427</v>
      </c>
      <c r="M214" s="823">
        <v>11</v>
      </c>
      <c r="N214" s="131" t="s">
        <v>237</v>
      </c>
      <c r="O214" s="826">
        <v>0.10000000000000009</v>
      </c>
      <c r="P214" s="793" t="s">
        <v>427</v>
      </c>
      <c r="Q214" s="823">
        <v>10</v>
      </c>
      <c r="R214" s="131" t="s">
        <v>237</v>
      </c>
      <c r="S214" s="719">
        <v>0.25</v>
      </c>
      <c r="V214" s="792" t="s">
        <v>346</v>
      </c>
      <c r="W214" s="823">
        <v>9</v>
      </c>
      <c r="X214" s="131"/>
      <c r="Y214" s="719">
        <v>0.125</v>
      </c>
    </row>
    <row r="215" spans="2:25" ht="27.75" customHeight="1" x14ac:dyDescent="0.15">
      <c r="B215" s="817">
        <v>174</v>
      </c>
      <c r="C215" s="802" t="s">
        <v>1540</v>
      </c>
      <c r="D215" s="818">
        <v>13</v>
      </c>
      <c r="E215" s="701">
        <v>8.3333333333333259E-2</v>
      </c>
      <c r="F215" s="802" t="s">
        <v>1518</v>
      </c>
      <c r="G215" s="818">
        <v>12</v>
      </c>
      <c r="H215" s="701">
        <v>-7.6923076923076872E-2</v>
      </c>
      <c r="I215" s="802" t="s">
        <v>303</v>
      </c>
      <c r="J215" s="818">
        <v>12</v>
      </c>
      <c r="K215" s="701">
        <v>-0.19999999999999996</v>
      </c>
      <c r="L215" s="806" t="s">
        <v>339</v>
      </c>
      <c r="M215" s="823">
        <v>11</v>
      </c>
      <c r="N215" s="131"/>
      <c r="O215" s="826">
        <v>-0.26666666666666672</v>
      </c>
      <c r="P215" s="793" t="s">
        <v>434</v>
      </c>
      <c r="Q215" s="823">
        <v>9</v>
      </c>
      <c r="R215" s="131" t="s">
        <v>237</v>
      </c>
      <c r="S215" s="719">
        <v>0.5</v>
      </c>
      <c r="V215" s="792" t="s">
        <v>330</v>
      </c>
      <c r="W215" s="823">
        <v>9</v>
      </c>
      <c r="X215" s="131"/>
      <c r="Y215" s="719">
        <v>0.125</v>
      </c>
    </row>
    <row r="216" spans="2:25" ht="27.75" customHeight="1" thickBot="1" x14ac:dyDescent="0.2">
      <c r="B216" s="815">
        <v>175</v>
      </c>
      <c r="C216" s="3892" t="s">
        <v>1587</v>
      </c>
      <c r="D216" s="820">
        <v>13</v>
      </c>
      <c r="E216" s="702">
        <v>0</v>
      </c>
      <c r="F216" s="803" t="s">
        <v>1540</v>
      </c>
      <c r="G216" s="820">
        <v>12</v>
      </c>
      <c r="H216" s="702">
        <v>0.19999999999999996</v>
      </c>
      <c r="I216" s="803" t="s">
        <v>330</v>
      </c>
      <c r="J216" s="820">
        <v>12</v>
      </c>
      <c r="K216" s="702">
        <v>0.19999999999999996</v>
      </c>
      <c r="L216" s="807" t="s">
        <v>358</v>
      </c>
      <c r="M216" s="824">
        <v>10</v>
      </c>
      <c r="N216" s="132"/>
      <c r="O216" s="743">
        <v>0.25</v>
      </c>
      <c r="P216" s="799" t="s">
        <v>346</v>
      </c>
      <c r="Q216" s="824">
        <v>9</v>
      </c>
      <c r="R216" s="132"/>
      <c r="S216" s="720">
        <v>0</v>
      </c>
      <c r="V216" s="799" t="s">
        <v>349</v>
      </c>
      <c r="W216" s="824">
        <v>9</v>
      </c>
      <c r="X216" s="132"/>
      <c r="Y216" s="720">
        <v>-9.9999999999999978E-2</v>
      </c>
    </row>
    <row r="217" spans="2:25" ht="39" customHeight="1" x14ac:dyDescent="0.15"/>
    <row r="218" spans="2:25" ht="17.25" customHeight="1" x14ac:dyDescent="0.15">
      <c r="F218" s="4461"/>
      <c r="G218" s="4461"/>
      <c r="H218" s="4461"/>
      <c r="I218" s="4461"/>
      <c r="J218" s="4461"/>
      <c r="K218" s="4461"/>
      <c r="L218" s="4461"/>
      <c r="M218" s="4461"/>
      <c r="N218" s="4461"/>
      <c r="O218" s="4461"/>
      <c r="P218" s="4461"/>
      <c r="Q218" s="4461"/>
      <c r="R218" s="125"/>
    </row>
    <row r="219" spans="2:25" ht="13.35" customHeight="1" thickBot="1" x14ac:dyDescent="0.2"/>
    <row r="220" spans="2:25" ht="30.75" customHeight="1" x14ac:dyDescent="0.15">
      <c r="B220" s="4340" t="s">
        <v>176</v>
      </c>
      <c r="C220" s="3816" t="s">
        <v>2081</v>
      </c>
      <c r="D220" s="3817"/>
      <c r="E220" s="3818"/>
      <c r="F220" s="3816" t="s">
        <v>1582</v>
      </c>
      <c r="G220" s="3817"/>
      <c r="H220" s="3818"/>
      <c r="I220" s="3816" t="s">
        <v>945</v>
      </c>
      <c r="J220" s="3817"/>
      <c r="K220" s="3818"/>
      <c r="L220" s="3816" t="s">
        <v>938</v>
      </c>
      <c r="M220" s="3817"/>
      <c r="N220" s="3817"/>
      <c r="O220" s="3818"/>
      <c r="P220" s="3819" t="s">
        <v>940</v>
      </c>
      <c r="Q220" s="3820"/>
      <c r="R220" s="3820"/>
      <c r="S220" s="3821"/>
      <c r="V220" s="3819" t="s">
        <v>942</v>
      </c>
      <c r="W220" s="3820"/>
      <c r="X220" s="3820"/>
      <c r="Y220" s="3821"/>
    </row>
    <row r="221" spans="2:25" ht="30.75" customHeight="1" thickBot="1" x14ac:dyDescent="0.2">
      <c r="B221" s="4342"/>
      <c r="C221" s="790" t="s">
        <v>613</v>
      </c>
      <c r="D221" s="1813" t="s">
        <v>612</v>
      </c>
      <c r="E221" s="681" t="s">
        <v>614</v>
      </c>
      <c r="F221" s="790" t="s">
        <v>613</v>
      </c>
      <c r="G221" s="1813" t="s">
        <v>612</v>
      </c>
      <c r="H221" s="681" t="s">
        <v>614</v>
      </c>
      <c r="I221" s="790" t="s">
        <v>613</v>
      </c>
      <c r="J221" s="1813" t="s">
        <v>612</v>
      </c>
      <c r="K221" s="681" t="s">
        <v>614</v>
      </c>
      <c r="L221" s="790" t="s">
        <v>613</v>
      </c>
      <c r="M221" s="3885" t="s">
        <v>612</v>
      </c>
      <c r="N221" s="3886"/>
      <c r="O221" s="681" t="s">
        <v>614</v>
      </c>
      <c r="P221" s="790" t="s">
        <v>613</v>
      </c>
      <c r="Q221" s="3885" t="s">
        <v>612</v>
      </c>
      <c r="R221" s="3886"/>
      <c r="S221" s="681" t="s">
        <v>614</v>
      </c>
      <c r="V221" s="790" t="s">
        <v>613</v>
      </c>
      <c r="W221" s="3885" t="s">
        <v>612</v>
      </c>
      <c r="X221" s="3886"/>
      <c r="Y221" s="681" t="s">
        <v>614</v>
      </c>
    </row>
    <row r="222" spans="2:25" ht="27.75" customHeight="1" x14ac:dyDescent="0.15">
      <c r="B222" s="816">
        <v>176</v>
      </c>
      <c r="C222" s="801" t="s">
        <v>378</v>
      </c>
      <c r="D222" s="821">
        <v>13</v>
      </c>
      <c r="E222" s="700">
        <v>0</v>
      </c>
      <c r="F222" s="801" t="s">
        <v>336</v>
      </c>
      <c r="G222" s="821">
        <v>12</v>
      </c>
      <c r="H222" s="700">
        <v>-7.6923076923076872E-2</v>
      </c>
      <c r="I222" s="801" t="s">
        <v>1287</v>
      </c>
      <c r="J222" s="821">
        <v>12</v>
      </c>
      <c r="K222" s="700">
        <v>0</v>
      </c>
      <c r="L222" s="805" t="s">
        <v>346</v>
      </c>
      <c r="M222" s="822">
        <v>10</v>
      </c>
      <c r="N222" s="130"/>
      <c r="O222" s="744">
        <v>0.11111111111111116</v>
      </c>
      <c r="P222" s="791" t="s">
        <v>330</v>
      </c>
      <c r="Q222" s="822">
        <v>9</v>
      </c>
      <c r="R222" s="130" t="s">
        <v>237</v>
      </c>
      <c r="S222" s="718">
        <v>0</v>
      </c>
      <c r="V222" s="791" t="s">
        <v>432</v>
      </c>
      <c r="W222" s="822">
        <v>8</v>
      </c>
      <c r="X222" s="130"/>
      <c r="Y222" s="718">
        <v>-0.11111111111111116</v>
      </c>
    </row>
    <row r="223" spans="2:25" ht="27.75" customHeight="1" x14ac:dyDescent="0.15">
      <c r="B223" s="817">
        <v>177</v>
      </c>
      <c r="C223" s="802" t="s">
        <v>1527</v>
      </c>
      <c r="D223" s="818">
        <v>13</v>
      </c>
      <c r="E223" s="701">
        <v>0</v>
      </c>
      <c r="F223" s="847" t="s">
        <v>1504</v>
      </c>
      <c r="G223" s="818">
        <v>11</v>
      </c>
      <c r="H223" s="701">
        <v>0.22222222222222232</v>
      </c>
      <c r="I223" s="1786" t="s">
        <v>1289</v>
      </c>
      <c r="J223" s="818">
        <v>11</v>
      </c>
      <c r="K223" s="701">
        <v>-0.15384615384615385</v>
      </c>
      <c r="L223" s="806" t="s">
        <v>428</v>
      </c>
      <c r="M223" s="823">
        <v>10</v>
      </c>
      <c r="N223" s="131"/>
      <c r="O223" s="826">
        <v>-0.16666666666666663</v>
      </c>
      <c r="P223" s="792" t="s">
        <v>349</v>
      </c>
      <c r="Q223" s="823">
        <v>9</v>
      </c>
      <c r="R223" s="131"/>
      <c r="S223" s="719">
        <v>0</v>
      </c>
      <c r="V223" s="792" t="s">
        <v>427</v>
      </c>
      <c r="W223" s="823">
        <v>8</v>
      </c>
      <c r="X223" s="131"/>
      <c r="Y223" s="719">
        <v>0.33333333333333326</v>
      </c>
    </row>
    <row r="224" spans="2:25" ht="27.75" customHeight="1" x14ac:dyDescent="0.15">
      <c r="B224" s="817">
        <v>178</v>
      </c>
      <c r="C224" s="847" t="s">
        <v>1504</v>
      </c>
      <c r="D224" s="818">
        <v>12</v>
      </c>
      <c r="E224" s="832">
        <v>9.0909090909090828E-2</v>
      </c>
      <c r="F224" s="847" t="s">
        <v>1226</v>
      </c>
      <c r="G224" s="818">
        <v>11</v>
      </c>
      <c r="H224" s="832" t="s">
        <v>123</v>
      </c>
      <c r="I224" s="802" t="s">
        <v>1318</v>
      </c>
      <c r="J224" s="818">
        <v>11</v>
      </c>
      <c r="K224" s="701">
        <v>0.22222222222222232</v>
      </c>
      <c r="L224" s="806" t="s">
        <v>330</v>
      </c>
      <c r="M224" s="823">
        <v>10</v>
      </c>
      <c r="N224" s="131"/>
      <c r="O224" s="826">
        <v>0.11111111111111116</v>
      </c>
      <c r="P224" s="792" t="s">
        <v>430</v>
      </c>
      <c r="Q224" s="823">
        <v>9</v>
      </c>
      <c r="R224" s="131"/>
      <c r="S224" s="828">
        <v>0.5</v>
      </c>
      <c r="V224" s="792" t="s">
        <v>418</v>
      </c>
      <c r="W224" s="823">
        <v>8</v>
      </c>
      <c r="X224" s="131"/>
      <c r="Y224" s="719">
        <v>0.14285714285714279</v>
      </c>
    </row>
    <row r="225" spans="2:25" ht="27.75" customHeight="1" x14ac:dyDescent="0.15">
      <c r="B225" s="817">
        <v>179</v>
      </c>
      <c r="C225" s="802" t="s">
        <v>303</v>
      </c>
      <c r="D225" s="818">
        <v>12</v>
      </c>
      <c r="E225" s="701">
        <v>9.0909090909090828E-2</v>
      </c>
      <c r="F225" s="802" t="s">
        <v>303</v>
      </c>
      <c r="G225" s="818">
        <v>11</v>
      </c>
      <c r="H225" s="701">
        <v>-8.333333333333337E-2</v>
      </c>
      <c r="I225" s="802" t="s">
        <v>378</v>
      </c>
      <c r="J225" s="818">
        <v>10</v>
      </c>
      <c r="K225" s="701">
        <v>0.11111111111111116</v>
      </c>
      <c r="L225" s="806" t="s">
        <v>378</v>
      </c>
      <c r="M225" s="823">
        <v>9</v>
      </c>
      <c r="N225" s="131" t="s">
        <v>237</v>
      </c>
      <c r="O225" s="826">
        <v>0.125</v>
      </c>
      <c r="P225" s="792" t="s">
        <v>432</v>
      </c>
      <c r="Q225" s="823">
        <v>8</v>
      </c>
      <c r="R225" s="131" t="s">
        <v>237</v>
      </c>
      <c r="S225" s="719">
        <v>0</v>
      </c>
      <c r="V225" s="792" t="s">
        <v>378</v>
      </c>
      <c r="W225" s="823">
        <v>8</v>
      </c>
      <c r="X225" s="131"/>
      <c r="Y225" s="719">
        <v>0</v>
      </c>
    </row>
    <row r="226" spans="2:25" ht="27.75" customHeight="1" x14ac:dyDescent="0.15">
      <c r="B226" s="817">
        <v>180</v>
      </c>
      <c r="C226" s="847" t="s">
        <v>354</v>
      </c>
      <c r="D226" s="818">
        <v>12</v>
      </c>
      <c r="E226" s="701">
        <v>0.19999999999999996</v>
      </c>
      <c r="F226" s="802" t="s">
        <v>1564</v>
      </c>
      <c r="G226" s="818">
        <v>11</v>
      </c>
      <c r="H226" s="701">
        <v>0.10000000000000009</v>
      </c>
      <c r="I226" s="802" t="s">
        <v>1250</v>
      </c>
      <c r="J226" s="818">
        <v>10</v>
      </c>
      <c r="K226" s="701">
        <v>0</v>
      </c>
      <c r="L226" s="806" t="s">
        <v>349</v>
      </c>
      <c r="M226" s="823">
        <v>9</v>
      </c>
      <c r="N226" s="131"/>
      <c r="O226" s="826">
        <v>0</v>
      </c>
      <c r="P226" s="792" t="s">
        <v>358</v>
      </c>
      <c r="Q226" s="823">
        <v>8</v>
      </c>
      <c r="R226" s="131"/>
      <c r="S226" s="719">
        <v>-0.27272727272727271</v>
      </c>
      <c r="V226" s="793" t="s">
        <v>433</v>
      </c>
      <c r="W226" s="823">
        <v>7</v>
      </c>
      <c r="X226" s="131"/>
      <c r="Y226" s="719">
        <v>0.16666666666666674</v>
      </c>
    </row>
    <row r="227" spans="2:25" ht="27.75" customHeight="1" x14ac:dyDescent="0.15">
      <c r="B227" s="817">
        <v>181</v>
      </c>
      <c r="C227" s="802" t="s">
        <v>2069</v>
      </c>
      <c r="D227" s="818">
        <v>12</v>
      </c>
      <c r="E227" s="701">
        <v>-7.6923076923076872E-2</v>
      </c>
      <c r="F227" s="849" t="s">
        <v>377</v>
      </c>
      <c r="G227" s="818">
        <v>11</v>
      </c>
      <c r="H227" s="701">
        <v>-8.333333333333337E-2</v>
      </c>
      <c r="I227" s="802" t="s">
        <v>1273</v>
      </c>
      <c r="J227" s="818">
        <v>10</v>
      </c>
      <c r="K227" s="701">
        <v>-0.33333333333333337</v>
      </c>
      <c r="L227" s="806" t="s">
        <v>429</v>
      </c>
      <c r="M227" s="823">
        <v>9</v>
      </c>
      <c r="N227" s="131"/>
      <c r="O227" s="826" t="s">
        <v>123</v>
      </c>
      <c r="P227" s="792" t="s">
        <v>378</v>
      </c>
      <c r="Q227" s="823">
        <v>8</v>
      </c>
      <c r="R227" s="131" t="s">
        <v>237</v>
      </c>
      <c r="S227" s="719">
        <v>0</v>
      </c>
      <c r="V227" s="792" t="s">
        <v>420</v>
      </c>
      <c r="W227" s="823">
        <v>7</v>
      </c>
      <c r="X227" s="131"/>
      <c r="Y227" s="719">
        <v>0.16666666666666674</v>
      </c>
    </row>
    <row r="228" spans="2:25" ht="27.75" customHeight="1" x14ac:dyDescent="0.15">
      <c r="B228" s="817">
        <v>182</v>
      </c>
      <c r="C228" s="847" t="s">
        <v>1226</v>
      </c>
      <c r="D228" s="818">
        <v>11</v>
      </c>
      <c r="E228" s="701">
        <v>0</v>
      </c>
      <c r="F228" s="847" t="s">
        <v>354</v>
      </c>
      <c r="G228" s="818">
        <v>10</v>
      </c>
      <c r="H228" s="701">
        <v>0.25</v>
      </c>
      <c r="I228" s="847" t="s">
        <v>1328</v>
      </c>
      <c r="J228" s="818">
        <v>9</v>
      </c>
      <c r="K228" s="701">
        <v>0.28571428571428581</v>
      </c>
      <c r="L228" s="806" t="s">
        <v>430</v>
      </c>
      <c r="M228" s="823">
        <v>9</v>
      </c>
      <c r="N228" s="131" t="s">
        <v>237</v>
      </c>
      <c r="O228" s="826">
        <v>0</v>
      </c>
      <c r="P228" s="811" t="s">
        <v>355</v>
      </c>
      <c r="Q228" s="823">
        <v>7</v>
      </c>
      <c r="R228" s="131"/>
      <c r="S228" s="719">
        <v>0.16666666666666674</v>
      </c>
      <c r="V228" s="792" t="s">
        <v>429</v>
      </c>
      <c r="W228" s="823">
        <v>7</v>
      </c>
      <c r="X228" s="131"/>
      <c r="Y228" s="719">
        <v>0.16666666666666674</v>
      </c>
    </row>
    <row r="229" spans="2:25" ht="27.75" customHeight="1" x14ac:dyDescent="0.15">
      <c r="B229" s="817">
        <v>183</v>
      </c>
      <c r="C229" s="802" t="s">
        <v>1564</v>
      </c>
      <c r="D229" s="818">
        <v>11</v>
      </c>
      <c r="E229" s="701">
        <v>0</v>
      </c>
      <c r="F229" s="802" t="s">
        <v>1500</v>
      </c>
      <c r="G229" s="818">
        <v>9</v>
      </c>
      <c r="H229" s="701">
        <v>0</v>
      </c>
      <c r="I229" s="802" t="s">
        <v>1316</v>
      </c>
      <c r="J229" s="818">
        <v>9</v>
      </c>
      <c r="K229" s="701">
        <v>0.125</v>
      </c>
      <c r="L229" s="806" t="s">
        <v>431</v>
      </c>
      <c r="M229" s="823">
        <v>8</v>
      </c>
      <c r="N229" s="131"/>
      <c r="O229" s="826">
        <v>0.33333333333333326</v>
      </c>
      <c r="P229" s="1785" t="s">
        <v>435</v>
      </c>
      <c r="Q229" s="823">
        <v>7</v>
      </c>
      <c r="R229" s="131" t="s">
        <v>237</v>
      </c>
      <c r="S229" s="719">
        <v>0.39999999999999991</v>
      </c>
      <c r="V229" s="792" t="s">
        <v>379</v>
      </c>
      <c r="W229" s="823">
        <v>7</v>
      </c>
      <c r="X229" s="131"/>
      <c r="Y229" s="719">
        <v>0</v>
      </c>
    </row>
    <row r="230" spans="2:25" ht="27.75" customHeight="1" x14ac:dyDescent="0.15">
      <c r="B230" s="817">
        <v>184</v>
      </c>
      <c r="C230" s="849" t="s">
        <v>377</v>
      </c>
      <c r="D230" s="818">
        <v>10</v>
      </c>
      <c r="E230" s="701">
        <v>-9.0909090909090939E-2</v>
      </c>
      <c r="F230" s="802" t="s">
        <v>1539</v>
      </c>
      <c r="G230" s="818">
        <v>9</v>
      </c>
      <c r="H230" s="701">
        <v>-0.30769230769230771</v>
      </c>
      <c r="I230" s="802" t="s">
        <v>1298</v>
      </c>
      <c r="J230" s="818">
        <v>9</v>
      </c>
      <c r="K230" s="701">
        <f>(J230/M226)-1</f>
        <v>0</v>
      </c>
      <c r="L230" s="806" t="s">
        <v>432</v>
      </c>
      <c r="M230" s="823">
        <v>8</v>
      </c>
      <c r="N230" s="131"/>
      <c r="O230" s="826">
        <v>0</v>
      </c>
      <c r="P230" s="792" t="s">
        <v>431</v>
      </c>
      <c r="Q230" s="823">
        <v>6</v>
      </c>
      <c r="R230" s="131" t="s">
        <v>237</v>
      </c>
      <c r="S230" s="719">
        <v>0.19999999999999996</v>
      </c>
      <c r="V230" s="792" t="s">
        <v>434</v>
      </c>
      <c r="W230" s="823">
        <v>6</v>
      </c>
      <c r="X230" s="131"/>
      <c r="Y230" s="719">
        <v>-0.25</v>
      </c>
    </row>
    <row r="231" spans="2:25" ht="27.75" customHeight="1" x14ac:dyDescent="0.15">
      <c r="B231" s="817">
        <v>185</v>
      </c>
      <c r="C231" s="802" t="s">
        <v>1501</v>
      </c>
      <c r="D231" s="818">
        <v>10</v>
      </c>
      <c r="E231" s="701">
        <v>0.4285714285714286</v>
      </c>
      <c r="F231" s="802" t="s">
        <v>349</v>
      </c>
      <c r="G231" s="818">
        <v>9</v>
      </c>
      <c r="H231" s="701">
        <v>0</v>
      </c>
      <c r="I231" s="802" t="s">
        <v>1304</v>
      </c>
      <c r="J231" s="818">
        <v>8</v>
      </c>
      <c r="K231" s="701">
        <v>0</v>
      </c>
      <c r="L231" s="813" t="s">
        <v>433</v>
      </c>
      <c r="M231" s="823">
        <v>7</v>
      </c>
      <c r="N231" s="131"/>
      <c r="O231" s="826">
        <v>0.16666666666666674</v>
      </c>
      <c r="P231" s="793" t="s">
        <v>433</v>
      </c>
      <c r="Q231" s="823">
        <v>6</v>
      </c>
      <c r="R231" s="131"/>
      <c r="S231" s="719">
        <v>-0.1428571428571429</v>
      </c>
      <c r="V231" s="792" t="s">
        <v>447</v>
      </c>
      <c r="W231" s="823">
        <v>6</v>
      </c>
      <c r="X231" s="131"/>
      <c r="Y231" s="719">
        <v>0</v>
      </c>
    </row>
    <row r="232" spans="2:25" ht="27.75" customHeight="1" x14ac:dyDescent="0.15">
      <c r="B232" s="817">
        <v>186</v>
      </c>
      <c r="C232" s="802" t="s">
        <v>1521</v>
      </c>
      <c r="D232" s="818">
        <v>10</v>
      </c>
      <c r="E232" s="1775">
        <v>1</v>
      </c>
      <c r="F232" s="802" t="s">
        <v>1525</v>
      </c>
      <c r="G232" s="818">
        <v>8</v>
      </c>
      <c r="H232" s="701">
        <v>0</v>
      </c>
      <c r="I232" s="1786" t="s">
        <v>1326</v>
      </c>
      <c r="J232" s="818">
        <v>8</v>
      </c>
      <c r="K232" s="701">
        <v>0.14285714285714279</v>
      </c>
      <c r="L232" s="806" t="s">
        <v>434</v>
      </c>
      <c r="M232" s="823">
        <v>7</v>
      </c>
      <c r="N232" s="131"/>
      <c r="O232" s="826">
        <v>-0.22222222222222221</v>
      </c>
      <c r="P232" s="793" t="s">
        <v>354</v>
      </c>
      <c r="Q232" s="823">
        <v>6</v>
      </c>
      <c r="R232" s="131"/>
      <c r="S232" s="747">
        <v>0.19999999999999996</v>
      </c>
      <c r="V232" s="793" t="s">
        <v>355</v>
      </c>
      <c r="W232" s="823">
        <v>6</v>
      </c>
      <c r="X232" s="131"/>
      <c r="Y232" s="841">
        <v>2</v>
      </c>
    </row>
    <row r="233" spans="2:25" ht="27.75" customHeight="1" x14ac:dyDescent="0.15">
      <c r="B233" s="817">
        <v>187</v>
      </c>
      <c r="C233" s="847" t="s">
        <v>1500</v>
      </c>
      <c r="D233" s="818">
        <v>9</v>
      </c>
      <c r="E233" s="701">
        <v>0</v>
      </c>
      <c r="F233" s="847" t="s">
        <v>1502</v>
      </c>
      <c r="G233" s="818">
        <v>8</v>
      </c>
      <c r="H233" s="701">
        <v>-0.5</v>
      </c>
      <c r="I233" s="847" t="s">
        <v>1306</v>
      </c>
      <c r="J233" s="818">
        <v>8</v>
      </c>
      <c r="K233" s="701">
        <f>(J233/M236)-1</f>
        <v>0.33333333333333326</v>
      </c>
      <c r="L233" s="810" t="s">
        <v>355</v>
      </c>
      <c r="M233" s="823">
        <v>7</v>
      </c>
      <c r="N233" s="131"/>
      <c r="O233" s="826">
        <v>0</v>
      </c>
      <c r="P233" s="792" t="s">
        <v>437</v>
      </c>
      <c r="Q233" s="823">
        <v>6</v>
      </c>
      <c r="R233" s="131" t="s">
        <v>237</v>
      </c>
      <c r="S233" s="828">
        <v>0.19999999999999996</v>
      </c>
      <c r="V233" s="792" t="s">
        <v>466</v>
      </c>
      <c r="W233" s="823">
        <v>6</v>
      </c>
      <c r="X233" s="131"/>
      <c r="Y233" s="719">
        <v>0.19999999999999996</v>
      </c>
    </row>
    <row r="234" spans="2:25" ht="27.75" customHeight="1" x14ac:dyDescent="0.15">
      <c r="B234" s="817">
        <v>188</v>
      </c>
      <c r="C234" s="802" t="s">
        <v>1539</v>
      </c>
      <c r="D234" s="818">
        <v>8</v>
      </c>
      <c r="E234" s="701">
        <v>-0.11111111111111116</v>
      </c>
      <c r="F234" s="1786" t="s">
        <v>1588</v>
      </c>
      <c r="G234" s="818">
        <v>8</v>
      </c>
      <c r="H234" s="701">
        <v>0</v>
      </c>
      <c r="I234" s="802" t="s">
        <v>1321</v>
      </c>
      <c r="J234" s="818">
        <v>7</v>
      </c>
      <c r="K234" s="701">
        <v>0.16666666666666674</v>
      </c>
      <c r="L234" s="1784" t="s">
        <v>435</v>
      </c>
      <c r="M234" s="823">
        <v>7</v>
      </c>
      <c r="N234" s="131"/>
      <c r="O234" s="826">
        <v>0</v>
      </c>
      <c r="P234" s="792" t="s">
        <v>438</v>
      </c>
      <c r="Q234" s="823">
        <v>6</v>
      </c>
      <c r="R234" s="131" t="s">
        <v>237</v>
      </c>
      <c r="S234" s="719">
        <v>0</v>
      </c>
      <c r="V234" s="792" t="s">
        <v>430</v>
      </c>
      <c r="W234" s="823">
        <v>6</v>
      </c>
      <c r="X234" s="131"/>
      <c r="Y234" s="719">
        <v>-0.1428571428571429</v>
      </c>
    </row>
    <row r="235" spans="2:25" ht="27.75" customHeight="1" x14ac:dyDescent="0.15">
      <c r="B235" s="817">
        <v>189</v>
      </c>
      <c r="C235" s="802" t="s">
        <v>1502</v>
      </c>
      <c r="D235" s="818">
        <v>8</v>
      </c>
      <c r="E235" s="701">
        <v>0</v>
      </c>
      <c r="F235" s="802" t="s">
        <v>1544</v>
      </c>
      <c r="G235" s="818">
        <v>8</v>
      </c>
      <c r="H235" s="701">
        <v>0.33333333333333326</v>
      </c>
      <c r="I235" s="802" t="s">
        <v>1320</v>
      </c>
      <c r="J235" s="818">
        <v>6</v>
      </c>
      <c r="K235" s="1775">
        <v>1</v>
      </c>
      <c r="L235" s="806" t="s">
        <v>436</v>
      </c>
      <c r="M235" s="823">
        <v>7</v>
      </c>
      <c r="N235" s="131"/>
      <c r="O235" s="826" t="s">
        <v>123</v>
      </c>
      <c r="P235" s="792" t="s">
        <v>379</v>
      </c>
      <c r="Q235" s="823">
        <v>6</v>
      </c>
      <c r="R235" s="131" t="s">
        <v>237</v>
      </c>
      <c r="S235" s="719">
        <v>-0.1428571428571429</v>
      </c>
      <c r="V235" s="792" t="s">
        <v>438</v>
      </c>
      <c r="W235" s="823">
        <v>6</v>
      </c>
      <c r="X235" s="131"/>
      <c r="Y235" s="719">
        <v>0</v>
      </c>
    </row>
    <row r="236" spans="2:25" ht="27.75" customHeight="1" x14ac:dyDescent="0.15">
      <c r="B236" s="817">
        <v>190</v>
      </c>
      <c r="C236" s="1786" t="s">
        <v>1588</v>
      </c>
      <c r="D236" s="818">
        <v>8</v>
      </c>
      <c r="E236" s="701">
        <v>0</v>
      </c>
      <c r="F236" s="802" t="s">
        <v>1501</v>
      </c>
      <c r="G236" s="818">
        <v>7</v>
      </c>
      <c r="H236" s="701">
        <v>0</v>
      </c>
      <c r="I236" s="802" t="s">
        <v>1323</v>
      </c>
      <c r="J236" s="818">
        <v>6</v>
      </c>
      <c r="K236" s="701">
        <v>0.19999999999999996</v>
      </c>
      <c r="L236" s="813" t="s">
        <v>354</v>
      </c>
      <c r="M236" s="823">
        <v>6</v>
      </c>
      <c r="N236" s="131"/>
      <c r="O236" s="826">
        <v>0</v>
      </c>
      <c r="P236" s="792" t="s">
        <v>352</v>
      </c>
      <c r="Q236" s="823">
        <v>5</v>
      </c>
      <c r="R236" s="131"/>
      <c r="S236" s="719">
        <v>0.25</v>
      </c>
      <c r="V236" s="792" t="s">
        <v>431</v>
      </c>
      <c r="W236" s="823">
        <v>5</v>
      </c>
      <c r="X236" s="131"/>
      <c r="Y236" s="719">
        <v>0</v>
      </c>
    </row>
    <row r="237" spans="2:25" ht="27.75" customHeight="1" x14ac:dyDescent="0.15">
      <c r="B237" s="817">
        <v>191</v>
      </c>
      <c r="C237" s="802" t="s">
        <v>349</v>
      </c>
      <c r="D237" s="818">
        <v>8</v>
      </c>
      <c r="E237" s="701">
        <v>-0.11111111111111116</v>
      </c>
      <c r="F237" s="802" t="s">
        <v>1505</v>
      </c>
      <c r="G237" s="818">
        <v>7</v>
      </c>
      <c r="H237" s="701">
        <v>0.16666666666666674</v>
      </c>
      <c r="I237" s="802" t="s">
        <v>1288</v>
      </c>
      <c r="J237" s="818">
        <v>6</v>
      </c>
      <c r="K237" s="701">
        <v>0.19999999999999996</v>
      </c>
      <c r="L237" s="806" t="s">
        <v>437</v>
      </c>
      <c r="M237" s="823">
        <v>6</v>
      </c>
      <c r="N237" s="131"/>
      <c r="O237" s="826">
        <v>0</v>
      </c>
      <c r="P237" s="792" t="s">
        <v>439</v>
      </c>
      <c r="Q237" s="823">
        <v>5</v>
      </c>
      <c r="R237" s="131" t="s">
        <v>237</v>
      </c>
      <c r="S237" s="841">
        <v>4</v>
      </c>
      <c r="V237" s="792" t="s">
        <v>440</v>
      </c>
      <c r="W237" s="823">
        <v>5</v>
      </c>
      <c r="X237" s="131"/>
      <c r="Y237" s="841">
        <v>1.5</v>
      </c>
    </row>
    <row r="238" spans="2:25" ht="27.75" customHeight="1" x14ac:dyDescent="0.15">
      <c r="B238" s="817">
        <v>192</v>
      </c>
      <c r="C238" s="802" t="s">
        <v>1498</v>
      </c>
      <c r="D238" s="818">
        <v>8</v>
      </c>
      <c r="E238" s="701">
        <v>0.14285714285714279</v>
      </c>
      <c r="F238" s="802" t="s">
        <v>1498</v>
      </c>
      <c r="G238" s="818">
        <v>7</v>
      </c>
      <c r="H238" s="701">
        <v>0.16666666666666674</v>
      </c>
      <c r="I238" s="802" t="s">
        <v>1315</v>
      </c>
      <c r="J238" s="818">
        <v>6</v>
      </c>
      <c r="K238" s="701">
        <v>0</v>
      </c>
      <c r="L238" s="806" t="s">
        <v>438</v>
      </c>
      <c r="M238" s="823">
        <v>6</v>
      </c>
      <c r="N238" s="131"/>
      <c r="O238" s="826">
        <v>0</v>
      </c>
      <c r="P238" s="792" t="s">
        <v>454</v>
      </c>
      <c r="Q238" s="823">
        <v>5</v>
      </c>
      <c r="R238" s="131" t="s">
        <v>237</v>
      </c>
      <c r="S238" s="719">
        <v>0.25</v>
      </c>
      <c r="V238" s="793" t="s">
        <v>354</v>
      </c>
      <c r="W238" s="823">
        <v>5</v>
      </c>
      <c r="X238" s="131"/>
      <c r="Y238" s="719">
        <v>-0.2857142857142857</v>
      </c>
    </row>
    <row r="239" spans="2:25" ht="27.75" customHeight="1" x14ac:dyDescent="0.15">
      <c r="B239" s="817">
        <v>193</v>
      </c>
      <c r="C239" s="847" t="s">
        <v>1525</v>
      </c>
      <c r="D239" s="818">
        <v>7</v>
      </c>
      <c r="E239" s="701">
        <v>-0.125</v>
      </c>
      <c r="F239" s="847" t="s">
        <v>351</v>
      </c>
      <c r="G239" s="818">
        <v>6</v>
      </c>
      <c r="H239" s="701">
        <v>0.5</v>
      </c>
      <c r="I239" s="849" t="s">
        <v>1319</v>
      </c>
      <c r="J239" s="818">
        <v>6</v>
      </c>
      <c r="K239" s="701">
        <f>(J239/M233)-1</f>
        <v>-0.1428571428571429</v>
      </c>
      <c r="L239" s="806" t="s">
        <v>439</v>
      </c>
      <c r="M239" s="823">
        <v>5</v>
      </c>
      <c r="N239" s="131"/>
      <c r="O239" s="826">
        <v>0</v>
      </c>
      <c r="P239" s="792" t="s">
        <v>336</v>
      </c>
      <c r="Q239" s="823">
        <v>5</v>
      </c>
      <c r="R239" s="131" t="s">
        <v>237</v>
      </c>
      <c r="S239" s="828">
        <v>0</v>
      </c>
      <c r="V239" s="792" t="s">
        <v>437</v>
      </c>
      <c r="W239" s="823">
        <v>5</v>
      </c>
      <c r="X239" s="131"/>
      <c r="Y239" s="719" t="s">
        <v>123</v>
      </c>
    </row>
    <row r="240" spans="2:25" ht="27.75" customHeight="1" x14ac:dyDescent="0.15">
      <c r="B240" s="817">
        <v>194</v>
      </c>
      <c r="C240" s="802" t="s">
        <v>379</v>
      </c>
      <c r="D240" s="818">
        <v>7</v>
      </c>
      <c r="E240" s="701">
        <v>0.16666666666666674</v>
      </c>
      <c r="F240" s="802" t="s">
        <v>1513</v>
      </c>
      <c r="G240" s="818">
        <v>6</v>
      </c>
      <c r="H240" s="1775">
        <v>2</v>
      </c>
      <c r="I240" s="802" t="s">
        <v>1312</v>
      </c>
      <c r="J240" s="818">
        <v>6</v>
      </c>
      <c r="K240" s="701">
        <v>0.19999999999999996</v>
      </c>
      <c r="L240" s="806" t="s">
        <v>440</v>
      </c>
      <c r="M240" s="823">
        <v>5</v>
      </c>
      <c r="N240" s="131"/>
      <c r="O240" s="826" t="s">
        <v>123</v>
      </c>
      <c r="P240" s="792" t="s">
        <v>312</v>
      </c>
      <c r="Q240" s="823">
        <v>4</v>
      </c>
      <c r="R240" s="131" t="s">
        <v>237</v>
      </c>
      <c r="S240" s="719">
        <v>0</v>
      </c>
      <c r="V240" s="1785" t="s">
        <v>435</v>
      </c>
      <c r="W240" s="823">
        <v>5</v>
      </c>
      <c r="X240" s="131"/>
      <c r="Y240" s="719">
        <v>0</v>
      </c>
    </row>
    <row r="241" spans="2:25" ht="27.75" customHeight="1" x14ac:dyDescent="0.15">
      <c r="B241" s="817">
        <v>195</v>
      </c>
      <c r="C241" s="802" t="s">
        <v>351</v>
      </c>
      <c r="D241" s="818">
        <v>6</v>
      </c>
      <c r="E241" s="701">
        <v>0</v>
      </c>
      <c r="F241" s="802" t="s">
        <v>1520</v>
      </c>
      <c r="G241" s="818">
        <v>6</v>
      </c>
      <c r="H241" s="701">
        <v>0</v>
      </c>
      <c r="I241" s="802" t="s">
        <v>1283</v>
      </c>
      <c r="J241" s="818">
        <v>6</v>
      </c>
      <c r="K241" s="701">
        <v>0.5</v>
      </c>
      <c r="L241" s="806" t="s">
        <v>441</v>
      </c>
      <c r="M241" s="823">
        <v>5</v>
      </c>
      <c r="N241" s="131"/>
      <c r="O241" s="826">
        <v>0.25</v>
      </c>
      <c r="P241" s="792" t="s">
        <v>441</v>
      </c>
      <c r="Q241" s="823">
        <v>4</v>
      </c>
      <c r="R241" s="131" t="s">
        <v>237</v>
      </c>
      <c r="S241" s="719">
        <v>0</v>
      </c>
      <c r="V241" s="792" t="s">
        <v>336</v>
      </c>
      <c r="W241" s="823">
        <v>5</v>
      </c>
      <c r="X241" s="131"/>
      <c r="Y241" s="719" t="s">
        <v>123</v>
      </c>
    </row>
    <row r="242" spans="2:25" ht="27.75" customHeight="1" x14ac:dyDescent="0.15">
      <c r="B242" s="817">
        <v>196</v>
      </c>
      <c r="C242" s="802" t="s">
        <v>1513</v>
      </c>
      <c r="D242" s="818">
        <v>6</v>
      </c>
      <c r="E242" s="701">
        <v>0</v>
      </c>
      <c r="F242" s="802" t="s">
        <v>379</v>
      </c>
      <c r="G242" s="818">
        <v>6</v>
      </c>
      <c r="H242" s="701">
        <v>0.19999999999999996</v>
      </c>
      <c r="I242" s="802" t="s">
        <v>1299</v>
      </c>
      <c r="J242" s="818">
        <v>5</v>
      </c>
      <c r="K242" s="701">
        <v>0</v>
      </c>
      <c r="L242" s="806" t="s">
        <v>442</v>
      </c>
      <c r="M242" s="823">
        <v>5</v>
      </c>
      <c r="N242" s="131"/>
      <c r="O242" s="826">
        <v>0.25</v>
      </c>
      <c r="P242" s="792" t="s">
        <v>444</v>
      </c>
      <c r="Q242" s="823">
        <v>4</v>
      </c>
      <c r="R242" s="131"/>
      <c r="S242" s="719">
        <v>0</v>
      </c>
      <c r="V242" s="793" t="s">
        <v>312</v>
      </c>
      <c r="W242" s="823">
        <v>4</v>
      </c>
      <c r="X242" s="131"/>
      <c r="Y242" s="719">
        <v>0</v>
      </c>
    </row>
    <row r="243" spans="2:25" ht="27.75" customHeight="1" x14ac:dyDescent="0.15">
      <c r="B243" s="817">
        <v>197</v>
      </c>
      <c r="C243" s="802" t="s">
        <v>1531</v>
      </c>
      <c r="D243" s="818">
        <v>6</v>
      </c>
      <c r="E243" s="701">
        <v>0.5</v>
      </c>
      <c r="F243" s="802" t="s">
        <v>1507</v>
      </c>
      <c r="G243" s="818">
        <v>5</v>
      </c>
      <c r="H243" s="701">
        <v>0.25</v>
      </c>
      <c r="I243" s="802" t="s">
        <v>312</v>
      </c>
      <c r="J243" s="818">
        <v>4</v>
      </c>
      <c r="K243" s="701">
        <v>0</v>
      </c>
      <c r="L243" s="806" t="s">
        <v>443</v>
      </c>
      <c r="M243" s="823">
        <v>5</v>
      </c>
      <c r="N243" s="131"/>
      <c r="O243" s="826">
        <v>0.25</v>
      </c>
      <c r="P243" s="792" t="s">
        <v>402</v>
      </c>
      <c r="Q243" s="823">
        <v>4</v>
      </c>
      <c r="R243" s="131" t="s">
        <v>237</v>
      </c>
      <c r="S243" s="719">
        <v>0</v>
      </c>
      <c r="V243" s="793" t="s">
        <v>352</v>
      </c>
      <c r="W243" s="823">
        <v>4</v>
      </c>
      <c r="X243" s="131"/>
      <c r="Y243" s="719">
        <v>0</v>
      </c>
    </row>
    <row r="244" spans="2:25" ht="27.75" customHeight="1" x14ac:dyDescent="0.15">
      <c r="B244" s="817">
        <v>198</v>
      </c>
      <c r="C244" s="802" t="s">
        <v>1510</v>
      </c>
      <c r="D244" s="818">
        <v>6</v>
      </c>
      <c r="E244" s="701">
        <v>0.5</v>
      </c>
      <c r="F244" s="802" t="s">
        <v>1503</v>
      </c>
      <c r="G244" s="818">
        <v>5</v>
      </c>
      <c r="H244" s="701">
        <v>-0.16666666666666663</v>
      </c>
      <c r="I244" s="802" t="s">
        <v>1313</v>
      </c>
      <c r="J244" s="818">
        <v>4</v>
      </c>
      <c r="K244" s="701">
        <v>-0.19999999999999996</v>
      </c>
      <c r="L244" s="806" t="s">
        <v>379</v>
      </c>
      <c r="M244" s="823">
        <v>5</v>
      </c>
      <c r="N244" s="131"/>
      <c r="O244" s="826">
        <v>-0.16666666666666663</v>
      </c>
      <c r="P244" s="793" t="s">
        <v>442</v>
      </c>
      <c r="Q244" s="823">
        <v>4</v>
      </c>
      <c r="R244" s="131" t="s">
        <v>237</v>
      </c>
      <c r="S244" s="841">
        <v>3</v>
      </c>
      <c r="V244" s="792" t="s">
        <v>454</v>
      </c>
      <c r="W244" s="823">
        <v>4</v>
      </c>
      <c r="X244" s="131"/>
      <c r="Y244" s="719">
        <v>0</v>
      </c>
    </row>
    <row r="245" spans="2:25" ht="27.75" customHeight="1" x14ac:dyDescent="0.15">
      <c r="B245" s="817">
        <v>199</v>
      </c>
      <c r="C245" s="802" t="s">
        <v>1532</v>
      </c>
      <c r="D245" s="818">
        <v>6</v>
      </c>
      <c r="E245" s="701">
        <v>0.19999999999999996</v>
      </c>
      <c r="F245" s="802" t="s">
        <v>1532</v>
      </c>
      <c r="G245" s="818">
        <v>5</v>
      </c>
      <c r="H245" s="701">
        <v>-0.16666666666666663</v>
      </c>
      <c r="I245" s="802" t="s">
        <v>1322</v>
      </c>
      <c r="J245" s="818">
        <v>4</v>
      </c>
      <c r="K245" s="701">
        <v>0</v>
      </c>
      <c r="L245" s="806" t="s">
        <v>312</v>
      </c>
      <c r="M245" s="823">
        <v>4</v>
      </c>
      <c r="N245" s="131"/>
      <c r="O245" s="826">
        <v>0</v>
      </c>
      <c r="P245" s="793" t="s">
        <v>445</v>
      </c>
      <c r="Q245" s="823">
        <v>4</v>
      </c>
      <c r="R245" s="131" t="s">
        <v>237</v>
      </c>
      <c r="S245" s="719">
        <v>0</v>
      </c>
      <c r="V245" s="792" t="s">
        <v>441</v>
      </c>
      <c r="W245" s="823">
        <v>4</v>
      </c>
      <c r="X245" s="131"/>
      <c r="Y245" s="719">
        <v>0</v>
      </c>
    </row>
    <row r="246" spans="2:25" ht="27.75" customHeight="1" thickBot="1" x14ac:dyDescent="0.2">
      <c r="B246" s="815">
        <v>200</v>
      </c>
      <c r="C246" s="803" t="s">
        <v>1544</v>
      </c>
      <c r="D246" s="820">
        <v>6</v>
      </c>
      <c r="E246" s="702">
        <v>-0.25</v>
      </c>
      <c r="F246" s="803" t="s">
        <v>1521</v>
      </c>
      <c r="G246" s="820">
        <v>5</v>
      </c>
      <c r="H246" s="702">
        <v>0.66666666666666674</v>
      </c>
      <c r="I246" s="803" t="s">
        <v>1282</v>
      </c>
      <c r="J246" s="820">
        <v>4</v>
      </c>
      <c r="K246" s="702">
        <v>0.33333333333333326</v>
      </c>
      <c r="L246" s="807" t="s">
        <v>444</v>
      </c>
      <c r="M246" s="824">
        <v>4</v>
      </c>
      <c r="N246" s="132"/>
      <c r="O246" s="836">
        <v>0</v>
      </c>
      <c r="P246" s="799" t="s">
        <v>446</v>
      </c>
      <c r="Q246" s="824">
        <v>4</v>
      </c>
      <c r="R246" s="132" t="s">
        <v>237</v>
      </c>
      <c r="S246" s="842">
        <v>1</v>
      </c>
      <c r="V246" s="799" t="s">
        <v>459</v>
      </c>
      <c r="W246" s="824">
        <v>4</v>
      </c>
      <c r="X246" s="132"/>
      <c r="Y246" s="720">
        <v>0</v>
      </c>
    </row>
    <row r="247" spans="2:25" ht="39" customHeight="1" x14ac:dyDescent="0.15"/>
    <row r="248" spans="2:25" ht="17.25" customHeight="1" x14ac:dyDescent="0.15">
      <c r="F248" s="4461"/>
      <c r="G248" s="4461"/>
      <c r="H248" s="4461"/>
      <c r="I248" s="4461"/>
      <c r="J248" s="4461"/>
      <c r="K248" s="4461"/>
      <c r="L248" s="4461"/>
      <c r="M248" s="4461"/>
      <c r="N248" s="4461"/>
      <c r="O248" s="4461"/>
      <c r="P248" s="4461"/>
      <c r="Q248" s="4461"/>
      <c r="R248" s="125"/>
    </row>
    <row r="249" spans="2:25" ht="13.35" customHeight="1" thickBot="1" x14ac:dyDescent="0.2"/>
    <row r="250" spans="2:25" ht="30.75" customHeight="1" x14ac:dyDescent="0.15">
      <c r="B250" s="4340" t="s">
        <v>176</v>
      </c>
      <c r="C250" s="3816" t="s">
        <v>2081</v>
      </c>
      <c r="D250" s="3817"/>
      <c r="E250" s="3818"/>
      <c r="F250" s="3816" t="s">
        <v>1582</v>
      </c>
      <c r="G250" s="3817"/>
      <c r="H250" s="3818"/>
      <c r="I250" s="3816" t="s">
        <v>945</v>
      </c>
      <c r="J250" s="3817"/>
      <c r="K250" s="3818"/>
      <c r="L250" s="3816" t="s">
        <v>938</v>
      </c>
      <c r="M250" s="3817"/>
      <c r="N250" s="3817"/>
      <c r="O250" s="3818"/>
      <c r="P250" s="3819" t="s">
        <v>940</v>
      </c>
      <c r="Q250" s="3820"/>
      <c r="R250" s="3820"/>
      <c r="S250" s="3821"/>
      <c r="V250" s="3819" t="s">
        <v>942</v>
      </c>
      <c r="W250" s="3820"/>
      <c r="X250" s="3820"/>
      <c r="Y250" s="3821"/>
    </row>
    <row r="251" spans="2:25" ht="30.75" customHeight="1" thickBot="1" x14ac:dyDescent="0.2">
      <c r="B251" s="4342"/>
      <c r="C251" s="790" t="s">
        <v>613</v>
      </c>
      <c r="D251" s="1813" t="s">
        <v>612</v>
      </c>
      <c r="E251" s="681" t="s">
        <v>614</v>
      </c>
      <c r="F251" s="790" t="s">
        <v>613</v>
      </c>
      <c r="G251" s="1813" t="s">
        <v>612</v>
      </c>
      <c r="H251" s="681" t="s">
        <v>614</v>
      </c>
      <c r="I251" s="790" t="s">
        <v>613</v>
      </c>
      <c r="J251" s="1813" t="s">
        <v>612</v>
      </c>
      <c r="K251" s="681" t="s">
        <v>614</v>
      </c>
      <c r="L251" s="790" t="s">
        <v>613</v>
      </c>
      <c r="M251" s="3885" t="s">
        <v>612</v>
      </c>
      <c r="N251" s="3886"/>
      <c r="O251" s="681" t="s">
        <v>614</v>
      </c>
      <c r="P251" s="790" t="s">
        <v>613</v>
      </c>
      <c r="Q251" s="3885" t="s">
        <v>612</v>
      </c>
      <c r="R251" s="3886"/>
      <c r="S251" s="681" t="s">
        <v>614</v>
      </c>
      <c r="V251" s="790" t="s">
        <v>613</v>
      </c>
      <c r="W251" s="3885" t="s">
        <v>612</v>
      </c>
      <c r="X251" s="3886"/>
      <c r="Y251" s="681" t="s">
        <v>614</v>
      </c>
    </row>
    <row r="252" spans="2:25" ht="27.75" customHeight="1" x14ac:dyDescent="0.15">
      <c r="B252" s="816">
        <v>201</v>
      </c>
      <c r="C252" s="801" t="s">
        <v>1505</v>
      </c>
      <c r="D252" s="821">
        <v>6</v>
      </c>
      <c r="E252" s="700">
        <v>-0.1428571428571429</v>
      </c>
      <c r="F252" s="801" t="s">
        <v>1589</v>
      </c>
      <c r="G252" s="821">
        <v>5</v>
      </c>
      <c r="H252" s="700">
        <v>0.25</v>
      </c>
      <c r="I252" s="801" t="s">
        <v>1292</v>
      </c>
      <c r="J252" s="821">
        <v>4</v>
      </c>
      <c r="K252" s="700">
        <v>0.33333333333333326</v>
      </c>
      <c r="L252" s="805" t="s">
        <v>445</v>
      </c>
      <c r="M252" s="822">
        <v>4</v>
      </c>
      <c r="N252" s="130"/>
      <c r="O252" s="744">
        <v>0</v>
      </c>
      <c r="P252" s="791" t="s">
        <v>443</v>
      </c>
      <c r="Q252" s="822">
        <v>4</v>
      </c>
      <c r="R252" s="130" t="s">
        <v>237</v>
      </c>
      <c r="S252" s="843">
        <v>1</v>
      </c>
      <c r="V252" s="791" t="s">
        <v>444</v>
      </c>
      <c r="W252" s="822">
        <v>4</v>
      </c>
      <c r="X252" s="130"/>
      <c r="Y252" s="718">
        <v>0.33333333333333326</v>
      </c>
    </row>
    <row r="253" spans="2:25" ht="27.75" customHeight="1" x14ac:dyDescent="0.15">
      <c r="B253" s="817">
        <v>202</v>
      </c>
      <c r="C253" s="802" t="s">
        <v>1590</v>
      </c>
      <c r="D253" s="818">
        <v>5</v>
      </c>
      <c r="E253" s="701">
        <v>0.25</v>
      </c>
      <c r="F253" s="802" t="s">
        <v>1590</v>
      </c>
      <c r="G253" s="818">
        <v>4</v>
      </c>
      <c r="H253" s="701">
        <v>0</v>
      </c>
      <c r="I253" s="802" t="s">
        <v>1584</v>
      </c>
      <c r="J253" s="818">
        <v>4</v>
      </c>
      <c r="K253" s="701">
        <v>-0.19999999999999996</v>
      </c>
      <c r="L253" s="806" t="s">
        <v>446</v>
      </c>
      <c r="M253" s="823">
        <v>4</v>
      </c>
      <c r="N253" s="131"/>
      <c r="O253" s="826">
        <v>0</v>
      </c>
      <c r="P253" s="792" t="s">
        <v>449</v>
      </c>
      <c r="Q253" s="823">
        <v>3</v>
      </c>
      <c r="R253" s="131" t="s">
        <v>237</v>
      </c>
      <c r="S253" s="719">
        <v>0.5</v>
      </c>
      <c r="V253" s="792" t="s">
        <v>402</v>
      </c>
      <c r="W253" s="823">
        <v>4</v>
      </c>
      <c r="X253" s="131" t="s">
        <v>237</v>
      </c>
      <c r="Y253" s="719">
        <v>0</v>
      </c>
    </row>
    <row r="254" spans="2:25" ht="27.75" customHeight="1" x14ac:dyDescent="0.15">
      <c r="B254" s="817">
        <v>203</v>
      </c>
      <c r="C254" s="849" t="s">
        <v>355</v>
      </c>
      <c r="D254" s="818">
        <v>5</v>
      </c>
      <c r="E254" s="701">
        <v>0.25</v>
      </c>
      <c r="F254" s="849" t="s">
        <v>355</v>
      </c>
      <c r="G254" s="818">
        <v>4</v>
      </c>
      <c r="H254" s="701">
        <v>-0.33333333333333337</v>
      </c>
      <c r="I254" s="802" t="s">
        <v>1310</v>
      </c>
      <c r="J254" s="818">
        <v>4</v>
      </c>
      <c r="K254" s="1775">
        <f>(J254/M262)-1</f>
        <v>1</v>
      </c>
      <c r="L254" s="806" t="s">
        <v>447</v>
      </c>
      <c r="M254" s="823">
        <v>3</v>
      </c>
      <c r="N254" s="131"/>
      <c r="O254" s="826">
        <v>0.5</v>
      </c>
      <c r="P254" s="792" t="s">
        <v>459</v>
      </c>
      <c r="Q254" s="823">
        <v>3</v>
      </c>
      <c r="R254" s="131"/>
      <c r="S254" s="828">
        <v>-0.25</v>
      </c>
      <c r="V254" s="792" t="s">
        <v>445</v>
      </c>
      <c r="W254" s="823">
        <v>4</v>
      </c>
      <c r="X254" s="131"/>
      <c r="Y254" s="719">
        <v>0.33333333333333326</v>
      </c>
    </row>
    <row r="255" spans="2:25" ht="27.75" customHeight="1" x14ac:dyDescent="0.15">
      <c r="B255" s="817">
        <v>204</v>
      </c>
      <c r="C255" s="802" t="s">
        <v>1507</v>
      </c>
      <c r="D255" s="818">
        <v>5</v>
      </c>
      <c r="E255" s="701">
        <v>0</v>
      </c>
      <c r="F255" s="802" t="s">
        <v>1531</v>
      </c>
      <c r="G255" s="818">
        <v>4</v>
      </c>
      <c r="H255" s="701">
        <v>0</v>
      </c>
      <c r="I255" s="802" t="s">
        <v>1309</v>
      </c>
      <c r="J255" s="818">
        <v>4</v>
      </c>
      <c r="K255" s="701">
        <v>0.33333333333333326</v>
      </c>
      <c r="L255" s="806" t="s">
        <v>352</v>
      </c>
      <c r="M255" s="823">
        <v>3</v>
      </c>
      <c r="N255" s="131"/>
      <c r="O255" s="826">
        <v>-0.4</v>
      </c>
      <c r="P255" s="792" t="s">
        <v>447</v>
      </c>
      <c r="Q255" s="823">
        <v>2</v>
      </c>
      <c r="R255" s="131" t="s">
        <v>237</v>
      </c>
      <c r="S255" s="719">
        <v>-0.66666666666666674</v>
      </c>
      <c r="V255" s="792" t="s">
        <v>351</v>
      </c>
      <c r="W255" s="823">
        <v>3</v>
      </c>
      <c r="X255" s="131"/>
      <c r="Y255" s="719">
        <v>0</v>
      </c>
    </row>
    <row r="256" spans="2:25" ht="27.75" customHeight="1" x14ac:dyDescent="0.15">
      <c r="B256" s="817">
        <v>205</v>
      </c>
      <c r="C256" s="802" t="s">
        <v>1503</v>
      </c>
      <c r="D256" s="818">
        <v>5</v>
      </c>
      <c r="E256" s="701">
        <v>0</v>
      </c>
      <c r="F256" s="802" t="s">
        <v>1508</v>
      </c>
      <c r="G256" s="818">
        <v>4</v>
      </c>
      <c r="H256" s="1775">
        <v>1</v>
      </c>
      <c r="I256" s="802" t="s">
        <v>1259</v>
      </c>
      <c r="J256" s="818">
        <v>4</v>
      </c>
      <c r="K256" s="701">
        <v>0.33333333333333326</v>
      </c>
      <c r="L256" s="806" t="s">
        <v>448</v>
      </c>
      <c r="M256" s="823">
        <v>3</v>
      </c>
      <c r="N256" s="131"/>
      <c r="O256" s="826">
        <v>0</v>
      </c>
      <c r="P256" s="792" t="s">
        <v>351</v>
      </c>
      <c r="Q256" s="823">
        <v>2</v>
      </c>
      <c r="R256" s="131"/>
      <c r="S256" s="719">
        <v>-0.33333333333333337</v>
      </c>
      <c r="V256" s="814" t="s">
        <v>455</v>
      </c>
      <c r="W256" s="818">
        <v>2</v>
      </c>
      <c r="X256" s="128"/>
      <c r="Y256" s="828">
        <v>0</v>
      </c>
    </row>
    <row r="257" spans="2:25" ht="27.75" customHeight="1" x14ac:dyDescent="0.15">
      <c r="B257" s="817">
        <v>206</v>
      </c>
      <c r="C257" s="802" t="s">
        <v>1589</v>
      </c>
      <c r="D257" s="818">
        <v>5</v>
      </c>
      <c r="E257" s="701">
        <v>0</v>
      </c>
      <c r="F257" s="802" t="s">
        <v>1510</v>
      </c>
      <c r="G257" s="818">
        <v>4</v>
      </c>
      <c r="H257" s="701">
        <v>0.33333333333333326</v>
      </c>
      <c r="I257" s="802" t="s">
        <v>1317</v>
      </c>
      <c r="J257" s="818">
        <v>3</v>
      </c>
      <c r="K257" s="701">
        <v>0</v>
      </c>
      <c r="L257" s="806" t="s">
        <v>449</v>
      </c>
      <c r="M257" s="823">
        <v>3</v>
      </c>
      <c r="N257" s="131" t="s">
        <v>237</v>
      </c>
      <c r="O257" s="826">
        <v>0</v>
      </c>
      <c r="P257" s="792" t="s">
        <v>457</v>
      </c>
      <c r="Q257" s="823">
        <v>2</v>
      </c>
      <c r="R257" s="131"/>
      <c r="S257" s="841">
        <v>1</v>
      </c>
      <c r="V257" s="792" t="s">
        <v>449</v>
      </c>
      <c r="W257" s="823">
        <v>2</v>
      </c>
      <c r="X257" s="131"/>
      <c r="Y257" s="841">
        <v>1</v>
      </c>
    </row>
    <row r="258" spans="2:25" ht="27.75" customHeight="1" x14ac:dyDescent="0.15">
      <c r="B258" s="817">
        <v>207</v>
      </c>
      <c r="C258" s="802" t="s">
        <v>1520</v>
      </c>
      <c r="D258" s="818">
        <v>4</v>
      </c>
      <c r="E258" s="832">
        <v>-0.33333333333333337</v>
      </c>
      <c r="F258" s="802" t="s">
        <v>1547</v>
      </c>
      <c r="G258" s="818">
        <v>4</v>
      </c>
      <c r="H258" s="832">
        <v>0</v>
      </c>
      <c r="I258" s="802" t="s">
        <v>1325</v>
      </c>
      <c r="J258" s="818">
        <v>3</v>
      </c>
      <c r="K258" s="832" t="s">
        <v>656</v>
      </c>
      <c r="L258" s="806" t="s">
        <v>450</v>
      </c>
      <c r="M258" s="823">
        <v>3</v>
      </c>
      <c r="N258" s="131"/>
      <c r="O258" s="826">
        <v>0.5</v>
      </c>
      <c r="P258" s="792" t="s">
        <v>455</v>
      </c>
      <c r="Q258" s="823">
        <v>2</v>
      </c>
      <c r="R258" s="131" t="s">
        <v>237</v>
      </c>
      <c r="S258" s="719">
        <v>0</v>
      </c>
      <c r="V258" s="792" t="s">
        <v>450</v>
      </c>
      <c r="W258" s="823">
        <v>2</v>
      </c>
      <c r="X258" s="131"/>
      <c r="Y258" s="841">
        <v>1</v>
      </c>
    </row>
    <row r="259" spans="2:25" ht="27.75" customHeight="1" x14ac:dyDescent="0.15">
      <c r="B259" s="817">
        <v>208</v>
      </c>
      <c r="C259" s="802" t="s">
        <v>1547</v>
      </c>
      <c r="D259" s="818">
        <v>4</v>
      </c>
      <c r="E259" s="701">
        <v>0</v>
      </c>
      <c r="F259" s="802" t="s">
        <v>1506</v>
      </c>
      <c r="G259" s="818">
        <v>4</v>
      </c>
      <c r="H259" s="701">
        <v>0.33333333333333326</v>
      </c>
      <c r="I259" s="802" t="s">
        <v>318</v>
      </c>
      <c r="J259" s="818">
        <v>3</v>
      </c>
      <c r="K259" s="701">
        <v>0.5</v>
      </c>
      <c r="L259" s="806" t="s">
        <v>451</v>
      </c>
      <c r="M259" s="823">
        <v>3</v>
      </c>
      <c r="N259" s="131" t="s">
        <v>237</v>
      </c>
      <c r="O259" s="826">
        <v>0.5</v>
      </c>
      <c r="P259" s="792" t="s">
        <v>450</v>
      </c>
      <c r="Q259" s="823">
        <v>2</v>
      </c>
      <c r="R259" s="131" t="s">
        <v>237</v>
      </c>
      <c r="S259" s="719">
        <v>0</v>
      </c>
      <c r="V259" s="792" t="s">
        <v>451</v>
      </c>
      <c r="W259" s="823">
        <v>2</v>
      </c>
      <c r="X259" s="131"/>
      <c r="Y259" s="719">
        <v>0</v>
      </c>
    </row>
    <row r="260" spans="2:25" ht="27.75" customHeight="1" x14ac:dyDescent="0.15">
      <c r="B260" s="817">
        <v>209</v>
      </c>
      <c r="C260" s="802" t="s">
        <v>1549</v>
      </c>
      <c r="D260" s="818">
        <v>4</v>
      </c>
      <c r="E260" s="701">
        <v>0.33333333333333326</v>
      </c>
      <c r="F260" s="802" t="s">
        <v>1322</v>
      </c>
      <c r="G260" s="818">
        <v>4</v>
      </c>
      <c r="H260" s="701">
        <v>0</v>
      </c>
      <c r="I260" s="802" t="s">
        <v>1331</v>
      </c>
      <c r="J260" s="818">
        <v>3</v>
      </c>
      <c r="K260" s="701">
        <v>-0.25</v>
      </c>
      <c r="L260" s="806" t="s">
        <v>452</v>
      </c>
      <c r="M260" s="823">
        <v>3</v>
      </c>
      <c r="N260" s="131"/>
      <c r="O260" s="826">
        <v>0.5</v>
      </c>
      <c r="P260" s="792" t="s">
        <v>451</v>
      </c>
      <c r="Q260" s="823">
        <v>2</v>
      </c>
      <c r="R260" s="131" t="s">
        <v>237</v>
      </c>
      <c r="S260" s="719">
        <v>0</v>
      </c>
      <c r="V260" s="792" t="s">
        <v>318</v>
      </c>
      <c r="W260" s="823">
        <v>2</v>
      </c>
      <c r="X260" s="131"/>
      <c r="Y260" s="719">
        <v>0</v>
      </c>
    </row>
    <row r="261" spans="2:25" ht="27.75" customHeight="1" x14ac:dyDescent="0.15">
      <c r="B261" s="817">
        <v>210</v>
      </c>
      <c r="C261" s="802" t="s">
        <v>1322</v>
      </c>
      <c r="D261" s="818">
        <v>4</v>
      </c>
      <c r="E261" s="701">
        <v>0</v>
      </c>
      <c r="F261" s="802" t="s">
        <v>1554</v>
      </c>
      <c r="G261" s="818">
        <v>4</v>
      </c>
      <c r="H261" s="701">
        <v>0</v>
      </c>
      <c r="I261" s="802" t="s">
        <v>1302</v>
      </c>
      <c r="J261" s="818">
        <v>3</v>
      </c>
      <c r="K261" s="701">
        <v>0</v>
      </c>
      <c r="L261" s="806" t="s">
        <v>453</v>
      </c>
      <c r="M261" s="823">
        <v>3</v>
      </c>
      <c r="N261" s="131"/>
      <c r="O261" s="826" t="s">
        <v>123</v>
      </c>
      <c r="P261" s="792" t="s">
        <v>318</v>
      </c>
      <c r="Q261" s="823">
        <v>2</v>
      </c>
      <c r="R261" s="131"/>
      <c r="S261" s="719">
        <v>0</v>
      </c>
      <c r="V261" s="792" t="s">
        <v>456</v>
      </c>
      <c r="W261" s="823">
        <v>2</v>
      </c>
      <c r="X261" s="131"/>
      <c r="Y261" s="841">
        <v>1</v>
      </c>
    </row>
    <row r="262" spans="2:25" ht="27.75" customHeight="1" x14ac:dyDescent="0.15">
      <c r="B262" s="817">
        <v>211</v>
      </c>
      <c r="C262" s="802" t="s">
        <v>1554</v>
      </c>
      <c r="D262" s="818">
        <v>4</v>
      </c>
      <c r="E262" s="701">
        <v>0</v>
      </c>
      <c r="F262" s="802" t="s">
        <v>1533</v>
      </c>
      <c r="G262" s="818">
        <v>3</v>
      </c>
      <c r="H262" s="701">
        <v>0</v>
      </c>
      <c r="I262" s="802" t="s">
        <v>1286</v>
      </c>
      <c r="J262" s="818">
        <v>2</v>
      </c>
      <c r="K262" s="701">
        <v>0</v>
      </c>
      <c r="L262" s="806" t="s">
        <v>351</v>
      </c>
      <c r="M262" s="823">
        <v>2</v>
      </c>
      <c r="N262" s="131" t="s">
        <v>237</v>
      </c>
      <c r="O262" s="826">
        <v>0</v>
      </c>
      <c r="P262" s="792" t="s">
        <v>456</v>
      </c>
      <c r="Q262" s="823">
        <v>2</v>
      </c>
      <c r="R262" s="131" t="s">
        <v>237</v>
      </c>
      <c r="S262" s="747">
        <v>0</v>
      </c>
      <c r="V262" s="792" t="s">
        <v>446</v>
      </c>
      <c r="W262" s="823">
        <v>2</v>
      </c>
      <c r="X262" s="131"/>
      <c r="Y262" s="719">
        <v>0</v>
      </c>
    </row>
    <row r="263" spans="2:25" ht="27.75" customHeight="1" x14ac:dyDescent="0.15">
      <c r="B263" s="817">
        <v>212</v>
      </c>
      <c r="C263" s="802" t="s">
        <v>1533</v>
      </c>
      <c r="D263" s="818">
        <v>3</v>
      </c>
      <c r="E263" s="701">
        <v>0</v>
      </c>
      <c r="F263" s="802" t="s">
        <v>1534</v>
      </c>
      <c r="G263" s="818">
        <v>3</v>
      </c>
      <c r="H263" s="701">
        <v>-0.25</v>
      </c>
      <c r="I263" s="802" t="s">
        <v>1327</v>
      </c>
      <c r="J263" s="818">
        <v>2</v>
      </c>
      <c r="K263" s="1775">
        <v>1</v>
      </c>
      <c r="L263" s="806" t="s">
        <v>454</v>
      </c>
      <c r="M263" s="823">
        <v>2</v>
      </c>
      <c r="N263" s="131"/>
      <c r="O263" s="826">
        <v>-0.6</v>
      </c>
      <c r="P263" s="792" t="s">
        <v>452</v>
      </c>
      <c r="Q263" s="823">
        <v>2</v>
      </c>
      <c r="R263" s="131" t="s">
        <v>237</v>
      </c>
      <c r="S263" s="828">
        <v>0</v>
      </c>
      <c r="V263" s="792" t="s">
        <v>443</v>
      </c>
      <c r="W263" s="823">
        <v>2</v>
      </c>
      <c r="X263" s="131"/>
      <c r="Y263" s="719">
        <v>0</v>
      </c>
    </row>
    <row r="264" spans="2:25" ht="27.75" customHeight="1" x14ac:dyDescent="0.15">
      <c r="B264" s="817">
        <v>213</v>
      </c>
      <c r="C264" s="802" t="s">
        <v>1534</v>
      </c>
      <c r="D264" s="818">
        <v>3</v>
      </c>
      <c r="E264" s="701">
        <v>0</v>
      </c>
      <c r="F264" s="802" t="s">
        <v>318</v>
      </c>
      <c r="G264" s="818">
        <v>3</v>
      </c>
      <c r="H264" s="701">
        <v>0</v>
      </c>
      <c r="I264" s="802" t="s">
        <v>1333</v>
      </c>
      <c r="J264" s="818">
        <v>2</v>
      </c>
      <c r="K264" s="1775">
        <v>1</v>
      </c>
      <c r="L264" s="806" t="s">
        <v>318</v>
      </c>
      <c r="M264" s="823">
        <v>2</v>
      </c>
      <c r="N264" s="131"/>
      <c r="O264" s="826">
        <v>0</v>
      </c>
      <c r="P264" s="792" t="s">
        <v>458</v>
      </c>
      <c r="Q264" s="823">
        <v>1</v>
      </c>
      <c r="R264" s="131" t="s">
        <v>237</v>
      </c>
      <c r="S264" s="719" t="s">
        <v>123</v>
      </c>
      <c r="V264" s="792" t="s">
        <v>452</v>
      </c>
      <c r="W264" s="823">
        <v>2</v>
      </c>
      <c r="X264" s="131"/>
      <c r="Y264" s="719" t="s">
        <v>123</v>
      </c>
    </row>
    <row r="265" spans="2:25" ht="27.75" customHeight="1" x14ac:dyDescent="0.15">
      <c r="B265" s="817">
        <v>214</v>
      </c>
      <c r="C265" s="802" t="s">
        <v>1508</v>
      </c>
      <c r="D265" s="818">
        <v>3</v>
      </c>
      <c r="E265" s="701">
        <v>-0.25</v>
      </c>
      <c r="F265" s="802" t="s">
        <v>1549</v>
      </c>
      <c r="G265" s="818">
        <v>3</v>
      </c>
      <c r="H265" s="701">
        <v>0.5</v>
      </c>
      <c r="I265" s="802" t="s">
        <v>1295</v>
      </c>
      <c r="J265" s="818">
        <v>2</v>
      </c>
      <c r="K265" s="1775">
        <v>1</v>
      </c>
      <c r="L265" s="806" t="s">
        <v>456</v>
      </c>
      <c r="M265" s="823">
        <v>2</v>
      </c>
      <c r="N265" s="131"/>
      <c r="O265" s="826">
        <v>0</v>
      </c>
      <c r="P265" s="792" t="s">
        <v>461</v>
      </c>
      <c r="Q265" s="823">
        <v>1</v>
      </c>
      <c r="R265" s="131" t="s">
        <v>237</v>
      </c>
      <c r="S265" s="719" t="s">
        <v>123</v>
      </c>
      <c r="V265" s="792" t="s">
        <v>457</v>
      </c>
      <c r="W265" s="823">
        <v>1</v>
      </c>
      <c r="X265" s="131"/>
      <c r="Y265" s="719">
        <v>0</v>
      </c>
    </row>
    <row r="266" spans="2:25" ht="27.75" customHeight="1" x14ac:dyDescent="0.15">
      <c r="B266" s="817">
        <v>215</v>
      </c>
      <c r="C266" s="802" t="s">
        <v>1506</v>
      </c>
      <c r="D266" s="818">
        <v>3</v>
      </c>
      <c r="E266" s="832">
        <v>-0.25</v>
      </c>
      <c r="F266" s="802" t="s">
        <v>1509</v>
      </c>
      <c r="G266" s="818">
        <v>2</v>
      </c>
      <c r="H266" s="832" t="s">
        <v>123</v>
      </c>
      <c r="I266" s="802" t="s">
        <v>1329</v>
      </c>
      <c r="J266" s="818">
        <v>1</v>
      </c>
      <c r="K266" s="832" t="s">
        <v>123</v>
      </c>
      <c r="L266" s="806" t="s">
        <v>457</v>
      </c>
      <c r="M266" s="823">
        <v>1</v>
      </c>
      <c r="N266" s="131"/>
      <c r="O266" s="826">
        <v>-0.5</v>
      </c>
      <c r="P266" s="792" t="s">
        <v>462</v>
      </c>
      <c r="Q266" s="823">
        <v>1</v>
      </c>
      <c r="R266" s="131"/>
      <c r="S266" s="719">
        <v>0</v>
      </c>
      <c r="V266" s="792" t="s">
        <v>439</v>
      </c>
      <c r="W266" s="823">
        <v>1</v>
      </c>
      <c r="X266" s="131"/>
      <c r="Y266" s="719">
        <v>-0.5</v>
      </c>
    </row>
    <row r="267" spans="2:25" ht="27.75" customHeight="1" x14ac:dyDescent="0.15">
      <c r="B267" s="817">
        <v>216</v>
      </c>
      <c r="C267" s="802" t="s">
        <v>318</v>
      </c>
      <c r="D267" s="818">
        <v>3</v>
      </c>
      <c r="E267" s="701">
        <v>0</v>
      </c>
      <c r="F267" s="802" t="s">
        <v>1526</v>
      </c>
      <c r="G267" s="818">
        <v>2</v>
      </c>
      <c r="H267" s="701">
        <v>0</v>
      </c>
      <c r="I267" s="802" t="s">
        <v>1311</v>
      </c>
      <c r="J267" s="818">
        <v>1</v>
      </c>
      <c r="K267" s="701">
        <f>(J267/M255)-1</f>
        <v>-0.66666666666666674</v>
      </c>
      <c r="L267" s="806" t="s">
        <v>458</v>
      </c>
      <c r="M267" s="823">
        <v>1</v>
      </c>
      <c r="N267" s="131"/>
      <c r="O267" s="826">
        <v>0</v>
      </c>
      <c r="P267" s="792" t="s">
        <v>463</v>
      </c>
      <c r="Q267" s="823">
        <v>0</v>
      </c>
      <c r="R267" s="131"/>
      <c r="S267" s="719" t="s">
        <v>123</v>
      </c>
      <c r="V267" s="792" t="s">
        <v>460</v>
      </c>
      <c r="W267" s="823">
        <v>1</v>
      </c>
      <c r="X267" s="131"/>
      <c r="Y267" s="719" t="s">
        <v>123</v>
      </c>
    </row>
    <row r="268" spans="2:25" ht="27.75" customHeight="1" x14ac:dyDescent="0.15">
      <c r="B268" s="817">
        <v>217</v>
      </c>
      <c r="C268" s="802" t="s">
        <v>2070</v>
      </c>
      <c r="D268" s="818">
        <v>3</v>
      </c>
      <c r="E268" s="1775">
        <v>2</v>
      </c>
      <c r="F268" s="802" t="s">
        <v>1514</v>
      </c>
      <c r="G268" s="818">
        <v>2</v>
      </c>
      <c r="H268" s="701">
        <v>0</v>
      </c>
      <c r="I268" s="802" t="s">
        <v>1297</v>
      </c>
      <c r="J268" s="818">
        <v>1</v>
      </c>
      <c r="K268" s="701">
        <v>0</v>
      </c>
      <c r="L268" s="806" t="s">
        <v>459</v>
      </c>
      <c r="M268" s="823">
        <v>1</v>
      </c>
      <c r="N268" s="131"/>
      <c r="O268" s="826">
        <v>-0.66666666666666674</v>
      </c>
      <c r="P268" s="793" t="s">
        <v>305</v>
      </c>
      <c r="Q268" s="823">
        <v>0</v>
      </c>
      <c r="R268" s="131"/>
      <c r="S268" s="719" t="s">
        <v>123</v>
      </c>
      <c r="V268" s="792" t="s">
        <v>442</v>
      </c>
      <c r="W268" s="823">
        <v>1</v>
      </c>
      <c r="X268" s="131"/>
      <c r="Y268" s="719">
        <v>0</v>
      </c>
    </row>
    <row r="269" spans="2:25" ht="27.75" customHeight="1" x14ac:dyDescent="0.15">
      <c r="B269" s="817">
        <v>218</v>
      </c>
      <c r="C269" s="802" t="s">
        <v>1515</v>
      </c>
      <c r="D269" s="818">
        <v>2</v>
      </c>
      <c r="E269" s="1775">
        <v>1</v>
      </c>
      <c r="F269" s="802" t="s">
        <v>1496</v>
      </c>
      <c r="G269" s="818">
        <v>2</v>
      </c>
      <c r="H269" s="701">
        <v>0</v>
      </c>
      <c r="I269" s="802" t="s">
        <v>1314</v>
      </c>
      <c r="J269" s="818">
        <v>1</v>
      </c>
      <c r="K269" s="701">
        <v>0</v>
      </c>
      <c r="L269" s="806" t="s">
        <v>460</v>
      </c>
      <c r="M269" s="823">
        <v>1</v>
      </c>
      <c r="N269" s="131"/>
      <c r="O269" s="826" t="s">
        <v>123</v>
      </c>
      <c r="P269" s="792" t="s">
        <v>440</v>
      </c>
      <c r="Q269" s="823">
        <v>0</v>
      </c>
      <c r="R269" s="131"/>
      <c r="S269" s="828" t="s">
        <v>123</v>
      </c>
      <c r="V269" s="792" t="s">
        <v>462</v>
      </c>
      <c r="W269" s="823">
        <v>1</v>
      </c>
      <c r="X269" s="131"/>
      <c r="Y269" s="719">
        <v>0</v>
      </c>
    </row>
    <row r="270" spans="2:25" ht="27.75" customHeight="1" x14ac:dyDescent="0.15">
      <c r="B270" s="817">
        <v>219</v>
      </c>
      <c r="C270" s="802" t="s">
        <v>1509</v>
      </c>
      <c r="D270" s="818">
        <v>2</v>
      </c>
      <c r="E270" s="701">
        <v>0</v>
      </c>
      <c r="F270" s="802" t="s">
        <v>1515</v>
      </c>
      <c r="G270" s="818">
        <v>1</v>
      </c>
      <c r="H270" s="701">
        <v>0</v>
      </c>
      <c r="I270" s="802" t="s">
        <v>1332</v>
      </c>
      <c r="J270" s="818">
        <v>1</v>
      </c>
      <c r="K270" s="701">
        <v>0</v>
      </c>
      <c r="L270" s="806" t="s">
        <v>461</v>
      </c>
      <c r="M270" s="823">
        <v>1</v>
      </c>
      <c r="N270" s="131"/>
      <c r="O270" s="826">
        <v>0</v>
      </c>
      <c r="P270" s="792" t="s">
        <v>464</v>
      </c>
      <c r="Q270" s="823">
        <v>0</v>
      </c>
      <c r="R270" s="131"/>
      <c r="S270" s="719" t="s">
        <v>123</v>
      </c>
      <c r="V270" s="792" t="s">
        <v>463</v>
      </c>
      <c r="W270" s="823">
        <v>0</v>
      </c>
      <c r="X270" s="131"/>
      <c r="Y270" s="719" t="s">
        <v>123</v>
      </c>
    </row>
    <row r="271" spans="2:25" ht="27.75" customHeight="1" x14ac:dyDescent="0.15">
      <c r="B271" s="817">
        <v>220</v>
      </c>
      <c r="C271" s="802" t="s">
        <v>1526</v>
      </c>
      <c r="D271" s="818">
        <v>2</v>
      </c>
      <c r="E271" s="701">
        <v>0</v>
      </c>
      <c r="F271" s="802" t="s">
        <v>352</v>
      </c>
      <c r="G271" s="818">
        <v>1</v>
      </c>
      <c r="H271" s="701">
        <v>0</v>
      </c>
      <c r="I271" s="802" t="s">
        <v>1334</v>
      </c>
      <c r="J271" s="818">
        <v>1</v>
      </c>
      <c r="K271" s="701">
        <v>-0.85714285714285721</v>
      </c>
      <c r="L271" s="806" t="s">
        <v>462</v>
      </c>
      <c r="M271" s="823">
        <v>1</v>
      </c>
      <c r="N271" s="131"/>
      <c r="O271" s="826">
        <v>0</v>
      </c>
      <c r="P271" s="792" t="s">
        <v>465</v>
      </c>
      <c r="Q271" s="823">
        <v>0</v>
      </c>
      <c r="R271" s="131"/>
      <c r="S271" s="719" t="s">
        <v>123</v>
      </c>
      <c r="V271" s="793" t="s">
        <v>305</v>
      </c>
      <c r="W271" s="823">
        <v>0</v>
      </c>
      <c r="X271" s="131"/>
      <c r="Y271" s="719" t="s">
        <v>123</v>
      </c>
    </row>
    <row r="272" spans="2:25" ht="27.75" customHeight="1" x14ac:dyDescent="0.15">
      <c r="B272" s="817">
        <v>221</v>
      </c>
      <c r="C272" s="847" t="s">
        <v>1514</v>
      </c>
      <c r="D272" s="818">
        <v>2</v>
      </c>
      <c r="E272" s="832">
        <v>0</v>
      </c>
      <c r="F272" s="802" t="s">
        <v>1530</v>
      </c>
      <c r="G272" s="818">
        <v>1</v>
      </c>
      <c r="H272" s="832">
        <v>0</v>
      </c>
      <c r="I272" s="847" t="s">
        <v>1226</v>
      </c>
      <c r="J272" s="818">
        <v>0</v>
      </c>
      <c r="K272" s="832" t="s">
        <v>123</v>
      </c>
      <c r="L272" s="806" t="s">
        <v>463</v>
      </c>
      <c r="M272" s="823">
        <v>0</v>
      </c>
      <c r="N272" s="131"/>
      <c r="O272" s="826" t="s">
        <v>123</v>
      </c>
      <c r="P272" s="792" t="s">
        <v>460</v>
      </c>
      <c r="Q272" s="823">
        <v>0</v>
      </c>
      <c r="R272" s="131"/>
      <c r="S272" s="719" t="s">
        <v>123</v>
      </c>
      <c r="V272" s="793" t="s">
        <v>458</v>
      </c>
      <c r="W272" s="823">
        <v>0</v>
      </c>
      <c r="X272" s="131"/>
      <c r="Y272" s="719" t="s">
        <v>123</v>
      </c>
    </row>
    <row r="273" spans="2:25" ht="27.75" customHeight="1" x14ac:dyDescent="0.15">
      <c r="B273" s="817">
        <v>222</v>
      </c>
      <c r="C273" s="802" t="s">
        <v>1496</v>
      </c>
      <c r="D273" s="818">
        <v>2</v>
      </c>
      <c r="E273" s="832">
        <v>0</v>
      </c>
      <c r="F273" s="802" t="s">
        <v>1529</v>
      </c>
      <c r="G273" s="818">
        <v>1</v>
      </c>
      <c r="H273" s="832">
        <v>0</v>
      </c>
      <c r="I273" s="802" t="s">
        <v>1335</v>
      </c>
      <c r="J273" s="818">
        <v>0</v>
      </c>
      <c r="K273" s="832" t="s">
        <v>123</v>
      </c>
      <c r="L273" s="813" t="s">
        <v>305</v>
      </c>
      <c r="M273" s="823">
        <v>0</v>
      </c>
      <c r="N273" s="131"/>
      <c r="O273" s="826" t="s">
        <v>123</v>
      </c>
      <c r="P273" s="792" t="s">
        <v>466</v>
      </c>
      <c r="Q273" s="823">
        <v>0</v>
      </c>
      <c r="R273" s="131"/>
      <c r="S273" s="719" t="s">
        <v>123</v>
      </c>
      <c r="V273" s="793" t="s">
        <v>464</v>
      </c>
      <c r="W273" s="823">
        <v>0</v>
      </c>
      <c r="X273" s="131"/>
      <c r="Y273" s="719" t="s">
        <v>123</v>
      </c>
    </row>
    <row r="274" spans="2:25" ht="27.75" customHeight="1" x14ac:dyDescent="0.15">
      <c r="B274" s="817">
        <v>223</v>
      </c>
      <c r="C274" s="802" t="s">
        <v>1530</v>
      </c>
      <c r="D274" s="818">
        <v>2</v>
      </c>
      <c r="E274" s="3895">
        <v>1</v>
      </c>
      <c r="F274" s="802" t="s">
        <v>1512</v>
      </c>
      <c r="G274" s="818">
        <v>1</v>
      </c>
      <c r="H274" s="832" t="s">
        <v>123</v>
      </c>
      <c r="I274" s="802" t="s">
        <v>1324</v>
      </c>
      <c r="J274" s="818">
        <v>0</v>
      </c>
      <c r="K274" s="832" t="s">
        <v>123</v>
      </c>
      <c r="L274" s="806" t="s">
        <v>464</v>
      </c>
      <c r="M274" s="823">
        <v>0</v>
      </c>
      <c r="N274" s="131"/>
      <c r="O274" s="826" t="s">
        <v>123</v>
      </c>
      <c r="P274" s="793" t="s">
        <v>429</v>
      </c>
      <c r="Q274" s="823">
        <v>0</v>
      </c>
      <c r="R274" s="131"/>
      <c r="S274" s="719" t="s">
        <v>123</v>
      </c>
      <c r="V274" s="792" t="s">
        <v>465</v>
      </c>
      <c r="W274" s="823">
        <v>0</v>
      </c>
      <c r="X274" s="131"/>
      <c r="Y274" s="719" t="s">
        <v>123</v>
      </c>
    </row>
    <row r="275" spans="2:25" ht="27.75" customHeight="1" x14ac:dyDescent="0.15">
      <c r="B275" s="817">
        <v>224</v>
      </c>
      <c r="C275" s="802" t="s">
        <v>352</v>
      </c>
      <c r="D275" s="818">
        <v>1</v>
      </c>
      <c r="E275" s="832">
        <v>0</v>
      </c>
      <c r="F275" s="802" t="s">
        <v>1516</v>
      </c>
      <c r="G275" s="818">
        <v>1</v>
      </c>
      <c r="H275" s="832">
        <v>0</v>
      </c>
      <c r="I275" s="802" t="s">
        <v>1330</v>
      </c>
      <c r="J275" s="818">
        <v>0</v>
      </c>
      <c r="K275" s="832" t="s">
        <v>123</v>
      </c>
      <c r="L275" s="806" t="s">
        <v>465</v>
      </c>
      <c r="M275" s="823">
        <v>0</v>
      </c>
      <c r="N275" s="131"/>
      <c r="O275" s="826" t="s">
        <v>123</v>
      </c>
      <c r="P275" s="793" t="s">
        <v>436</v>
      </c>
      <c r="Q275" s="823">
        <v>0</v>
      </c>
      <c r="R275" s="131"/>
      <c r="S275" s="719" t="s">
        <v>123</v>
      </c>
      <c r="V275" s="792" t="s">
        <v>461</v>
      </c>
      <c r="W275" s="823">
        <v>0</v>
      </c>
      <c r="X275" s="131"/>
      <c r="Y275" s="719" t="s">
        <v>123</v>
      </c>
    </row>
    <row r="276" spans="2:25" ht="27.75" customHeight="1" thickBot="1" x14ac:dyDescent="0.2">
      <c r="B276" s="815">
        <v>225</v>
      </c>
      <c r="C276" s="803" t="s">
        <v>1529</v>
      </c>
      <c r="D276" s="1774">
        <v>1</v>
      </c>
      <c r="E276" s="833">
        <v>0</v>
      </c>
      <c r="F276" s="803" t="s">
        <v>1517</v>
      </c>
      <c r="G276" s="1774">
        <v>0</v>
      </c>
      <c r="H276" s="833" t="s">
        <v>123</v>
      </c>
      <c r="I276" s="803"/>
      <c r="J276" s="1774"/>
      <c r="K276" s="833"/>
      <c r="L276" s="807" t="s">
        <v>825</v>
      </c>
      <c r="M276" s="824">
        <v>0</v>
      </c>
      <c r="N276" s="132"/>
      <c r="O276" s="836" t="s">
        <v>123</v>
      </c>
      <c r="P276" s="794"/>
      <c r="Q276" s="837"/>
      <c r="R276" s="132"/>
      <c r="S276" s="720"/>
      <c r="V276" s="794"/>
      <c r="W276" s="837"/>
      <c r="X276" s="132"/>
      <c r="Y276" s="720"/>
    </row>
    <row r="277" spans="2:25" ht="38.1" customHeight="1" x14ac:dyDescent="0.15">
      <c r="B277" s="4462"/>
      <c r="C277" s="4462"/>
      <c r="D277" s="4462"/>
      <c r="E277" s="4462"/>
      <c r="F277" s="4462"/>
      <c r="G277" s="4462"/>
      <c r="H277" s="4462"/>
      <c r="I277" s="4462"/>
      <c r="J277" s="4462"/>
      <c r="K277" s="4462"/>
      <c r="L277" s="4462"/>
      <c r="M277" s="4462"/>
      <c r="N277" s="4462"/>
      <c r="O277" s="4462"/>
      <c r="P277" s="4462"/>
      <c r="Q277" s="4462"/>
      <c r="R277" s="4462"/>
      <c r="S277" s="4462"/>
    </row>
    <row r="278" spans="2:25" ht="17.25" customHeight="1" x14ac:dyDescent="0.15">
      <c r="F278" s="4461"/>
      <c r="G278" s="4461"/>
      <c r="H278" s="4461"/>
      <c r="I278" s="4461"/>
      <c r="J278" s="4461"/>
      <c r="K278" s="4461"/>
      <c r="L278" s="4461"/>
      <c r="M278" s="4461"/>
      <c r="N278" s="4461"/>
      <c r="O278" s="4461"/>
      <c r="P278" s="4461"/>
      <c r="Q278" s="4461"/>
      <c r="R278" s="233"/>
    </row>
    <row r="279" spans="2:25" ht="39" customHeight="1" x14ac:dyDescent="0.15">
      <c r="C279" s="3056"/>
      <c r="F279" s="3056"/>
    </row>
    <row r="280" spans="2:25" ht="17.25" customHeight="1" x14ac:dyDescent="0.15">
      <c r="C280" s="3056"/>
      <c r="F280" s="4461"/>
      <c r="G280" s="4461"/>
      <c r="H280" s="4461"/>
      <c r="I280" s="4461"/>
      <c r="J280" s="4461"/>
      <c r="K280" s="4461"/>
      <c r="L280" s="4461"/>
      <c r="M280" s="4461"/>
      <c r="N280" s="4461"/>
      <c r="O280" s="4461"/>
      <c r="P280" s="4461"/>
      <c r="Q280" s="4461"/>
      <c r="R280" s="3057"/>
    </row>
    <row r="281" spans="2:25" ht="13.35" customHeight="1" thickBot="1" x14ac:dyDescent="0.2">
      <c r="C281" s="3056"/>
      <c r="F281" s="3056"/>
    </row>
    <row r="282" spans="2:25" ht="30.75" customHeight="1" x14ac:dyDescent="0.15">
      <c r="B282" s="4340" t="s">
        <v>176</v>
      </c>
      <c r="C282" s="3816" t="s">
        <v>2081</v>
      </c>
      <c r="D282" s="3817"/>
      <c r="E282" s="3818"/>
      <c r="F282" s="3816" t="s">
        <v>1582</v>
      </c>
      <c r="G282" s="3817"/>
      <c r="H282" s="3818"/>
      <c r="I282" s="3816" t="s">
        <v>945</v>
      </c>
      <c r="J282" s="3817"/>
      <c r="K282" s="3818"/>
      <c r="L282" s="3816" t="s">
        <v>938</v>
      </c>
      <c r="M282" s="3817"/>
      <c r="N282" s="3817"/>
      <c r="O282" s="3818"/>
      <c r="P282" s="3819" t="s">
        <v>940</v>
      </c>
      <c r="Q282" s="3820"/>
      <c r="R282" s="3820"/>
      <c r="S282" s="3821"/>
      <c r="V282" s="3819" t="s">
        <v>942</v>
      </c>
      <c r="W282" s="3820"/>
      <c r="X282" s="3820"/>
      <c r="Y282" s="3821"/>
    </row>
    <row r="283" spans="2:25" ht="30.75" customHeight="1" thickBot="1" x14ac:dyDescent="0.2">
      <c r="B283" s="4342"/>
      <c r="C283" s="790" t="s">
        <v>613</v>
      </c>
      <c r="D283" s="1813" t="s">
        <v>612</v>
      </c>
      <c r="E283" s="681" t="s">
        <v>614</v>
      </c>
      <c r="F283" s="790" t="s">
        <v>613</v>
      </c>
      <c r="G283" s="1813" t="s">
        <v>612</v>
      </c>
      <c r="H283" s="681" t="s">
        <v>614</v>
      </c>
      <c r="I283" s="790" t="s">
        <v>613</v>
      </c>
      <c r="J283" s="1813" t="s">
        <v>612</v>
      </c>
      <c r="K283" s="681" t="s">
        <v>614</v>
      </c>
      <c r="L283" s="790" t="s">
        <v>613</v>
      </c>
      <c r="M283" s="3885" t="s">
        <v>612</v>
      </c>
      <c r="N283" s="3886"/>
      <c r="O283" s="681" t="s">
        <v>614</v>
      </c>
      <c r="P283" s="790" t="s">
        <v>613</v>
      </c>
      <c r="Q283" s="3885" t="s">
        <v>612</v>
      </c>
      <c r="R283" s="3886"/>
      <c r="S283" s="681" t="s">
        <v>614</v>
      </c>
      <c r="V283" s="790" t="s">
        <v>613</v>
      </c>
      <c r="W283" s="3885" t="s">
        <v>612</v>
      </c>
      <c r="X283" s="3886"/>
      <c r="Y283" s="681" t="s">
        <v>614</v>
      </c>
    </row>
    <row r="284" spans="2:25" ht="27.75" customHeight="1" x14ac:dyDescent="0.15">
      <c r="B284" s="816">
        <v>226</v>
      </c>
      <c r="C284" s="801" t="s">
        <v>1512</v>
      </c>
      <c r="D284" s="821">
        <v>1</v>
      </c>
      <c r="E284" s="831">
        <v>0</v>
      </c>
      <c r="F284" s="801" t="s">
        <v>1497</v>
      </c>
      <c r="G284" s="821">
        <v>0</v>
      </c>
      <c r="H284" s="831" t="s">
        <v>123</v>
      </c>
      <c r="I284" s="801"/>
      <c r="J284" s="821"/>
      <c r="K284" s="700"/>
      <c r="L284" s="791"/>
      <c r="M284" s="822"/>
      <c r="N284" s="130"/>
      <c r="O284" s="843"/>
      <c r="P284" s="791"/>
      <c r="Q284" s="822"/>
      <c r="R284" s="130"/>
      <c r="S284" s="718"/>
      <c r="V284" s="791"/>
      <c r="W284" s="822"/>
      <c r="X284" s="130"/>
      <c r="Y284" s="718"/>
    </row>
    <row r="285" spans="2:25" ht="27.75" customHeight="1" x14ac:dyDescent="0.15">
      <c r="B285" s="817">
        <v>227</v>
      </c>
      <c r="C285" s="802" t="s">
        <v>1511</v>
      </c>
      <c r="D285" s="818">
        <v>1</v>
      </c>
      <c r="E285" s="832" t="s">
        <v>123</v>
      </c>
      <c r="F285" s="802" t="s">
        <v>1511</v>
      </c>
      <c r="G285" s="818">
        <v>0</v>
      </c>
      <c r="H285" s="832" t="s">
        <v>123</v>
      </c>
      <c r="I285" s="802"/>
      <c r="J285" s="818"/>
      <c r="K285" s="701"/>
      <c r="L285" s="792"/>
      <c r="M285" s="823"/>
      <c r="N285" s="131"/>
      <c r="O285" s="719"/>
      <c r="P285" s="792"/>
      <c r="Q285" s="823"/>
      <c r="R285" s="131"/>
      <c r="S285" s="719"/>
      <c r="V285" s="792"/>
      <c r="W285" s="823"/>
      <c r="X285" s="131"/>
      <c r="Y285" s="719"/>
    </row>
    <row r="286" spans="2:25" ht="27.75" customHeight="1" x14ac:dyDescent="0.15">
      <c r="B286" s="817">
        <v>228</v>
      </c>
      <c r="C286" s="802" t="s">
        <v>1516</v>
      </c>
      <c r="D286" s="818">
        <v>1</v>
      </c>
      <c r="E286" s="701">
        <v>0</v>
      </c>
      <c r="F286" s="802"/>
      <c r="G286" s="818"/>
      <c r="H286" s="1775"/>
      <c r="I286" s="802"/>
      <c r="J286" s="818"/>
      <c r="K286" s="1775"/>
      <c r="L286" s="792"/>
      <c r="M286" s="823"/>
      <c r="N286" s="131"/>
      <c r="O286" s="828"/>
      <c r="P286" s="792"/>
      <c r="Q286" s="823"/>
      <c r="R286" s="131"/>
      <c r="S286" s="719"/>
      <c r="V286" s="792"/>
      <c r="W286" s="823"/>
      <c r="X286" s="131"/>
      <c r="Y286" s="719"/>
    </row>
    <row r="287" spans="2:25" ht="27.75" customHeight="1" x14ac:dyDescent="0.15">
      <c r="B287" s="817">
        <v>229</v>
      </c>
      <c r="C287" s="802" t="s">
        <v>1517</v>
      </c>
      <c r="D287" s="3891">
        <v>0</v>
      </c>
      <c r="E287" s="832" t="s">
        <v>123</v>
      </c>
      <c r="F287" s="802"/>
      <c r="G287" s="818"/>
      <c r="H287" s="701"/>
      <c r="I287" s="802"/>
      <c r="J287" s="818"/>
      <c r="K287" s="701"/>
      <c r="L287" s="792"/>
      <c r="M287" s="823"/>
      <c r="N287" s="131"/>
      <c r="O287" s="719"/>
      <c r="P287" s="792"/>
      <c r="Q287" s="823"/>
      <c r="R287" s="131"/>
      <c r="S287" s="719"/>
      <c r="V287" s="792"/>
      <c r="W287" s="823"/>
      <c r="X287" s="131"/>
      <c r="Y287" s="719"/>
    </row>
    <row r="288" spans="2:25" ht="27.75" customHeight="1" x14ac:dyDescent="0.15">
      <c r="B288" s="817">
        <v>230</v>
      </c>
      <c r="C288" s="802" t="s">
        <v>1497</v>
      </c>
      <c r="D288" s="3891">
        <v>0</v>
      </c>
      <c r="E288" s="832" t="s">
        <v>123</v>
      </c>
      <c r="F288" s="802"/>
      <c r="G288" s="818"/>
      <c r="H288" s="701"/>
      <c r="I288" s="802"/>
      <c r="J288" s="818"/>
      <c r="K288" s="701"/>
      <c r="L288" s="792"/>
      <c r="M288" s="823"/>
      <c r="N288" s="131"/>
      <c r="O288" s="719"/>
      <c r="P288" s="814"/>
      <c r="Q288" s="818"/>
      <c r="R288" s="128"/>
      <c r="S288" s="828"/>
      <c r="V288" s="814"/>
      <c r="W288" s="818"/>
      <c r="X288" s="128"/>
      <c r="Y288" s="828"/>
    </row>
    <row r="289" spans="2:25" ht="27.75" customHeight="1" x14ac:dyDescent="0.15">
      <c r="B289" s="817"/>
      <c r="C289" s="802"/>
      <c r="D289" s="818"/>
      <c r="E289" s="701"/>
      <c r="F289" s="802"/>
      <c r="G289" s="818"/>
      <c r="H289" s="701"/>
      <c r="I289" s="802"/>
      <c r="J289" s="818"/>
      <c r="K289" s="701"/>
      <c r="L289" s="792"/>
      <c r="M289" s="823"/>
      <c r="N289" s="131"/>
      <c r="O289" s="841"/>
      <c r="P289" s="792"/>
      <c r="Q289" s="823"/>
      <c r="R289" s="131"/>
      <c r="S289" s="841"/>
      <c r="V289" s="792"/>
      <c r="W289" s="823"/>
      <c r="X289" s="131"/>
      <c r="Y289" s="841"/>
    </row>
    <row r="290" spans="2:25" ht="27.75" customHeight="1" x14ac:dyDescent="0.15">
      <c r="B290" s="817"/>
      <c r="C290" s="802"/>
      <c r="D290" s="818"/>
      <c r="E290" s="832"/>
      <c r="F290" s="802"/>
      <c r="G290" s="818"/>
      <c r="H290" s="832"/>
      <c r="I290" s="802"/>
      <c r="J290" s="818"/>
      <c r="K290" s="832"/>
      <c r="L290" s="792"/>
      <c r="M290" s="823"/>
      <c r="N290" s="131"/>
      <c r="O290" s="719"/>
      <c r="P290" s="792"/>
      <c r="Q290" s="823"/>
      <c r="R290" s="131"/>
      <c r="S290" s="841"/>
      <c r="V290" s="792"/>
      <c r="W290" s="823"/>
      <c r="X290" s="131"/>
      <c r="Y290" s="841"/>
    </row>
    <row r="291" spans="2:25" ht="27.75" customHeight="1" x14ac:dyDescent="0.15">
      <c r="B291" s="817"/>
      <c r="C291" s="802"/>
      <c r="D291" s="818"/>
      <c r="E291" s="701"/>
      <c r="F291" s="802"/>
      <c r="G291" s="818"/>
      <c r="H291" s="701"/>
      <c r="I291" s="802"/>
      <c r="J291" s="818"/>
      <c r="K291" s="701"/>
      <c r="L291" s="792"/>
      <c r="M291" s="823"/>
      <c r="N291" s="131"/>
      <c r="O291" s="719"/>
      <c r="P291" s="792"/>
      <c r="Q291" s="823"/>
      <c r="R291" s="131"/>
      <c r="S291" s="719"/>
      <c r="V291" s="792"/>
      <c r="W291" s="823"/>
      <c r="X291" s="131"/>
      <c r="Y291" s="719"/>
    </row>
    <row r="292" spans="2:25" ht="27.75" customHeight="1" x14ac:dyDescent="0.15">
      <c r="B292" s="817"/>
      <c r="C292" s="802"/>
      <c r="D292" s="818"/>
      <c r="E292" s="701"/>
      <c r="F292" s="802"/>
      <c r="G292" s="818"/>
      <c r="H292" s="701"/>
      <c r="I292" s="802"/>
      <c r="J292" s="818"/>
      <c r="K292" s="701"/>
      <c r="L292" s="792"/>
      <c r="M292" s="823"/>
      <c r="N292" s="131"/>
      <c r="O292" s="719"/>
      <c r="P292" s="792"/>
      <c r="Q292" s="823"/>
      <c r="R292" s="131"/>
      <c r="S292" s="719"/>
      <c r="V292" s="792"/>
      <c r="W292" s="823"/>
      <c r="X292" s="131"/>
      <c r="Y292" s="719"/>
    </row>
    <row r="293" spans="2:25" ht="27.75" customHeight="1" x14ac:dyDescent="0.15">
      <c r="B293" s="817"/>
      <c r="C293" s="802"/>
      <c r="D293" s="818"/>
      <c r="E293" s="701"/>
      <c r="F293" s="802"/>
      <c r="G293" s="818"/>
      <c r="H293" s="701"/>
      <c r="I293" s="802"/>
      <c r="J293" s="818"/>
      <c r="K293" s="701"/>
      <c r="L293" s="792"/>
      <c r="M293" s="823"/>
      <c r="N293" s="131"/>
      <c r="O293" s="719"/>
      <c r="P293" s="792"/>
      <c r="Q293" s="823"/>
      <c r="R293" s="131"/>
      <c r="S293" s="841"/>
      <c r="V293" s="792"/>
      <c r="W293" s="823"/>
      <c r="X293" s="131"/>
      <c r="Y293" s="841"/>
    </row>
    <row r="294" spans="2:25" ht="27.75" customHeight="1" x14ac:dyDescent="0.15">
      <c r="B294" s="817"/>
      <c r="C294" s="802"/>
      <c r="D294" s="818"/>
      <c r="E294" s="701"/>
      <c r="F294" s="802"/>
      <c r="G294" s="818"/>
      <c r="H294" s="701"/>
      <c r="I294" s="802"/>
      <c r="J294" s="818"/>
      <c r="K294" s="701"/>
      <c r="L294" s="792"/>
      <c r="M294" s="823"/>
      <c r="N294" s="131"/>
      <c r="O294" s="747"/>
      <c r="P294" s="792"/>
      <c r="Q294" s="823"/>
      <c r="R294" s="131"/>
      <c r="S294" s="719"/>
      <c r="V294" s="792"/>
      <c r="W294" s="823"/>
      <c r="X294" s="131"/>
      <c r="Y294" s="719"/>
    </row>
    <row r="295" spans="2:25" ht="27.75" customHeight="1" x14ac:dyDescent="0.15">
      <c r="B295" s="817"/>
      <c r="C295" s="802"/>
      <c r="D295" s="818"/>
      <c r="E295" s="1775"/>
      <c r="F295" s="802"/>
      <c r="G295" s="818"/>
      <c r="H295" s="1775"/>
      <c r="I295" s="802"/>
      <c r="J295" s="818"/>
      <c r="K295" s="1775"/>
      <c r="L295" s="792"/>
      <c r="M295" s="823"/>
      <c r="N295" s="131"/>
      <c r="O295" s="828"/>
      <c r="P295" s="792"/>
      <c r="Q295" s="823"/>
      <c r="R295" s="131"/>
      <c r="S295" s="719"/>
      <c r="V295" s="792"/>
      <c r="W295" s="823"/>
      <c r="X295" s="131"/>
      <c r="Y295" s="719"/>
    </row>
    <row r="296" spans="2:25" ht="27.75" customHeight="1" x14ac:dyDescent="0.15">
      <c r="B296" s="817"/>
      <c r="C296" s="802"/>
      <c r="D296" s="818"/>
      <c r="E296" s="1775"/>
      <c r="F296" s="802"/>
      <c r="G296" s="818"/>
      <c r="H296" s="1775"/>
      <c r="I296" s="802"/>
      <c r="J296" s="818"/>
      <c r="K296" s="1775"/>
      <c r="L296" s="792"/>
      <c r="M296" s="823"/>
      <c r="N296" s="131"/>
      <c r="O296" s="719"/>
      <c r="P296" s="792"/>
      <c r="Q296" s="823"/>
      <c r="R296" s="131"/>
      <c r="S296" s="719"/>
      <c r="V296" s="792"/>
      <c r="W296" s="823"/>
      <c r="X296" s="131"/>
      <c r="Y296" s="719"/>
    </row>
    <row r="297" spans="2:25" ht="27.75" customHeight="1" x14ac:dyDescent="0.15">
      <c r="B297" s="817"/>
      <c r="C297" s="802"/>
      <c r="D297" s="818"/>
      <c r="E297" s="1775"/>
      <c r="F297" s="802"/>
      <c r="G297" s="818"/>
      <c r="H297" s="1775"/>
      <c r="I297" s="802"/>
      <c r="J297" s="818"/>
      <c r="K297" s="1775"/>
      <c r="L297" s="792"/>
      <c r="M297" s="823"/>
      <c r="N297" s="131"/>
      <c r="O297" s="719"/>
      <c r="P297" s="792"/>
      <c r="Q297" s="823"/>
      <c r="R297" s="131"/>
      <c r="S297" s="719"/>
      <c r="V297" s="792"/>
      <c r="W297" s="823"/>
      <c r="X297" s="131"/>
      <c r="Y297" s="719"/>
    </row>
    <row r="298" spans="2:25" ht="27.75" customHeight="1" x14ac:dyDescent="0.15">
      <c r="B298" s="817"/>
      <c r="C298" s="802"/>
      <c r="D298" s="818"/>
      <c r="E298" s="832"/>
      <c r="F298" s="802"/>
      <c r="G298" s="818"/>
      <c r="H298" s="832"/>
      <c r="I298" s="802"/>
      <c r="J298" s="818"/>
      <c r="K298" s="832"/>
      <c r="L298" s="792"/>
      <c r="M298" s="823"/>
      <c r="N298" s="131"/>
      <c r="O298" s="719"/>
      <c r="P298" s="792"/>
      <c r="Q298" s="823"/>
      <c r="R298" s="131"/>
      <c r="S298" s="719"/>
      <c r="V298" s="792"/>
      <c r="W298" s="823"/>
      <c r="X298" s="131"/>
      <c r="Y298" s="719"/>
    </row>
    <row r="299" spans="2:25" ht="27.75" customHeight="1" x14ac:dyDescent="0.15">
      <c r="B299" s="817"/>
      <c r="C299" s="802"/>
      <c r="D299" s="818"/>
      <c r="E299" s="701"/>
      <c r="F299" s="802"/>
      <c r="G299" s="818"/>
      <c r="H299" s="701"/>
      <c r="I299" s="802"/>
      <c r="J299" s="818"/>
      <c r="K299" s="701"/>
      <c r="L299" s="792"/>
      <c r="M299" s="823"/>
      <c r="N299" s="131"/>
      <c r="O299" s="719"/>
      <c r="P299" s="792"/>
      <c r="Q299" s="823"/>
      <c r="R299" s="131"/>
      <c r="S299" s="719"/>
      <c r="V299" s="792"/>
      <c r="W299" s="823"/>
      <c r="X299" s="131"/>
      <c r="Y299" s="719"/>
    </row>
    <row r="300" spans="2:25" ht="27.75" customHeight="1" x14ac:dyDescent="0.15">
      <c r="B300" s="817"/>
      <c r="C300" s="802"/>
      <c r="D300" s="818"/>
      <c r="E300" s="701"/>
      <c r="F300" s="802"/>
      <c r="G300" s="818"/>
      <c r="H300" s="701"/>
      <c r="I300" s="802"/>
      <c r="J300" s="818"/>
      <c r="K300" s="701"/>
      <c r="L300" s="793"/>
      <c r="M300" s="823"/>
      <c r="N300" s="131"/>
      <c r="O300" s="719"/>
      <c r="P300" s="792"/>
      <c r="Q300" s="823"/>
      <c r="R300" s="131"/>
      <c r="S300" s="719"/>
      <c r="V300" s="792"/>
      <c r="W300" s="823"/>
      <c r="X300" s="131"/>
      <c r="Y300" s="719"/>
    </row>
    <row r="301" spans="2:25" ht="27.75" customHeight="1" x14ac:dyDescent="0.15">
      <c r="B301" s="817"/>
      <c r="C301" s="802"/>
      <c r="D301" s="818"/>
      <c r="E301" s="701"/>
      <c r="F301" s="802"/>
      <c r="G301" s="818"/>
      <c r="H301" s="701"/>
      <c r="I301" s="802"/>
      <c r="J301" s="818"/>
      <c r="K301" s="701"/>
      <c r="L301" s="792"/>
      <c r="M301" s="823"/>
      <c r="N301" s="131"/>
      <c r="O301" s="828"/>
      <c r="P301" s="792"/>
      <c r="Q301" s="823"/>
      <c r="R301" s="131"/>
      <c r="S301" s="719"/>
      <c r="V301" s="792"/>
      <c r="W301" s="823"/>
      <c r="X301" s="131"/>
      <c r="Y301" s="719"/>
    </row>
    <row r="302" spans="2:25" ht="27.75" customHeight="1" x14ac:dyDescent="0.15">
      <c r="B302" s="817"/>
      <c r="C302" s="802"/>
      <c r="D302" s="818"/>
      <c r="E302" s="701"/>
      <c r="F302" s="802"/>
      <c r="G302" s="818"/>
      <c r="H302" s="701"/>
      <c r="I302" s="802"/>
      <c r="J302" s="818"/>
      <c r="K302" s="701"/>
      <c r="L302" s="792"/>
      <c r="M302" s="823"/>
      <c r="N302" s="131"/>
      <c r="O302" s="719"/>
      <c r="P302" s="792"/>
      <c r="Q302" s="823"/>
      <c r="R302" s="131"/>
      <c r="S302" s="719"/>
      <c r="V302" s="792"/>
      <c r="W302" s="823"/>
      <c r="X302" s="131"/>
      <c r="Y302" s="719"/>
    </row>
    <row r="303" spans="2:25" ht="27.75" customHeight="1" x14ac:dyDescent="0.15">
      <c r="B303" s="817"/>
      <c r="C303" s="802"/>
      <c r="D303" s="818"/>
      <c r="E303" s="701"/>
      <c r="F303" s="802"/>
      <c r="G303" s="818"/>
      <c r="H303" s="701"/>
      <c r="I303" s="802"/>
      <c r="J303" s="818"/>
      <c r="K303" s="701"/>
      <c r="L303" s="792"/>
      <c r="M303" s="823"/>
      <c r="N303" s="131"/>
      <c r="O303" s="719"/>
      <c r="P303" s="793"/>
      <c r="Q303" s="823"/>
      <c r="R303" s="131"/>
      <c r="S303" s="719"/>
      <c r="V303" s="793"/>
      <c r="W303" s="823"/>
      <c r="X303" s="131"/>
      <c r="Y303" s="719"/>
    </row>
    <row r="304" spans="2:25" ht="27.75" customHeight="1" x14ac:dyDescent="0.15">
      <c r="B304" s="817"/>
      <c r="C304" s="847"/>
      <c r="D304" s="818"/>
      <c r="E304" s="832"/>
      <c r="F304" s="847"/>
      <c r="G304" s="818"/>
      <c r="H304" s="832"/>
      <c r="I304" s="847"/>
      <c r="J304" s="818"/>
      <c r="K304" s="832"/>
      <c r="L304" s="792"/>
      <c r="M304" s="823"/>
      <c r="N304" s="131"/>
      <c r="O304" s="719"/>
      <c r="P304" s="793"/>
      <c r="Q304" s="823"/>
      <c r="R304" s="131"/>
      <c r="S304" s="719"/>
      <c r="V304" s="793"/>
      <c r="W304" s="823"/>
      <c r="X304" s="131"/>
      <c r="Y304" s="719"/>
    </row>
    <row r="305" spans="2:25" ht="27.75" customHeight="1" x14ac:dyDescent="0.15">
      <c r="B305" s="817"/>
      <c r="C305" s="802"/>
      <c r="D305" s="818"/>
      <c r="E305" s="832"/>
      <c r="F305" s="802"/>
      <c r="G305" s="818"/>
      <c r="H305" s="832"/>
      <c r="I305" s="802"/>
      <c r="J305" s="818"/>
      <c r="K305" s="832"/>
      <c r="L305" s="792"/>
      <c r="M305" s="823"/>
      <c r="N305" s="131"/>
      <c r="O305" s="719"/>
      <c r="P305" s="793"/>
      <c r="Q305" s="823"/>
      <c r="R305" s="131"/>
      <c r="S305" s="719"/>
      <c r="V305" s="793"/>
      <c r="W305" s="823"/>
      <c r="X305" s="131"/>
      <c r="Y305" s="719"/>
    </row>
    <row r="306" spans="2:25" ht="27.75" customHeight="1" x14ac:dyDescent="0.15">
      <c r="B306" s="817"/>
      <c r="C306" s="802"/>
      <c r="D306" s="818"/>
      <c r="E306" s="832"/>
      <c r="F306" s="802"/>
      <c r="G306" s="818"/>
      <c r="H306" s="832"/>
      <c r="I306" s="802"/>
      <c r="J306" s="818"/>
      <c r="K306" s="832"/>
      <c r="L306" s="793"/>
      <c r="M306" s="823"/>
      <c r="N306" s="131"/>
      <c r="O306" s="719"/>
      <c r="P306" s="792"/>
      <c r="Q306" s="823"/>
      <c r="R306" s="131"/>
      <c r="S306" s="719"/>
      <c r="V306" s="792"/>
      <c r="W306" s="823"/>
      <c r="X306" s="131"/>
      <c r="Y306" s="719"/>
    </row>
    <row r="307" spans="2:25" ht="27.75" customHeight="1" x14ac:dyDescent="0.15">
      <c r="B307" s="817"/>
      <c r="C307" s="802"/>
      <c r="D307" s="818"/>
      <c r="E307" s="832"/>
      <c r="F307" s="802"/>
      <c r="G307" s="818"/>
      <c r="H307" s="832"/>
      <c r="I307" s="802"/>
      <c r="J307" s="818"/>
      <c r="K307" s="832"/>
      <c r="L307" s="793"/>
      <c r="M307" s="823"/>
      <c r="N307" s="131"/>
      <c r="O307" s="719"/>
      <c r="P307" s="792"/>
      <c r="Q307" s="823"/>
      <c r="R307" s="131"/>
      <c r="S307" s="719"/>
      <c r="V307" s="792"/>
      <c r="W307" s="823"/>
      <c r="X307" s="131"/>
      <c r="Y307" s="719"/>
    </row>
    <row r="308" spans="2:25" ht="27.75" customHeight="1" thickBot="1" x14ac:dyDescent="0.2">
      <c r="B308" s="815"/>
      <c r="C308" s="803"/>
      <c r="D308" s="1774"/>
      <c r="E308" s="833"/>
      <c r="F308" s="803"/>
      <c r="G308" s="1774"/>
      <c r="H308" s="833"/>
      <c r="I308" s="803"/>
      <c r="J308" s="1774"/>
      <c r="K308" s="833"/>
      <c r="L308" s="794"/>
      <c r="M308" s="837"/>
      <c r="N308" s="132"/>
      <c r="O308" s="720"/>
      <c r="P308" s="794"/>
      <c r="Q308" s="837"/>
      <c r="R308" s="132"/>
      <c r="S308" s="720"/>
      <c r="V308" s="794"/>
      <c r="W308" s="837"/>
      <c r="X308" s="132"/>
      <c r="Y308" s="720"/>
    </row>
    <row r="309" spans="2:25" ht="38.1" customHeight="1" x14ac:dyDescent="0.15">
      <c r="B309" s="4462" t="s">
        <v>1344</v>
      </c>
      <c r="C309" s="4462"/>
      <c r="D309" s="4462"/>
      <c r="E309" s="4462"/>
      <c r="F309" s="4462"/>
      <c r="G309" s="4462"/>
      <c r="H309" s="4462"/>
      <c r="I309" s="4462"/>
      <c r="J309" s="4462"/>
      <c r="K309" s="4462"/>
      <c r="L309" s="4462"/>
      <c r="M309" s="4462"/>
      <c r="N309" s="4462"/>
      <c r="O309" s="4462"/>
      <c r="P309" s="4462"/>
      <c r="Q309" s="4462"/>
      <c r="R309" s="4462"/>
      <c r="S309" s="4462"/>
    </row>
    <row r="310" spans="2:25" ht="17.25" customHeight="1" x14ac:dyDescent="0.15">
      <c r="C310" s="3056"/>
      <c r="F310" s="4461"/>
      <c r="G310" s="4461"/>
      <c r="H310" s="4461"/>
      <c r="I310" s="4461"/>
      <c r="J310" s="4461"/>
      <c r="K310" s="4461"/>
      <c r="L310" s="4461"/>
      <c r="M310" s="4461"/>
      <c r="N310" s="4461"/>
      <c r="O310" s="4461"/>
      <c r="P310" s="4461"/>
      <c r="Q310" s="4461"/>
      <c r="R310" s="3057"/>
    </row>
    <row r="311" spans="2:25" ht="17.25" customHeight="1" x14ac:dyDescent="0.15">
      <c r="C311" s="3724"/>
      <c r="F311" s="4461"/>
      <c r="G311" s="4461"/>
      <c r="H311" s="4461"/>
      <c r="I311" s="4461"/>
      <c r="J311" s="4461"/>
      <c r="K311" s="4461"/>
      <c r="L311" s="4461"/>
      <c r="M311" s="4461"/>
      <c r="N311" s="4461"/>
      <c r="O311" s="4461"/>
      <c r="P311" s="4461"/>
      <c r="Q311" s="4461"/>
      <c r="R311" s="3725"/>
    </row>
  </sheetData>
  <mergeCells count="25">
    <mergeCell ref="B160:B161"/>
    <mergeCell ref="B190:B191"/>
    <mergeCell ref="B277:S277"/>
    <mergeCell ref="B66:S66"/>
    <mergeCell ref="F278:Q278"/>
    <mergeCell ref="F248:Q248"/>
    <mergeCell ref="B250:B251"/>
    <mergeCell ref="F218:Q218"/>
    <mergeCell ref="B220:B221"/>
    <mergeCell ref="F188:Q188"/>
    <mergeCell ref="F98:Q98"/>
    <mergeCell ref="B100:B101"/>
    <mergeCell ref="F128:Q128"/>
    <mergeCell ref="B130:B131"/>
    <mergeCell ref="F158:Q158"/>
    <mergeCell ref="B5:B6"/>
    <mergeCell ref="F37:Q37"/>
    <mergeCell ref="B39:B40"/>
    <mergeCell ref="F68:Q68"/>
    <mergeCell ref="B70:B71"/>
    <mergeCell ref="F311:Q311"/>
    <mergeCell ref="B309:S309"/>
    <mergeCell ref="F310:Q310"/>
    <mergeCell ref="F280:Q280"/>
    <mergeCell ref="B282:B283"/>
  </mergeCells>
  <phoneticPr fontId="39"/>
  <pageMargins left="0" right="0" top="0" bottom="0" header="0" footer="0"/>
  <pageSetup paperSize="9" orientation="portrait" r:id="rId1"/>
  <headerFooter alignWithMargins="0"/>
  <rowBreaks count="9" manualBreakCount="9">
    <brk id="35" max="20" man="1"/>
    <brk id="66" max="16383" man="1"/>
    <brk id="96" max="16383" man="1"/>
    <brk id="126" max="16383" man="1"/>
    <brk id="156" max="16383" man="1"/>
    <brk id="186" max="16383" man="1"/>
    <brk id="216" max="16383" man="1"/>
    <brk id="246" max="16383" man="1"/>
    <brk id="31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4"/>
  <sheetViews>
    <sheetView zoomScaleNormal="100" workbookViewId="0">
      <selection activeCell="G25" sqref="G25"/>
    </sheetView>
  </sheetViews>
  <sheetFormatPr defaultColWidth="0" defaultRowHeight="0" customHeight="1" zeroHeight="1" x14ac:dyDescent="0.15"/>
  <cols>
    <col min="1" max="1" width="6.25" style="905" customWidth="1"/>
    <col min="2" max="2" width="11.875" style="905" customWidth="1"/>
    <col min="3" max="3" width="18.375" style="905" customWidth="1"/>
    <col min="4" max="4" width="35.25" style="905" customWidth="1"/>
    <col min="5" max="5" width="3.75" style="905" customWidth="1"/>
    <col min="6" max="6" width="1.875" style="905" customWidth="1"/>
    <col min="7" max="7" width="5.5" style="905" customWidth="1"/>
    <col min="8" max="8" width="11.875" style="905" customWidth="1"/>
    <col min="9" max="9" width="6.25" style="905" customWidth="1"/>
    <col min="10" max="16384" width="9" style="905" hidden="1"/>
  </cols>
  <sheetData>
    <row r="1" spans="1:9" ht="13.5" x14ac:dyDescent="0.15"/>
    <row r="2" spans="1:9" ht="13.5" x14ac:dyDescent="0.15">
      <c r="C2" s="906"/>
      <c r="D2" s="906"/>
      <c r="E2" s="906"/>
    </row>
    <row r="3" spans="1:9" ht="13.5" x14ac:dyDescent="0.15">
      <c r="C3" s="906"/>
      <c r="D3" s="906"/>
      <c r="E3" s="906"/>
    </row>
    <row r="4" spans="1:9" ht="13.5" x14ac:dyDescent="0.15">
      <c r="C4" s="906"/>
      <c r="D4" s="906"/>
      <c r="E4" s="906"/>
    </row>
    <row r="5" spans="1:9" ht="141.75" customHeight="1" x14ac:dyDescent="0.15">
      <c r="A5" s="907"/>
      <c r="B5" s="907"/>
      <c r="C5" s="4472" t="s">
        <v>2007</v>
      </c>
      <c r="D5" s="4472"/>
      <c r="E5" s="4472"/>
      <c r="F5" s="4472"/>
      <c r="G5" s="4472"/>
      <c r="H5" s="907"/>
      <c r="I5" s="907"/>
    </row>
    <row r="6" spans="1:9" ht="21" x14ac:dyDescent="0.15">
      <c r="C6" s="908"/>
    </row>
    <row r="7" spans="1:9" ht="17.25" x14ac:dyDescent="0.15">
      <c r="C7" s="909" t="s">
        <v>2006</v>
      </c>
      <c r="E7" s="910"/>
      <c r="G7" s="3717">
        <v>72</v>
      </c>
    </row>
    <row r="8" spans="1:9" ht="17.25" x14ac:dyDescent="0.15">
      <c r="C8" s="909"/>
      <c r="E8" s="910"/>
    </row>
    <row r="9" spans="1:9" ht="17.25" x14ac:dyDescent="0.15">
      <c r="C9" s="909" t="s">
        <v>745</v>
      </c>
      <c r="D9" s="3716" t="s">
        <v>2003</v>
      </c>
      <c r="E9" s="910"/>
      <c r="G9" s="3717">
        <v>74</v>
      </c>
    </row>
    <row r="10" spans="1:9" ht="17.25" x14ac:dyDescent="0.15">
      <c r="C10" s="909"/>
    </row>
    <row r="11" spans="1:9" ht="17.25" x14ac:dyDescent="0.15">
      <c r="C11" s="909" t="s">
        <v>746</v>
      </c>
      <c r="D11" s="3716" t="s">
        <v>2005</v>
      </c>
      <c r="E11" s="910"/>
      <c r="G11" s="3717">
        <v>78</v>
      </c>
    </row>
    <row r="12" spans="1:9" ht="17.25" x14ac:dyDescent="0.15">
      <c r="C12" s="909"/>
    </row>
    <row r="13" spans="1:9" ht="17.25" x14ac:dyDescent="0.15">
      <c r="C13" s="909" t="s">
        <v>747</v>
      </c>
      <c r="D13" s="3716" t="s">
        <v>2003</v>
      </c>
      <c r="E13" s="910"/>
      <c r="G13" s="3717">
        <v>80</v>
      </c>
    </row>
    <row r="14" spans="1:9" ht="17.25" x14ac:dyDescent="0.15">
      <c r="C14" s="909"/>
      <c r="G14" s="3717"/>
    </row>
    <row r="15" spans="1:9" ht="17.25" x14ac:dyDescent="0.15">
      <c r="C15" s="909" t="s">
        <v>1449</v>
      </c>
      <c r="D15" s="3716" t="s">
        <v>2005</v>
      </c>
      <c r="E15" s="910"/>
      <c r="G15" s="3717">
        <v>82</v>
      </c>
    </row>
    <row r="16" spans="1:9" ht="17.25" x14ac:dyDescent="0.15">
      <c r="C16" s="909"/>
      <c r="G16" s="3717"/>
    </row>
    <row r="17" spans="2:7" ht="17.25" x14ac:dyDescent="0.15">
      <c r="C17" s="909" t="s">
        <v>748</v>
      </c>
      <c r="D17" s="3716" t="s">
        <v>2003</v>
      </c>
      <c r="E17" s="910"/>
      <c r="G17" s="3717">
        <v>84</v>
      </c>
    </row>
    <row r="18" spans="2:7" ht="17.25" x14ac:dyDescent="0.15">
      <c r="C18" s="909"/>
      <c r="E18" s="910"/>
      <c r="G18" s="3717"/>
    </row>
    <row r="19" spans="2:7" ht="17.25" x14ac:dyDescent="0.15">
      <c r="C19" s="909" t="s">
        <v>749</v>
      </c>
      <c r="D19" s="3716" t="s">
        <v>2005</v>
      </c>
      <c r="E19" s="910"/>
      <c r="G19" s="3717">
        <v>86</v>
      </c>
    </row>
    <row r="20" spans="2:7" ht="17.25" x14ac:dyDescent="0.15">
      <c r="C20" s="909"/>
      <c r="E20" s="910"/>
      <c r="G20" s="3717"/>
    </row>
    <row r="21" spans="2:7" ht="17.25" x14ac:dyDescent="0.15">
      <c r="C21" s="909" t="s">
        <v>1450</v>
      </c>
      <c r="D21" s="3716" t="s">
        <v>2003</v>
      </c>
      <c r="E21" s="910"/>
      <c r="G21" s="3717">
        <v>90</v>
      </c>
    </row>
    <row r="22" spans="2:7" ht="17.25" x14ac:dyDescent="0.15">
      <c r="C22" s="909"/>
      <c r="E22" s="910"/>
      <c r="G22" s="3717"/>
    </row>
    <row r="23" spans="2:7" ht="17.25" x14ac:dyDescent="0.15">
      <c r="C23" s="909" t="s">
        <v>750</v>
      </c>
      <c r="D23" s="3716" t="s">
        <v>2003</v>
      </c>
      <c r="E23" s="910"/>
      <c r="G23" s="3717">
        <v>92</v>
      </c>
    </row>
    <row r="24" spans="2:7" ht="17.25" x14ac:dyDescent="0.15">
      <c r="C24" s="909"/>
      <c r="E24" s="910"/>
      <c r="G24" s="3717"/>
    </row>
    <row r="25" spans="2:7" ht="17.25" x14ac:dyDescent="0.15">
      <c r="C25" s="909" t="s">
        <v>751</v>
      </c>
      <c r="D25" s="3716" t="s">
        <v>2004</v>
      </c>
      <c r="E25" s="910"/>
      <c r="G25" s="3717">
        <v>94</v>
      </c>
    </row>
    <row r="26" spans="2:7" ht="17.25" x14ac:dyDescent="0.15">
      <c r="D26" s="909"/>
    </row>
    <row r="27" spans="2:7" ht="13.5" customHeight="1" thickBot="1" x14ac:dyDescent="0.2"/>
    <row r="28" spans="2:7" ht="15.75" customHeight="1" x14ac:dyDescent="0.15">
      <c r="B28" s="4469" t="s">
        <v>1077</v>
      </c>
      <c r="C28" s="3723" t="s">
        <v>2017</v>
      </c>
      <c r="D28" s="4473" t="s">
        <v>1078</v>
      </c>
      <c r="E28" s="4474"/>
      <c r="F28" s="4474"/>
      <c r="G28" s="4475"/>
    </row>
    <row r="29" spans="2:7" ht="28.5" customHeight="1" x14ac:dyDescent="0.15">
      <c r="B29" s="4470"/>
      <c r="C29" s="3718" t="s">
        <v>2018</v>
      </c>
      <c r="D29" s="4463" t="s">
        <v>1079</v>
      </c>
      <c r="E29" s="4464"/>
      <c r="F29" s="4464"/>
      <c r="G29" s="4465"/>
    </row>
    <row r="30" spans="2:7" ht="28.5" customHeight="1" x14ac:dyDescent="0.15">
      <c r="B30" s="4470"/>
      <c r="C30" s="3718" t="s">
        <v>2019</v>
      </c>
      <c r="D30" s="4463" t="s">
        <v>1080</v>
      </c>
      <c r="E30" s="4464"/>
      <c r="F30" s="4464"/>
      <c r="G30" s="4465"/>
    </row>
    <row r="31" spans="2:7" ht="28.5" customHeight="1" x14ac:dyDescent="0.15">
      <c r="B31" s="4470"/>
      <c r="C31" s="3718" t="s">
        <v>2020</v>
      </c>
      <c r="D31" s="4463" t="s">
        <v>1081</v>
      </c>
      <c r="E31" s="4464"/>
      <c r="F31" s="4464"/>
      <c r="G31" s="4465"/>
    </row>
    <row r="32" spans="2:7" ht="16.5" customHeight="1" x14ac:dyDescent="0.15">
      <c r="B32" s="4470"/>
      <c r="C32" s="3719" t="s">
        <v>2021</v>
      </c>
      <c r="D32" s="4476" t="s">
        <v>752</v>
      </c>
      <c r="E32" s="4477"/>
      <c r="F32" s="4477"/>
      <c r="G32" s="4478"/>
    </row>
    <row r="33" spans="2:7" ht="16.5" customHeight="1" x14ac:dyDescent="0.15">
      <c r="B33" s="4470"/>
      <c r="C33" s="3719" t="s">
        <v>2022</v>
      </c>
      <c r="D33" s="4476" t="s">
        <v>1082</v>
      </c>
      <c r="E33" s="4477"/>
      <c r="F33" s="4477"/>
      <c r="G33" s="4478"/>
    </row>
    <row r="34" spans="2:7" ht="28.5" customHeight="1" x14ac:dyDescent="0.15">
      <c r="B34" s="4470"/>
      <c r="C34" s="3718" t="s">
        <v>2023</v>
      </c>
      <c r="D34" s="4463" t="s">
        <v>753</v>
      </c>
      <c r="E34" s="4464"/>
      <c r="F34" s="4464"/>
      <c r="G34" s="4465"/>
    </row>
    <row r="35" spans="2:7" ht="16.5" customHeight="1" x14ac:dyDescent="0.15">
      <c r="B35" s="4470"/>
      <c r="C35" s="3719" t="s">
        <v>1083</v>
      </c>
      <c r="D35" s="4463" t="s">
        <v>1084</v>
      </c>
      <c r="E35" s="4464"/>
      <c r="F35" s="4464"/>
      <c r="G35" s="4465"/>
    </row>
    <row r="36" spans="2:7" ht="16.5" customHeight="1" x14ac:dyDescent="0.15">
      <c r="B36" s="4470"/>
      <c r="C36" s="3719" t="s">
        <v>1085</v>
      </c>
      <c r="D36" s="4463" t="s">
        <v>1086</v>
      </c>
      <c r="E36" s="4464"/>
      <c r="F36" s="4464"/>
      <c r="G36" s="4465"/>
    </row>
    <row r="37" spans="2:7" ht="16.5" customHeight="1" x14ac:dyDescent="0.15">
      <c r="B37" s="4470"/>
      <c r="C37" s="3719" t="s">
        <v>1087</v>
      </c>
      <c r="D37" s="4463" t="s">
        <v>1088</v>
      </c>
      <c r="E37" s="4464"/>
      <c r="F37" s="4464"/>
      <c r="G37" s="4465"/>
    </row>
    <row r="38" spans="2:7" ht="14.25" thickBot="1" x14ac:dyDescent="0.2">
      <c r="B38" s="4471"/>
      <c r="C38" s="3720" t="s">
        <v>1451</v>
      </c>
      <c r="D38" s="4466" t="s">
        <v>1452</v>
      </c>
      <c r="E38" s="4467"/>
      <c r="F38" s="4467"/>
      <c r="G38" s="4468"/>
    </row>
    <row r="39" spans="2:7" ht="13.5" customHeight="1" x14ac:dyDescent="0.15"/>
    <row r="40" spans="2:7" ht="13.5" customHeight="1" x14ac:dyDescent="0.15"/>
    <row r="41" spans="2:7" ht="13.5" customHeight="1" x14ac:dyDescent="0.15"/>
    <row r="42" spans="2:7" ht="13.5" customHeight="1" x14ac:dyDescent="0.15"/>
    <row r="43" spans="2:7" ht="13.5" customHeight="1" x14ac:dyDescent="0.15"/>
    <row r="44" spans="2:7" ht="13.5" customHeight="1" x14ac:dyDescent="0.15"/>
  </sheetData>
  <mergeCells count="13">
    <mergeCell ref="D36:G36"/>
    <mergeCell ref="D37:G37"/>
    <mergeCell ref="D38:G38"/>
    <mergeCell ref="B28:B38"/>
    <mergeCell ref="C5:G5"/>
    <mergeCell ref="D28:G28"/>
    <mergeCell ref="D29:G29"/>
    <mergeCell ref="D30:G30"/>
    <mergeCell ref="D31:G31"/>
    <mergeCell ref="D32:G32"/>
    <mergeCell ref="D33:G33"/>
    <mergeCell ref="D34:G34"/>
    <mergeCell ref="D35:G35"/>
  </mergeCells>
  <phoneticPr fontId="39"/>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T23"/>
  <sheetViews>
    <sheetView showGridLines="0" view="pageBreakPreview" zoomScale="70" zoomScaleNormal="100" zoomScaleSheetLayoutView="70" workbookViewId="0">
      <pane xSplit="3" ySplit="5" topLeftCell="D6" activePane="bottomRight" state="frozen"/>
      <selection activeCell="G53" sqref="G53"/>
      <selection pane="topRight" activeCell="G53" sqref="G53"/>
      <selection pane="bottomLeft" activeCell="G53" sqref="G53"/>
      <selection pane="bottomRight" activeCell="DT5" sqref="DT5"/>
    </sheetView>
  </sheetViews>
  <sheetFormatPr defaultColWidth="11.125" defaultRowHeight="13.5" outlineLevelCol="2" x14ac:dyDescent="0.15"/>
  <cols>
    <col min="1" max="2" width="2.125" style="1837" customWidth="1"/>
    <col min="3" max="3" width="8" style="1837" customWidth="1"/>
    <col min="4" max="4" width="6" style="251" customWidth="1"/>
    <col min="5" max="5" width="8.375" style="241" customWidth="1"/>
    <col min="6" max="6" width="5.875" style="246" customWidth="1"/>
    <col min="7" max="7" width="6.25" style="256" customWidth="1"/>
    <col min="8" max="8" width="6.5" style="240" customWidth="1"/>
    <col min="9" max="9" width="6.5" style="201" customWidth="1"/>
    <col min="10" max="10" width="7.875" style="201" hidden="1" customWidth="1" outlineLevel="2"/>
    <col min="11" max="11" width="6.25" style="201" customWidth="1" collapsed="1"/>
    <col min="12" max="12" width="6.25" style="201" customWidth="1"/>
    <col min="13" max="13" width="7.875" style="201" hidden="1" customWidth="1" outlineLevel="1"/>
    <col min="14" max="14" width="6.25" style="201" customWidth="1" collapsed="1"/>
    <col min="15" max="15" width="6.25" style="201" customWidth="1"/>
    <col min="16" max="16" width="6.5" style="202" customWidth="1"/>
    <col min="17" max="17" width="5.875" style="249" customWidth="1"/>
    <col min="18" max="18" width="6.375" style="206" customWidth="1"/>
    <col min="19" max="21" width="7.875" style="234" hidden="1" customWidth="1" outlineLevel="1"/>
    <col min="22" max="22" width="6.125" style="201" customWidth="1" collapsed="1"/>
    <col min="23" max="23" width="6.375" style="201" customWidth="1"/>
    <col min="24" max="24" width="7.875" style="234" hidden="1" customWidth="1" outlineLevel="1"/>
    <col min="25" max="25" width="6.125" style="201" customWidth="1" collapsed="1"/>
    <col min="26" max="26" width="6.375" style="201" customWidth="1"/>
    <col min="27" max="27" width="6.75" style="201" customWidth="1"/>
    <col min="28" max="28" width="6.125" style="226" customWidth="1"/>
    <col min="29" max="29" width="6.25" style="254" customWidth="1"/>
    <col min="30" max="31" width="7.875" style="201" hidden="1" customWidth="1" outlineLevel="1"/>
    <col min="32" max="32" width="7.875" style="234" hidden="1" customWidth="1" outlineLevel="1"/>
    <col min="33" max="33" width="6.5" style="234" customWidth="1" collapsed="1"/>
    <col min="34" max="34" width="6.5" style="234" customWidth="1"/>
    <col min="35" max="35" width="7.875" style="234" hidden="1" customWidth="1" outlineLevel="1"/>
    <col min="36" max="36" width="6.375" style="234" customWidth="1" collapsed="1"/>
    <col min="37" max="37" width="6.375" style="234" customWidth="1"/>
    <col min="38" max="38" width="6.5" style="201" customWidth="1"/>
    <col min="39" max="39" width="6.125" style="226" hidden="1" customWidth="1" outlineLevel="1"/>
    <col min="40" max="40" width="6.25" style="254" hidden="1" customWidth="1" outlineLevel="1"/>
    <col min="41" max="43" width="7.875" style="201" hidden="1" customWidth="1" outlineLevel="1"/>
    <col min="44" max="44" width="6.25" style="240" customWidth="1" collapsed="1"/>
    <col min="45" max="45" width="5.625" style="201" customWidth="1"/>
    <col min="46" max="46" width="7.875" style="201" hidden="1" customWidth="1" outlineLevel="1"/>
    <col min="47" max="47" width="5.5" style="201" customWidth="1" collapsed="1"/>
    <col min="48" max="48" width="6.125" style="201" customWidth="1"/>
    <col min="49" max="49" width="5.75" style="201" customWidth="1"/>
    <col min="50" max="50" width="6.125" style="226" hidden="1" customWidth="1" outlineLevel="1"/>
    <col min="51" max="51" width="6.25" style="254" hidden="1" customWidth="1" outlineLevel="1"/>
    <col min="52" max="54" width="5.875" style="201" hidden="1" customWidth="1" outlineLevel="1"/>
    <col min="55" max="55" width="5.125" style="201" customWidth="1" collapsed="1"/>
    <col min="56" max="56" width="5" style="201" customWidth="1"/>
    <col min="57" max="57" width="5.875" style="201" hidden="1" customWidth="1" outlineLevel="1"/>
    <col min="58" max="58" width="5.625" style="201" customWidth="1" collapsed="1"/>
    <col min="59" max="59" width="5.625" style="201" customWidth="1"/>
    <col min="60" max="60" width="6.625" style="201" customWidth="1"/>
    <col min="61" max="61" width="6.125" style="226" hidden="1" customWidth="1" outlineLevel="1"/>
    <col min="62" max="62" width="6.25" style="254" hidden="1" customWidth="1" outlineLevel="1"/>
    <col min="63" max="65" width="6.875" style="201" hidden="1" customWidth="1" outlineLevel="1"/>
    <col min="66" max="66" width="5.875" style="201" customWidth="1" collapsed="1"/>
    <col min="67" max="67" width="5.875" style="201" customWidth="1"/>
    <col min="68" max="68" width="6.875" style="201" hidden="1" customWidth="1" outlineLevel="1"/>
    <col min="69" max="69" width="5.875" style="201" customWidth="1" collapsed="1"/>
    <col min="70" max="70" width="5.875" style="201" customWidth="1"/>
    <col min="71" max="71" width="6.625" style="201" customWidth="1"/>
    <col min="72" max="72" width="6.125" style="226" hidden="1" customWidth="1" outlineLevel="1"/>
    <col min="73" max="73" width="6.25" style="254" hidden="1" customWidth="1" outlineLevel="1"/>
    <col min="74" max="74" width="6.875" style="201" hidden="1" customWidth="1" outlineLevel="1"/>
    <col min="75" max="76" width="7.875" style="201" hidden="1" customWidth="1" outlineLevel="1"/>
    <col min="77" max="77" width="6.125" style="201" customWidth="1" collapsed="1"/>
    <col min="78" max="78" width="6.125" style="201" customWidth="1"/>
    <col min="79" max="79" width="6.875" style="201" hidden="1" customWidth="1" outlineLevel="1"/>
    <col min="80" max="80" width="6.125" style="201" customWidth="1" collapsed="1"/>
    <col min="81" max="81" width="6.125" style="201" customWidth="1"/>
    <col min="82" max="82" width="6.375" style="201" customWidth="1"/>
    <col min="83" max="83" width="6.125" style="226" hidden="1" customWidth="1" outlineLevel="1"/>
    <col min="84" max="84" width="6.25" style="254" hidden="1" customWidth="1" outlineLevel="1"/>
    <col min="85" max="87" width="6.875" style="201" hidden="1" customWidth="1" outlineLevel="1"/>
    <col min="88" max="88" width="5.375" style="201" customWidth="1" collapsed="1"/>
    <col min="89" max="89" width="5.375" style="201" customWidth="1"/>
    <col min="90" max="90" width="6.875" style="201" hidden="1" customWidth="1" outlineLevel="1"/>
    <col min="91" max="91" width="5.375" style="201" customWidth="1" collapsed="1"/>
    <col min="92" max="92" width="5.375" style="201" customWidth="1"/>
    <col min="93" max="93" width="7" style="201" customWidth="1"/>
    <col min="94" max="94" width="6.125" style="226" hidden="1" customWidth="1" outlineLevel="1"/>
    <col min="95" max="95" width="6.25" style="254" hidden="1" customWidth="1" outlineLevel="1"/>
    <col min="96" max="98" width="6.875" style="201" hidden="1" customWidth="1" outlineLevel="1"/>
    <col min="99" max="99" width="6.25" style="201" customWidth="1" collapsed="1"/>
    <col min="100" max="100" width="6.25" style="201" customWidth="1"/>
    <col min="101" max="101" width="6.875" style="201" hidden="1" customWidth="1" outlineLevel="1"/>
    <col min="102" max="102" width="6.25" style="201" customWidth="1" collapsed="1"/>
    <col min="103" max="103" width="6.25" style="201" customWidth="1"/>
    <col min="104" max="104" width="8.625" style="241" hidden="1" customWidth="1" outlineLevel="1"/>
    <col min="105" max="105" width="7.875" style="241" hidden="1" customWidth="1" outlineLevel="1"/>
    <col min="106" max="106" width="6.625" style="241" customWidth="1" collapsed="1"/>
    <col min="107" max="107" width="6.625" style="241" customWidth="1"/>
    <col min="108" max="108" width="7.875" style="241" hidden="1" customWidth="1" outlineLevel="1"/>
    <col min="109" max="109" width="6.625" style="241" customWidth="1" collapsed="1"/>
    <col min="110" max="110" width="6.625" style="241" customWidth="1"/>
    <col min="111" max="111" width="7.875" style="241" hidden="1" customWidth="1" outlineLevel="1"/>
    <col min="112" max="112" width="6.625" style="241" customWidth="1" collapsed="1"/>
    <col min="113" max="113" width="6.625" style="241" customWidth="1"/>
    <col min="114" max="114" width="7.875" style="241" hidden="1" customWidth="1" outlineLevel="1"/>
    <col min="115" max="115" width="6.625" style="241" customWidth="1" collapsed="1"/>
    <col min="116" max="116" width="6.625" style="241" customWidth="1"/>
    <col min="117" max="117" width="7.875" style="241" hidden="1" customWidth="1" outlineLevel="1"/>
    <col min="118" max="118" width="6.5" style="241" customWidth="1" collapsed="1"/>
    <col min="119" max="119" width="6.5" style="241" customWidth="1"/>
    <col min="120" max="120" width="7.875" style="951" hidden="1" customWidth="1" outlineLevel="1"/>
    <col min="121" max="121" width="6.625" style="241" customWidth="1" collapsed="1"/>
    <col min="122" max="122" width="6.625" style="241" customWidth="1"/>
    <col min="123" max="123" width="21.5" style="235" customWidth="1"/>
    <col min="124" max="126" width="11.125" style="212" customWidth="1"/>
    <col min="127" max="16384" width="11.125" style="212"/>
  </cols>
  <sheetData>
    <row r="1" spans="1:124" s="211" customFormat="1" ht="53.25" customHeight="1" x14ac:dyDescent="0.15">
      <c r="A1" s="3676" t="s">
        <v>1603</v>
      </c>
      <c r="B1" s="3677"/>
      <c r="C1" s="3677"/>
      <c r="D1" s="3678"/>
      <c r="E1" s="3679"/>
      <c r="F1" s="3680"/>
      <c r="G1" s="3681"/>
      <c r="H1" s="3679"/>
      <c r="I1" s="3682"/>
      <c r="J1" s="217"/>
      <c r="K1" s="202"/>
      <c r="L1" s="205"/>
      <c r="M1" s="207"/>
      <c r="N1" s="207"/>
      <c r="O1" s="207"/>
      <c r="P1" s="207"/>
      <c r="Q1" s="207"/>
      <c r="R1" s="207"/>
      <c r="S1" s="207"/>
      <c r="T1" s="209"/>
      <c r="U1" s="207"/>
      <c r="V1" s="3971" t="s">
        <v>1974</v>
      </c>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1835"/>
      <c r="BD1" s="1835" t="s">
        <v>2112</v>
      </c>
      <c r="BE1" s="207"/>
      <c r="BG1" s="218"/>
      <c r="BH1" s="202"/>
      <c r="BI1" s="207"/>
      <c r="BJ1" s="207"/>
      <c r="BK1" s="219"/>
      <c r="BT1" s="207"/>
      <c r="BU1" s="207"/>
      <c r="CE1" s="207"/>
      <c r="CF1" s="207"/>
      <c r="CK1" s="3971" t="s">
        <v>1974</v>
      </c>
      <c r="CP1" s="207"/>
      <c r="CQ1" s="207"/>
      <c r="DH1" s="3686"/>
      <c r="DI1" s="3684"/>
      <c r="DJ1" s="3684"/>
      <c r="DK1" s="3684"/>
      <c r="DL1" s="3684"/>
      <c r="DM1" s="3684"/>
      <c r="DN1" s="3684"/>
      <c r="DO1" s="3684"/>
      <c r="DP1" s="3731"/>
      <c r="DQ1" s="3684"/>
      <c r="DR1" s="3687" t="s">
        <v>1603</v>
      </c>
    </row>
    <row r="2" spans="1:124" customFormat="1" ht="21.75" customHeight="1" thickBot="1" x14ac:dyDescent="0.2">
      <c r="A2" s="4021"/>
      <c r="B2" s="4021"/>
      <c r="C2" s="4021"/>
      <c r="D2" s="29"/>
      <c r="E2" s="29"/>
      <c r="F2" s="29"/>
      <c r="G2" s="29"/>
      <c r="H2" s="29"/>
      <c r="I2" s="29"/>
      <c r="J2" s="4020"/>
      <c r="K2" s="29"/>
      <c r="L2" s="29"/>
      <c r="M2" s="4020"/>
      <c r="N2" s="29"/>
      <c r="O2" s="29"/>
      <c r="P2" s="29"/>
      <c r="Q2" s="29"/>
      <c r="R2" s="29"/>
      <c r="S2" s="4020"/>
      <c r="T2" s="4020"/>
      <c r="U2" s="4020"/>
      <c r="V2" s="29"/>
      <c r="W2" s="29"/>
      <c r="X2" s="4020"/>
      <c r="Y2" s="29"/>
      <c r="Z2" s="29"/>
      <c r="AA2" s="29"/>
      <c r="AB2" s="29"/>
      <c r="AC2" s="29"/>
      <c r="AD2" s="4020"/>
      <c r="AE2" s="4020"/>
      <c r="AF2" s="4020"/>
      <c r="AG2" s="29"/>
      <c r="AH2" s="29"/>
      <c r="AI2" s="4020"/>
      <c r="AJ2" s="29"/>
      <c r="AK2" s="29"/>
      <c r="AL2" s="29"/>
      <c r="AM2" s="4020"/>
      <c r="AN2" s="4020"/>
      <c r="AO2" s="4020"/>
      <c r="AP2" s="4020"/>
      <c r="AQ2" s="4020"/>
      <c r="AR2" s="29"/>
      <c r="AS2" s="29"/>
      <c r="AT2" s="4020"/>
      <c r="AU2" s="29"/>
      <c r="AV2" s="29"/>
      <c r="AW2" s="29"/>
      <c r="AX2" s="4020"/>
      <c r="AY2" s="4020"/>
      <c r="AZ2" s="4020"/>
      <c r="BA2" s="4020"/>
      <c r="BB2" s="4020"/>
      <c r="BC2" s="29"/>
      <c r="BD2" s="29"/>
      <c r="BE2" s="4020"/>
      <c r="BF2" s="29"/>
      <c r="BG2" s="29"/>
      <c r="BH2" s="29"/>
      <c r="BI2" s="4020"/>
      <c r="BJ2" s="4020"/>
      <c r="BK2" s="4020"/>
      <c r="BL2" s="4020"/>
      <c r="BM2" s="4020"/>
      <c r="BN2" s="29"/>
      <c r="BO2" s="29"/>
      <c r="BP2" s="4020"/>
      <c r="BQ2" s="29"/>
      <c r="BR2" s="29"/>
      <c r="BS2" s="29"/>
      <c r="BT2" s="4020"/>
      <c r="BU2" s="4020"/>
      <c r="BV2" s="4020"/>
      <c r="BW2" s="4020"/>
      <c r="BX2" s="4020"/>
      <c r="BY2" s="29"/>
      <c r="BZ2" s="29"/>
      <c r="CA2" s="4020"/>
      <c r="CB2" s="29"/>
      <c r="CC2" s="29"/>
      <c r="CD2" s="29"/>
      <c r="CE2" s="4020"/>
      <c r="CF2" s="4020"/>
      <c r="CG2" s="4020"/>
      <c r="CH2" s="4020"/>
      <c r="CI2" s="4020"/>
      <c r="CJ2" s="29"/>
      <c r="CK2" s="29"/>
      <c r="CL2" s="4020"/>
      <c r="CM2" s="29"/>
      <c r="CN2" s="29"/>
      <c r="CO2" s="29"/>
      <c r="CP2" s="4020"/>
      <c r="CQ2" s="4020"/>
      <c r="CR2" s="4020"/>
      <c r="CS2" s="4020"/>
      <c r="CT2" s="4020"/>
      <c r="CU2" s="29"/>
      <c r="CV2" s="29"/>
      <c r="CW2" s="4020"/>
      <c r="CX2" s="29"/>
      <c r="CY2" s="29"/>
      <c r="CZ2" s="4020"/>
      <c r="DA2" s="4020"/>
      <c r="DB2" s="29"/>
      <c r="DC2" s="29"/>
      <c r="DD2" s="4020"/>
      <c r="DE2" s="29"/>
      <c r="DF2" s="29"/>
      <c r="DG2" s="4020"/>
      <c r="DH2" s="29"/>
      <c r="DI2" s="29"/>
      <c r="DJ2" s="4020"/>
      <c r="DK2" s="29"/>
      <c r="DL2" s="29"/>
      <c r="DM2" s="4020"/>
      <c r="DN2" s="29"/>
      <c r="DO2" s="29"/>
      <c r="DP2" s="4020"/>
      <c r="DQ2" s="29"/>
      <c r="DR2" s="4022" t="s">
        <v>2060</v>
      </c>
    </row>
    <row r="3" spans="1:124" s="245" customFormat="1" ht="37.5" customHeight="1" thickTop="1" thickBot="1" x14ac:dyDescent="0.2">
      <c r="A3" s="4572" t="s">
        <v>1185</v>
      </c>
      <c r="B3" s="4573"/>
      <c r="C3" s="4574"/>
      <c r="D3" s="4581" t="s">
        <v>762</v>
      </c>
      <c r="E3" s="4584" t="s">
        <v>1192</v>
      </c>
      <c r="F3" s="4584"/>
      <c r="G3" s="4584"/>
      <c r="H3" s="4584"/>
      <c r="I3" s="4584"/>
      <c r="J3" s="4584"/>
      <c r="K3" s="4584"/>
      <c r="L3" s="4584"/>
      <c r="M3" s="4584"/>
      <c r="N3" s="4584"/>
      <c r="O3" s="4584"/>
      <c r="P3" s="4585" t="s">
        <v>829</v>
      </c>
      <c r="Q3" s="4586"/>
      <c r="R3" s="4586"/>
      <c r="S3" s="4586"/>
      <c r="T3" s="4586"/>
      <c r="U3" s="4586"/>
      <c r="V3" s="4586"/>
      <c r="W3" s="4586"/>
      <c r="X3" s="4586"/>
      <c r="Y3" s="4586"/>
      <c r="Z3" s="4587"/>
      <c r="AA3" s="4588" t="s">
        <v>1604</v>
      </c>
      <c r="AB3" s="4589"/>
      <c r="AC3" s="4589"/>
      <c r="AD3" s="4589"/>
      <c r="AE3" s="4589"/>
      <c r="AF3" s="4589"/>
      <c r="AG3" s="4589"/>
      <c r="AH3" s="4589"/>
      <c r="AI3" s="4589"/>
      <c r="AJ3" s="4589"/>
      <c r="AK3" s="4590"/>
      <c r="AL3" s="4591" t="s">
        <v>822</v>
      </c>
      <c r="AM3" s="4592"/>
      <c r="AN3" s="4592"/>
      <c r="AO3" s="4592"/>
      <c r="AP3" s="4592"/>
      <c r="AQ3" s="4592"/>
      <c r="AR3" s="4592"/>
      <c r="AS3" s="4592"/>
      <c r="AT3" s="4592"/>
      <c r="AU3" s="4592"/>
      <c r="AV3" s="4593"/>
      <c r="AW3" s="4601" t="s">
        <v>754</v>
      </c>
      <c r="AX3" s="4602"/>
      <c r="AY3" s="4602"/>
      <c r="AZ3" s="4602"/>
      <c r="BA3" s="4602"/>
      <c r="BB3" s="4602"/>
      <c r="BC3" s="4602"/>
      <c r="BD3" s="4602"/>
      <c r="BE3" s="4602"/>
      <c r="BF3" s="4602"/>
      <c r="BG3" s="4603"/>
      <c r="BH3" s="4604" t="s">
        <v>759</v>
      </c>
      <c r="BI3" s="4605"/>
      <c r="BJ3" s="4605"/>
      <c r="BK3" s="4605"/>
      <c r="BL3" s="4605"/>
      <c r="BM3" s="4605"/>
      <c r="BN3" s="4605"/>
      <c r="BO3" s="4605"/>
      <c r="BP3" s="4605"/>
      <c r="BQ3" s="4605"/>
      <c r="BR3" s="4606"/>
      <c r="BS3" s="4607" t="s">
        <v>1605</v>
      </c>
      <c r="BT3" s="4608"/>
      <c r="BU3" s="4608"/>
      <c r="BV3" s="4608"/>
      <c r="BW3" s="4608"/>
      <c r="BX3" s="4608"/>
      <c r="BY3" s="4608"/>
      <c r="BZ3" s="4608"/>
      <c r="CA3" s="4608"/>
      <c r="CB3" s="4608"/>
      <c r="CC3" s="4609"/>
      <c r="CD3" s="4610" t="s">
        <v>755</v>
      </c>
      <c r="CE3" s="4611"/>
      <c r="CF3" s="4611"/>
      <c r="CG3" s="4611"/>
      <c r="CH3" s="4611"/>
      <c r="CI3" s="4611"/>
      <c r="CJ3" s="4611"/>
      <c r="CK3" s="4611"/>
      <c r="CL3" s="4611"/>
      <c r="CM3" s="4611"/>
      <c r="CN3" s="4612"/>
      <c r="CO3" s="4613" t="s">
        <v>756</v>
      </c>
      <c r="CP3" s="4614"/>
      <c r="CQ3" s="4614"/>
      <c r="CR3" s="4614"/>
      <c r="CS3" s="4614"/>
      <c r="CT3" s="4614"/>
      <c r="CU3" s="4614"/>
      <c r="CV3" s="4614"/>
      <c r="CW3" s="4614"/>
      <c r="CX3" s="4614"/>
      <c r="CY3" s="4615"/>
      <c r="CZ3" s="4570" t="s">
        <v>821</v>
      </c>
      <c r="DA3" s="4570"/>
      <c r="DB3" s="4570"/>
      <c r="DC3" s="4570"/>
      <c r="DD3" s="4570"/>
      <c r="DE3" s="4570"/>
      <c r="DF3" s="4570"/>
      <c r="DG3" s="4570"/>
      <c r="DH3" s="4570"/>
      <c r="DI3" s="4570"/>
      <c r="DJ3" s="4570"/>
      <c r="DK3" s="4570"/>
      <c r="DL3" s="4570"/>
      <c r="DM3" s="4570"/>
      <c r="DN3" s="4570"/>
      <c r="DO3" s="4570"/>
      <c r="DP3" s="4570"/>
      <c r="DQ3" s="4570"/>
      <c r="DR3" s="4571"/>
      <c r="DS3" s="244"/>
    </row>
    <row r="4" spans="1:124" s="259" customFormat="1" ht="90" customHeight="1" x14ac:dyDescent="0.15">
      <c r="A4" s="4575"/>
      <c r="B4" s="4576"/>
      <c r="C4" s="4577"/>
      <c r="D4" s="4582"/>
      <c r="E4" s="4594" t="s">
        <v>828</v>
      </c>
      <c r="F4" s="4596" t="s">
        <v>1368</v>
      </c>
      <c r="G4" s="4597"/>
      <c r="H4" s="4598" t="s">
        <v>1370</v>
      </c>
      <c r="I4" s="4599"/>
      <c r="J4" s="4548" t="s">
        <v>1369</v>
      </c>
      <c r="K4" s="4549"/>
      <c r="L4" s="4600"/>
      <c r="M4" s="4548" t="s">
        <v>1606</v>
      </c>
      <c r="N4" s="4549"/>
      <c r="O4" s="4550"/>
      <c r="P4" s="4551" t="s">
        <v>1607</v>
      </c>
      <c r="Q4" s="4553" t="s">
        <v>1368</v>
      </c>
      <c r="R4" s="4554"/>
      <c r="S4" s="4555" t="s">
        <v>1370</v>
      </c>
      <c r="T4" s="4556"/>
      <c r="U4" s="4557" t="s">
        <v>1608</v>
      </c>
      <c r="V4" s="4558"/>
      <c r="W4" s="4559"/>
      <c r="X4" s="4557" t="s">
        <v>1609</v>
      </c>
      <c r="Y4" s="4558"/>
      <c r="Z4" s="4560"/>
      <c r="AA4" s="4561" t="s">
        <v>1402</v>
      </c>
      <c r="AB4" s="4479" t="s">
        <v>1368</v>
      </c>
      <c r="AC4" s="4480"/>
      <c r="AD4" s="4563" t="s">
        <v>1370</v>
      </c>
      <c r="AE4" s="4564"/>
      <c r="AF4" s="4565" t="s">
        <v>1610</v>
      </c>
      <c r="AG4" s="4566"/>
      <c r="AH4" s="4567"/>
      <c r="AI4" s="4568" t="s">
        <v>1611</v>
      </c>
      <c r="AJ4" s="4566"/>
      <c r="AK4" s="4569"/>
      <c r="AL4" s="4546" t="s">
        <v>1186</v>
      </c>
      <c r="AM4" s="4479" t="s">
        <v>1368</v>
      </c>
      <c r="AN4" s="4480"/>
      <c r="AO4" s="4483" t="s">
        <v>1370</v>
      </c>
      <c r="AP4" s="4484"/>
      <c r="AQ4" s="4485" t="s">
        <v>1612</v>
      </c>
      <c r="AR4" s="4486"/>
      <c r="AS4" s="4487"/>
      <c r="AT4" s="4485" t="s">
        <v>1613</v>
      </c>
      <c r="AU4" s="4486"/>
      <c r="AV4" s="4488"/>
      <c r="AW4" s="4489" t="s">
        <v>1187</v>
      </c>
      <c r="AX4" s="4479" t="s">
        <v>1368</v>
      </c>
      <c r="AY4" s="4480"/>
      <c r="AZ4" s="4491" t="s">
        <v>1370</v>
      </c>
      <c r="BA4" s="4492"/>
      <c r="BB4" s="4493" t="s">
        <v>1614</v>
      </c>
      <c r="BC4" s="4494"/>
      <c r="BD4" s="4495"/>
      <c r="BE4" s="4493" t="s">
        <v>1615</v>
      </c>
      <c r="BF4" s="4494"/>
      <c r="BG4" s="4532"/>
      <c r="BH4" s="4533" t="s">
        <v>1188</v>
      </c>
      <c r="BI4" s="4479" t="s">
        <v>1368</v>
      </c>
      <c r="BJ4" s="4480"/>
      <c r="BK4" s="4535" t="s">
        <v>1370</v>
      </c>
      <c r="BL4" s="4536"/>
      <c r="BM4" s="4537" t="s">
        <v>1616</v>
      </c>
      <c r="BN4" s="4538"/>
      <c r="BO4" s="4539"/>
      <c r="BP4" s="4537" t="s">
        <v>1617</v>
      </c>
      <c r="BQ4" s="4538"/>
      <c r="BR4" s="4540"/>
      <c r="BS4" s="4481" t="s">
        <v>1190</v>
      </c>
      <c r="BT4" s="4479" t="s">
        <v>1368</v>
      </c>
      <c r="BU4" s="4480"/>
      <c r="BV4" s="4519" t="s">
        <v>1370</v>
      </c>
      <c r="BW4" s="4520"/>
      <c r="BX4" s="4521" t="s">
        <v>1618</v>
      </c>
      <c r="BY4" s="4522"/>
      <c r="BZ4" s="4523"/>
      <c r="CA4" s="4521" t="s">
        <v>1619</v>
      </c>
      <c r="CB4" s="4522"/>
      <c r="CC4" s="4524"/>
      <c r="CD4" s="4525" t="s">
        <v>1189</v>
      </c>
      <c r="CE4" s="4479" t="s">
        <v>1368</v>
      </c>
      <c r="CF4" s="4480"/>
      <c r="CG4" s="4527" t="s">
        <v>1370</v>
      </c>
      <c r="CH4" s="4528"/>
      <c r="CI4" s="4529" t="s">
        <v>1620</v>
      </c>
      <c r="CJ4" s="4530"/>
      <c r="CK4" s="4531"/>
      <c r="CL4" s="4529" t="s">
        <v>1621</v>
      </c>
      <c r="CM4" s="4530"/>
      <c r="CN4" s="4542"/>
      <c r="CO4" s="4533" t="s">
        <v>1191</v>
      </c>
      <c r="CP4" s="4479" t="s">
        <v>1368</v>
      </c>
      <c r="CQ4" s="4480"/>
      <c r="CR4" s="4535" t="s">
        <v>1370</v>
      </c>
      <c r="CS4" s="4536"/>
      <c r="CT4" s="4537" t="s">
        <v>1622</v>
      </c>
      <c r="CU4" s="4538"/>
      <c r="CV4" s="4539"/>
      <c r="CW4" s="4537" t="s">
        <v>1623</v>
      </c>
      <c r="CX4" s="4538"/>
      <c r="CY4" s="4543"/>
      <c r="CZ4" s="4544" t="s">
        <v>827</v>
      </c>
      <c r="DA4" s="4514" t="s">
        <v>1177</v>
      </c>
      <c r="DB4" s="4515"/>
      <c r="DC4" s="4516"/>
      <c r="DD4" s="4515" t="s">
        <v>1178</v>
      </c>
      <c r="DE4" s="4515"/>
      <c r="DF4" s="4517"/>
      <c r="DG4" s="4518" t="s">
        <v>1179</v>
      </c>
      <c r="DH4" s="4515"/>
      <c r="DI4" s="4517"/>
      <c r="DJ4" s="4515" t="s">
        <v>1180</v>
      </c>
      <c r="DK4" s="4515"/>
      <c r="DL4" s="4517"/>
      <c r="DM4" s="4518" t="s">
        <v>1181</v>
      </c>
      <c r="DN4" s="4515"/>
      <c r="DO4" s="4517"/>
      <c r="DP4" s="4518" t="s">
        <v>1182</v>
      </c>
      <c r="DQ4" s="4515"/>
      <c r="DR4" s="4541"/>
      <c r="DS4" s="258"/>
    </row>
    <row r="5" spans="1:124" s="259" customFormat="1" ht="90" customHeight="1" thickBot="1" x14ac:dyDescent="0.2">
      <c r="A5" s="4578"/>
      <c r="B5" s="4579"/>
      <c r="C5" s="4580"/>
      <c r="D5" s="4583"/>
      <c r="E5" s="4595"/>
      <c r="F5" s="1884" t="s">
        <v>1624</v>
      </c>
      <c r="G5" s="1885" t="s">
        <v>1625</v>
      </c>
      <c r="H5" s="1892" t="s">
        <v>1626</v>
      </c>
      <c r="I5" s="1887" t="s">
        <v>1627</v>
      </c>
      <c r="J5" s="1863" t="s">
        <v>1056</v>
      </c>
      <c r="K5" s="1864" t="s">
        <v>1628</v>
      </c>
      <c r="L5" s="1864" t="s">
        <v>1373</v>
      </c>
      <c r="M5" s="1863" t="s">
        <v>1056</v>
      </c>
      <c r="N5" s="1864" t="s">
        <v>1629</v>
      </c>
      <c r="O5" s="1883" t="s">
        <v>1374</v>
      </c>
      <c r="P5" s="4552"/>
      <c r="Q5" s="1905" t="s">
        <v>1366</v>
      </c>
      <c r="R5" s="1906" t="s">
        <v>1367</v>
      </c>
      <c r="S5" s="1899" t="s">
        <v>1630</v>
      </c>
      <c r="T5" s="1893" t="s">
        <v>1631</v>
      </c>
      <c r="U5" s="1878" t="s">
        <v>1056</v>
      </c>
      <c r="V5" s="1881" t="s">
        <v>1632</v>
      </c>
      <c r="W5" s="1881" t="s">
        <v>1375</v>
      </c>
      <c r="X5" s="1878" t="s">
        <v>1056</v>
      </c>
      <c r="Y5" s="1881" t="s">
        <v>1633</v>
      </c>
      <c r="Z5" s="1882" t="s">
        <v>1376</v>
      </c>
      <c r="AA5" s="4562"/>
      <c r="AB5" s="1908" t="s">
        <v>1366</v>
      </c>
      <c r="AC5" s="1909" t="s">
        <v>1367</v>
      </c>
      <c r="AD5" s="1907" t="s">
        <v>1364</v>
      </c>
      <c r="AE5" s="1891" t="s">
        <v>1365</v>
      </c>
      <c r="AF5" s="1877" t="s">
        <v>1056</v>
      </c>
      <c r="AG5" s="1879" t="s">
        <v>1634</v>
      </c>
      <c r="AH5" s="1879" t="s">
        <v>1377</v>
      </c>
      <c r="AI5" s="1878" t="s">
        <v>1056</v>
      </c>
      <c r="AJ5" s="1879" t="s">
        <v>1635</v>
      </c>
      <c r="AK5" s="1880" t="s">
        <v>1378</v>
      </c>
      <c r="AL5" s="4547"/>
      <c r="AM5" s="1908" t="s">
        <v>1366</v>
      </c>
      <c r="AN5" s="1909" t="s">
        <v>1367</v>
      </c>
      <c r="AO5" s="1890" t="s">
        <v>1350</v>
      </c>
      <c r="AP5" s="1890" t="s">
        <v>1351</v>
      </c>
      <c r="AQ5" s="1873" t="s">
        <v>1056</v>
      </c>
      <c r="AR5" s="1874" t="s">
        <v>1636</v>
      </c>
      <c r="AS5" s="1875" t="s">
        <v>1379</v>
      </c>
      <c r="AT5" s="1873" t="s">
        <v>1056</v>
      </c>
      <c r="AU5" s="1875" t="s">
        <v>1637</v>
      </c>
      <c r="AV5" s="1876" t="s">
        <v>1380</v>
      </c>
      <c r="AW5" s="4490"/>
      <c r="AX5" s="1908" t="s">
        <v>1366</v>
      </c>
      <c r="AY5" s="1909" t="s">
        <v>1367</v>
      </c>
      <c r="AZ5" s="1889" t="s">
        <v>1352</v>
      </c>
      <c r="BA5" s="1889" t="s">
        <v>1353</v>
      </c>
      <c r="BB5" s="1870" t="s">
        <v>1056</v>
      </c>
      <c r="BC5" s="1871" t="s">
        <v>1638</v>
      </c>
      <c r="BD5" s="1871" t="s">
        <v>1381</v>
      </c>
      <c r="BE5" s="1870" t="s">
        <v>1056</v>
      </c>
      <c r="BF5" s="1871" t="s">
        <v>1639</v>
      </c>
      <c r="BG5" s="1872" t="s">
        <v>1382</v>
      </c>
      <c r="BH5" s="4534"/>
      <c r="BI5" s="1908" t="s">
        <v>1366</v>
      </c>
      <c r="BJ5" s="1909" t="s">
        <v>1367</v>
      </c>
      <c r="BK5" s="1886" t="s">
        <v>1354</v>
      </c>
      <c r="BL5" s="1886" t="s">
        <v>1355</v>
      </c>
      <c r="BM5" s="1862" t="s">
        <v>1056</v>
      </c>
      <c r="BN5" s="1860" t="s">
        <v>1640</v>
      </c>
      <c r="BO5" s="1860" t="s">
        <v>1371</v>
      </c>
      <c r="BP5" s="1862" t="s">
        <v>1056</v>
      </c>
      <c r="BQ5" s="1860" t="s">
        <v>1641</v>
      </c>
      <c r="BR5" s="1869" t="s">
        <v>1372</v>
      </c>
      <c r="BS5" s="4482"/>
      <c r="BT5" s="1908" t="s">
        <v>1366</v>
      </c>
      <c r="BU5" s="1909" t="s">
        <v>1367</v>
      </c>
      <c r="BV5" s="1888" t="s">
        <v>1356</v>
      </c>
      <c r="BW5" s="1888" t="s">
        <v>1357</v>
      </c>
      <c r="BX5" s="1866" t="s">
        <v>1056</v>
      </c>
      <c r="BY5" s="1867" t="s">
        <v>1642</v>
      </c>
      <c r="BZ5" s="1867" t="s">
        <v>1383</v>
      </c>
      <c r="CA5" s="1866" t="s">
        <v>1056</v>
      </c>
      <c r="CB5" s="1867" t="s">
        <v>1643</v>
      </c>
      <c r="CC5" s="1868" t="s">
        <v>1384</v>
      </c>
      <c r="CD5" s="4526"/>
      <c r="CE5" s="1908" t="s">
        <v>1366</v>
      </c>
      <c r="CF5" s="1909" t="s">
        <v>1367</v>
      </c>
      <c r="CG5" s="1887" t="s">
        <v>1358</v>
      </c>
      <c r="CH5" s="1887" t="s">
        <v>1359</v>
      </c>
      <c r="CI5" s="1863" t="s">
        <v>1056</v>
      </c>
      <c r="CJ5" s="1864" t="s">
        <v>1644</v>
      </c>
      <c r="CK5" s="1864" t="s">
        <v>1385</v>
      </c>
      <c r="CL5" s="1863" t="s">
        <v>1056</v>
      </c>
      <c r="CM5" s="1864" t="s">
        <v>1645</v>
      </c>
      <c r="CN5" s="1865" t="s">
        <v>1386</v>
      </c>
      <c r="CO5" s="4534"/>
      <c r="CP5" s="1908" t="s">
        <v>1366</v>
      </c>
      <c r="CQ5" s="1909" t="s">
        <v>1367</v>
      </c>
      <c r="CR5" s="1886" t="s">
        <v>1360</v>
      </c>
      <c r="CS5" s="1886" t="s">
        <v>1361</v>
      </c>
      <c r="CT5" s="1862" t="s">
        <v>1056</v>
      </c>
      <c r="CU5" s="1860" t="s">
        <v>1646</v>
      </c>
      <c r="CV5" s="1860" t="s">
        <v>1387</v>
      </c>
      <c r="CW5" s="1862" t="s">
        <v>1056</v>
      </c>
      <c r="CX5" s="1860" t="s">
        <v>1647</v>
      </c>
      <c r="CY5" s="2472" t="s">
        <v>1388</v>
      </c>
      <c r="CZ5" s="4545"/>
      <c r="DA5" s="2468" t="s">
        <v>1056</v>
      </c>
      <c r="DB5" s="1848" t="s">
        <v>1648</v>
      </c>
      <c r="DC5" s="1911" t="s">
        <v>1363</v>
      </c>
      <c r="DD5" s="1910" t="s">
        <v>1056</v>
      </c>
      <c r="DE5" s="1848" t="s">
        <v>1362</v>
      </c>
      <c r="DF5" s="1849" t="s">
        <v>1363</v>
      </c>
      <c r="DG5" s="1850" t="s">
        <v>1056</v>
      </c>
      <c r="DH5" s="1851" t="s">
        <v>1362</v>
      </c>
      <c r="DI5" s="1849" t="s">
        <v>1363</v>
      </c>
      <c r="DJ5" s="1850" t="s">
        <v>1056</v>
      </c>
      <c r="DK5" s="1851" t="s">
        <v>1362</v>
      </c>
      <c r="DL5" s="1849" t="s">
        <v>1363</v>
      </c>
      <c r="DM5" s="1850" t="s">
        <v>1056</v>
      </c>
      <c r="DN5" s="1851" t="s">
        <v>1362</v>
      </c>
      <c r="DO5" s="1849" t="s">
        <v>1363</v>
      </c>
      <c r="DP5" s="1852" t="s">
        <v>1056</v>
      </c>
      <c r="DQ5" s="1848" t="s">
        <v>1362</v>
      </c>
      <c r="DR5" s="1853" t="s">
        <v>1363</v>
      </c>
      <c r="DS5" s="258"/>
    </row>
    <row r="6" spans="1:124" s="239" customFormat="1" ht="93.75" customHeight="1" x14ac:dyDescent="0.15">
      <c r="A6" s="4508" t="s">
        <v>1649</v>
      </c>
      <c r="B6" s="4509"/>
      <c r="C6" s="4510"/>
      <c r="D6" s="2700">
        <v>1</v>
      </c>
      <c r="E6" s="2734">
        <v>1338477</v>
      </c>
      <c r="F6" s="2701">
        <v>1.6247329315348003E-2</v>
      </c>
      <c r="G6" s="2737">
        <v>21399</v>
      </c>
      <c r="H6" s="2676">
        <v>642064</v>
      </c>
      <c r="I6" s="2677">
        <v>696413</v>
      </c>
      <c r="J6" s="2733">
        <v>807064</v>
      </c>
      <c r="K6" s="2678">
        <v>432309</v>
      </c>
      <c r="L6" s="2678">
        <v>374755</v>
      </c>
      <c r="M6" s="2740">
        <v>531413</v>
      </c>
      <c r="N6" s="2678">
        <v>209755</v>
      </c>
      <c r="O6" s="2679">
        <v>321658</v>
      </c>
      <c r="P6" s="2680">
        <v>468428</v>
      </c>
      <c r="Q6" s="2702">
        <v>2.4818195342650284E-2</v>
      </c>
      <c r="R6" s="2681">
        <v>11344</v>
      </c>
      <c r="S6" s="1900">
        <v>180152</v>
      </c>
      <c r="T6" s="1894">
        <v>288276</v>
      </c>
      <c r="U6" s="965">
        <v>250455</v>
      </c>
      <c r="V6" s="966">
        <v>80458</v>
      </c>
      <c r="W6" s="967">
        <v>169997</v>
      </c>
      <c r="X6" s="965">
        <v>217973</v>
      </c>
      <c r="Y6" s="2749">
        <v>99694</v>
      </c>
      <c r="Z6" s="968">
        <v>118279</v>
      </c>
      <c r="AA6" s="2745">
        <v>870049</v>
      </c>
      <c r="AB6" s="2654">
        <v>1.1691942036804903E-2</v>
      </c>
      <c r="AC6" s="3990">
        <v>10055</v>
      </c>
      <c r="AD6" s="2644">
        <v>461912</v>
      </c>
      <c r="AE6" s="2645">
        <v>408137</v>
      </c>
      <c r="AF6" s="2646">
        <v>556609</v>
      </c>
      <c r="AG6" s="2647">
        <v>351851</v>
      </c>
      <c r="AH6" s="2602">
        <v>204758</v>
      </c>
      <c r="AI6" s="2647">
        <v>313440</v>
      </c>
      <c r="AJ6" s="2602">
        <v>110061</v>
      </c>
      <c r="AK6" s="2603">
        <v>203379</v>
      </c>
      <c r="AL6" s="2604">
        <v>466103</v>
      </c>
      <c r="AM6" s="2654">
        <v>7.8730793016508205E-3</v>
      </c>
      <c r="AN6" s="3068">
        <v>3641</v>
      </c>
      <c r="AO6" s="2605">
        <v>297900</v>
      </c>
      <c r="AP6" s="2605">
        <v>168203</v>
      </c>
      <c r="AQ6" s="2605">
        <v>271530</v>
      </c>
      <c r="AR6" s="2606">
        <v>236928</v>
      </c>
      <c r="AS6" s="2754">
        <v>34602</v>
      </c>
      <c r="AT6" s="2605">
        <v>194573</v>
      </c>
      <c r="AU6" s="2607">
        <v>60972</v>
      </c>
      <c r="AV6" s="3069">
        <v>133601</v>
      </c>
      <c r="AW6" s="2616">
        <v>3769</v>
      </c>
      <c r="AX6" s="2654">
        <v>-2.0275539381336083E-2</v>
      </c>
      <c r="AY6" s="3068">
        <v>-78</v>
      </c>
      <c r="AZ6" s="2554">
        <v>1993</v>
      </c>
      <c r="BA6" s="2554">
        <v>1776</v>
      </c>
      <c r="BB6" s="2554">
        <v>1832</v>
      </c>
      <c r="BC6" s="2758">
        <v>1393</v>
      </c>
      <c r="BD6" s="2554">
        <v>439</v>
      </c>
      <c r="BE6" s="969">
        <v>1937</v>
      </c>
      <c r="BF6" s="2554">
        <v>600</v>
      </c>
      <c r="BG6" s="2567">
        <v>1337</v>
      </c>
      <c r="BH6" s="2542">
        <v>48168</v>
      </c>
      <c r="BI6" s="2654">
        <v>1.9709126320469172E-2</v>
      </c>
      <c r="BJ6" s="3068">
        <v>931</v>
      </c>
      <c r="BK6" s="2543">
        <v>24058</v>
      </c>
      <c r="BL6" s="2543">
        <v>24110</v>
      </c>
      <c r="BM6" s="2543">
        <v>29207</v>
      </c>
      <c r="BN6" s="2558">
        <v>17009</v>
      </c>
      <c r="BO6" s="2558">
        <v>12198</v>
      </c>
      <c r="BP6" s="2543">
        <v>18961</v>
      </c>
      <c r="BQ6" s="2544">
        <v>7049</v>
      </c>
      <c r="BR6" s="2759">
        <v>11912</v>
      </c>
      <c r="BS6" s="2771">
        <v>180018</v>
      </c>
      <c r="BT6" s="2654">
        <v>8.7924280886975126E-3</v>
      </c>
      <c r="BU6" s="3068">
        <v>1569</v>
      </c>
      <c r="BV6" s="2559">
        <v>69415</v>
      </c>
      <c r="BW6" s="2559">
        <v>110603</v>
      </c>
      <c r="BX6" s="2559">
        <v>151012</v>
      </c>
      <c r="BY6" s="2760">
        <v>59318</v>
      </c>
      <c r="BZ6" s="2760">
        <v>91694</v>
      </c>
      <c r="CA6" s="2568">
        <v>29006</v>
      </c>
      <c r="CB6" s="2760">
        <v>10097</v>
      </c>
      <c r="CC6" s="2763">
        <v>18909</v>
      </c>
      <c r="CD6" s="2765">
        <v>23294</v>
      </c>
      <c r="CE6" s="2654">
        <v>-7.2028299876401025E-3</v>
      </c>
      <c r="CF6" s="4003">
        <v>-169</v>
      </c>
      <c r="CG6" s="2569">
        <v>12204</v>
      </c>
      <c r="CH6" s="2569">
        <v>11090</v>
      </c>
      <c r="CI6" s="2569">
        <v>13490</v>
      </c>
      <c r="CJ6" s="2733">
        <v>9129</v>
      </c>
      <c r="CK6" s="2733">
        <v>4361</v>
      </c>
      <c r="CL6" s="2560">
        <v>9804</v>
      </c>
      <c r="CM6" s="2733">
        <v>3075</v>
      </c>
      <c r="CN6" s="2766">
        <v>6729</v>
      </c>
      <c r="CO6" s="2527">
        <v>148697</v>
      </c>
      <c r="CP6" s="2654">
        <v>2.8788675485692083E-2</v>
      </c>
      <c r="CQ6" s="3068">
        <v>4161</v>
      </c>
      <c r="CR6" s="2528">
        <v>56342</v>
      </c>
      <c r="CS6" s="2528">
        <v>92355</v>
      </c>
      <c r="CT6" s="2528">
        <v>89538</v>
      </c>
      <c r="CU6" s="2553">
        <v>28074</v>
      </c>
      <c r="CV6" s="2558">
        <v>61464</v>
      </c>
      <c r="CW6" s="2528">
        <v>59159</v>
      </c>
      <c r="CX6" s="2558">
        <v>28268</v>
      </c>
      <c r="CY6" s="3995">
        <v>30891</v>
      </c>
      <c r="CZ6" s="2466">
        <v>1338477</v>
      </c>
      <c r="DA6" s="3070">
        <v>182155</v>
      </c>
      <c r="DB6" s="2510">
        <v>103118</v>
      </c>
      <c r="DC6" s="2511">
        <v>79037</v>
      </c>
      <c r="DD6" s="3071">
        <v>169822</v>
      </c>
      <c r="DE6" s="2512">
        <v>92538</v>
      </c>
      <c r="DF6" s="2513">
        <v>77284</v>
      </c>
      <c r="DG6" s="3994">
        <v>285348</v>
      </c>
      <c r="DH6" s="2768">
        <v>125312</v>
      </c>
      <c r="DI6" s="2769">
        <v>160036</v>
      </c>
      <c r="DJ6" s="2770">
        <v>244455</v>
      </c>
      <c r="DK6" s="2768">
        <v>102677</v>
      </c>
      <c r="DL6" s="2769">
        <v>141778</v>
      </c>
      <c r="DM6" s="2770">
        <v>158530</v>
      </c>
      <c r="DN6" s="2478">
        <v>67927</v>
      </c>
      <c r="DO6" s="2477">
        <v>90603</v>
      </c>
      <c r="DP6" s="3991">
        <v>298167</v>
      </c>
      <c r="DQ6" s="2514">
        <v>150492</v>
      </c>
      <c r="DR6" s="2515">
        <v>147675</v>
      </c>
      <c r="DS6" s="286"/>
      <c r="DT6" s="287"/>
    </row>
    <row r="7" spans="1:124" s="239" customFormat="1" ht="93.75" customHeight="1" x14ac:dyDescent="0.15">
      <c r="A7" s="4502" t="s">
        <v>763</v>
      </c>
      <c r="B7" s="4503"/>
      <c r="C7" s="4504"/>
      <c r="D7" s="2682">
        <v>0.2930315575090196</v>
      </c>
      <c r="E7" s="2683">
        <v>392216</v>
      </c>
      <c r="F7" s="2705">
        <v>1.7403056235036019E-2</v>
      </c>
      <c r="G7" s="4005">
        <v>6709</v>
      </c>
      <c r="H7" s="2684">
        <v>243064</v>
      </c>
      <c r="I7" s="2685">
        <v>149152</v>
      </c>
      <c r="J7" s="2686">
        <v>251441</v>
      </c>
      <c r="K7" s="2219">
        <v>191849</v>
      </c>
      <c r="L7" s="2738">
        <v>59592</v>
      </c>
      <c r="M7" s="2742">
        <v>140775</v>
      </c>
      <c r="N7" s="2738">
        <v>51215</v>
      </c>
      <c r="O7" s="2739">
        <v>89560</v>
      </c>
      <c r="P7" s="2688">
        <v>29078</v>
      </c>
      <c r="Q7" s="2711">
        <v>5.5807704876366104E-2</v>
      </c>
      <c r="R7" s="2689">
        <v>1537</v>
      </c>
      <c r="S7" s="1901">
        <v>12919</v>
      </c>
      <c r="T7" s="1895">
        <v>16159</v>
      </c>
      <c r="U7" s="292">
        <v>15895</v>
      </c>
      <c r="V7" s="333">
        <v>6237</v>
      </c>
      <c r="W7" s="334">
        <v>9658</v>
      </c>
      <c r="X7" s="292">
        <v>13183</v>
      </c>
      <c r="Y7" s="334">
        <v>6682</v>
      </c>
      <c r="Z7" s="958">
        <v>6501</v>
      </c>
      <c r="AA7" s="2744">
        <v>363138</v>
      </c>
      <c r="AB7" s="2656">
        <v>1.4448299559175926E-2</v>
      </c>
      <c r="AC7" s="2747">
        <v>5172</v>
      </c>
      <c r="AD7" s="2648">
        <v>230145</v>
      </c>
      <c r="AE7" s="2649">
        <v>132993</v>
      </c>
      <c r="AF7" s="2650">
        <v>235546</v>
      </c>
      <c r="AG7" s="2651">
        <v>185612</v>
      </c>
      <c r="AH7" s="2612">
        <v>49934</v>
      </c>
      <c r="AI7" s="292">
        <v>127592</v>
      </c>
      <c r="AJ7" s="2612">
        <v>44533</v>
      </c>
      <c r="AK7" s="2613">
        <v>83059</v>
      </c>
      <c r="AL7" s="2341">
        <v>258488</v>
      </c>
      <c r="AM7" s="2656">
        <v>1.5717833453836816E-2</v>
      </c>
      <c r="AN7" s="2747">
        <v>4000</v>
      </c>
      <c r="AO7" s="2608">
        <v>181188</v>
      </c>
      <c r="AP7" s="2608">
        <v>77300</v>
      </c>
      <c r="AQ7" s="2609">
        <v>169340</v>
      </c>
      <c r="AR7" s="2610">
        <v>153484</v>
      </c>
      <c r="AS7" s="2755">
        <v>15856</v>
      </c>
      <c r="AT7" s="2609">
        <v>89148</v>
      </c>
      <c r="AU7" s="2611">
        <v>27704</v>
      </c>
      <c r="AV7" s="2756">
        <v>61444</v>
      </c>
      <c r="AW7" s="2090">
        <v>1038</v>
      </c>
      <c r="AX7" s="2656">
        <v>8.7463556851312685E-3</v>
      </c>
      <c r="AY7" s="2747">
        <v>9</v>
      </c>
      <c r="AZ7" s="2625">
        <v>613</v>
      </c>
      <c r="BA7" s="2625">
        <v>425</v>
      </c>
      <c r="BB7" s="2626">
        <v>538</v>
      </c>
      <c r="BC7" s="2555">
        <v>457</v>
      </c>
      <c r="BD7" s="2555">
        <v>81</v>
      </c>
      <c r="BE7" s="306">
        <v>500</v>
      </c>
      <c r="BF7" s="2555">
        <v>156</v>
      </c>
      <c r="BG7" s="2570">
        <v>344</v>
      </c>
      <c r="BH7" s="2063">
        <v>14267</v>
      </c>
      <c r="BI7" s="2656">
        <v>2.1625492302184135E-2</v>
      </c>
      <c r="BJ7" s="2747">
        <v>302</v>
      </c>
      <c r="BK7" s="2571">
        <v>8961</v>
      </c>
      <c r="BL7" s="2571">
        <v>5306</v>
      </c>
      <c r="BM7" s="2545">
        <v>9171</v>
      </c>
      <c r="BN7" s="2546">
        <v>7040</v>
      </c>
      <c r="BO7" s="2546">
        <v>2131</v>
      </c>
      <c r="BP7" s="2545">
        <v>5096</v>
      </c>
      <c r="BQ7" s="2546">
        <v>1921</v>
      </c>
      <c r="BR7" s="2572">
        <v>3175</v>
      </c>
      <c r="BS7" s="2085">
        <v>23339</v>
      </c>
      <c r="BT7" s="2656">
        <v>2.0685734277967383E-2</v>
      </c>
      <c r="BU7" s="2747">
        <v>473</v>
      </c>
      <c r="BV7" s="2573">
        <v>10051</v>
      </c>
      <c r="BW7" s="2573">
        <v>13288</v>
      </c>
      <c r="BX7" s="2574">
        <v>19743</v>
      </c>
      <c r="BY7" s="2575">
        <v>8657</v>
      </c>
      <c r="BZ7" s="2761">
        <v>11086</v>
      </c>
      <c r="CA7" s="2574">
        <v>3596</v>
      </c>
      <c r="CB7" s="2575">
        <v>1394</v>
      </c>
      <c r="CC7" s="2576">
        <v>2202</v>
      </c>
      <c r="CD7" s="2074">
        <v>6802</v>
      </c>
      <c r="CE7" s="2656">
        <v>-1.3631090487238984E-2</v>
      </c>
      <c r="CF7" s="2657">
        <v>-94</v>
      </c>
      <c r="CG7" s="2577">
        <v>3601</v>
      </c>
      <c r="CH7" s="2577">
        <v>3201</v>
      </c>
      <c r="CI7" s="2578">
        <v>3919</v>
      </c>
      <c r="CJ7" s="2564">
        <v>2692</v>
      </c>
      <c r="CK7" s="2564">
        <v>1227</v>
      </c>
      <c r="CL7" s="2578">
        <v>2883</v>
      </c>
      <c r="CM7" s="2579">
        <v>909</v>
      </c>
      <c r="CN7" s="2565">
        <v>1974</v>
      </c>
      <c r="CO7" s="2453">
        <v>59204</v>
      </c>
      <c r="CP7" s="2656">
        <v>8.2081672967542207E-3</v>
      </c>
      <c r="CQ7" s="2657">
        <v>482</v>
      </c>
      <c r="CR7" s="2529">
        <v>25731</v>
      </c>
      <c r="CS7" s="2529">
        <v>33473</v>
      </c>
      <c r="CT7" s="2530">
        <v>32835</v>
      </c>
      <c r="CU7" s="2531">
        <v>13282</v>
      </c>
      <c r="CV7" s="3997">
        <v>19553</v>
      </c>
      <c r="CW7" s="2530">
        <v>26369</v>
      </c>
      <c r="CX7" s="3997">
        <v>12449</v>
      </c>
      <c r="CY7" s="3996">
        <v>13920</v>
      </c>
      <c r="CZ7" s="1265">
        <v>392216</v>
      </c>
      <c r="DA7" s="2469">
        <v>49251</v>
      </c>
      <c r="DB7" s="2473">
        <v>41629</v>
      </c>
      <c r="DC7" s="2520">
        <v>7622</v>
      </c>
      <c r="DD7" s="3072">
        <v>63604</v>
      </c>
      <c r="DE7" s="2474">
        <v>48537</v>
      </c>
      <c r="DF7" s="2475">
        <v>15067</v>
      </c>
      <c r="DG7" s="3073">
        <v>95843</v>
      </c>
      <c r="DH7" s="2518">
        <v>59073</v>
      </c>
      <c r="DI7" s="2517">
        <v>36770</v>
      </c>
      <c r="DJ7" s="3073">
        <v>65480</v>
      </c>
      <c r="DK7" s="2518">
        <v>35189</v>
      </c>
      <c r="DL7" s="2517">
        <v>30291</v>
      </c>
      <c r="DM7" s="3073">
        <v>29917</v>
      </c>
      <c r="DN7" s="2476">
        <v>13927</v>
      </c>
      <c r="DO7" s="2475">
        <v>15990</v>
      </c>
      <c r="DP7" s="3074">
        <v>88121</v>
      </c>
      <c r="DQ7" s="2516">
        <v>44709</v>
      </c>
      <c r="DR7" s="2519">
        <v>43412</v>
      </c>
      <c r="DS7" s="286"/>
    </row>
    <row r="8" spans="1:124" s="239" customFormat="1" ht="93.75" customHeight="1" x14ac:dyDescent="0.15">
      <c r="A8" s="4511" t="s">
        <v>765</v>
      </c>
      <c r="B8" s="4512"/>
      <c r="C8" s="4513"/>
      <c r="D8" s="2713">
        <v>8.8497598389811707E-2</v>
      </c>
      <c r="E8" s="2690">
        <v>118452</v>
      </c>
      <c r="F8" s="2714">
        <v>3.5093851585165536E-2</v>
      </c>
      <c r="G8" s="2736">
        <v>4016</v>
      </c>
      <c r="H8" s="2691">
        <v>43694</v>
      </c>
      <c r="I8" s="2692">
        <v>74758</v>
      </c>
      <c r="J8" s="2715">
        <v>75495</v>
      </c>
      <c r="K8" s="2738">
        <v>24757</v>
      </c>
      <c r="L8" s="2738">
        <v>50738</v>
      </c>
      <c r="M8" s="2741">
        <v>42957</v>
      </c>
      <c r="N8" s="2738">
        <v>18937</v>
      </c>
      <c r="O8" s="2739">
        <v>24020</v>
      </c>
      <c r="P8" s="2693">
        <v>66356</v>
      </c>
      <c r="Q8" s="2716">
        <v>2.5341492057605608E-2</v>
      </c>
      <c r="R8" s="2694">
        <v>1640</v>
      </c>
      <c r="S8" s="1902">
        <v>24321</v>
      </c>
      <c r="T8" s="1896">
        <v>42035</v>
      </c>
      <c r="U8" s="326">
        <v>32704</v>
      </c>
      <c r="V8" s="1859">
        <v>8807</v>
      </c>
      <c r="W8" s="1854">
        <v>23897</v>
      </c>
      <c r="X8" s="326">
        <v>33652</v>
      </c>
      <c r="Y8" s="2750">
        <v>15514</v>
      </c>
      <c r="Z8" s="1855">
        <v>18138</v>
      </c>
      <c r="AA8" s="2652">
        <v>52096</v>
      </c>
      <c r="AB8" s="2662">
        <v>4.7787610619469012E-2</v>
      </c>
      <c r="AC8" s="3075">
        <v>2376</v>
      </c>
      <c r="AD8" s="2663">
        <v>19373</v>
      </c>
      <c r="AE8" s="2664">
        <v>32723</v>
      </c>
      <c r="AF8" s="2665">
        <v>42791</v>
      </c>
      <c r="AG8" s="2653">
        <v>15950</v>
      </c>
      <c r="AH8" s="2612">
        <v>26841</v>
      </c>
      <c r="AI8" s="326">
        <v>9305</v>
      </c>
      <c r="AJ8" s="2617">
        <v>3423</v>
      </c>
      <c r="AK8" s="2618">
        <v>5882</v>
      </c>
      <c r="AL8" s="2627">
        <v>9315</v>
      </c>
      <c r="AM8" s="2662">
        <v>2.1717670286278468E-2</v>
      </c>
      <c r="AN8" s="3075">
        <v>198</v>
      </c>
      <c r="AO8" s="2628">
        <v>4817</v>
      </c>
      <c r="AP8" s="2628">
        <v>4498</v>
      </c>
      <c r="AQ8" s="2628">
        <v>5256</v>
      </c>
      <c r="AR8" s="2622">
        <v>3532</v>
      </c>
      <c r="AS8" s="2623">
        <v>1724</v>
      </c>
      <c r="AT8" s="2628">
        <v>4059</v>
      </c>
      <c r="AU8" s="2623">
        <v>1285</v>
      </c>
      <c r="AV8" s="2624">
        <v>2774</v>
      </c>
      <c r="AW8" s="2629">
        <v>34</v>
      </c>
      <c r="AX8" s="2662">
        <v>6.25E-2</v>
      </c>
      <c r="AY8" s="3075">
        <v>2</v>
      </c>
      <c r="AZ8" s="2630">
        <v>15</v>
      </c>
      <c r="BA8" s="2630">
        <v>19</v>
      </c>
      <c r="BB8" s="2630">
        <v>16</v>
      </c>
      <c r="BC8" s="2555">
        <v>8</v>
      </c>
      <c r="BD8" s="2555">
        <v>8</v>
      </c>
      <c r="BE8" s="327">
        <v>18</v>
      </c>
      <c r="BF8" s="2555">
        <v>7</v>
      </c>
      <c r="BG8" s="2570">
        <v>11</v>
      </c>
      <c r="BH8" s="2547">
        <v>2983</v>
      </c>
      <c r="BI8" s="2662">
        <v>3.9010797631487293E-2</v>
      </c>
      <c r="BJ8" s="3075">
        <v>112</v>
      </c>
      <c r="BK8" s="2548">
        <v>1185</v>
      </c>
      <c r="BL8" s="2548">
        <v>1798</v>
      </c>
      <c r="BM8" s="2548">
        <v>2026</v>
      </c>
      <c r="BN8" s="2581">
        <v>827</v>
      </c>
      <c r="BO8" s="2581">
        <v>1199</v>
      </c>
      <c r="BP8" s="2548">
        <v>957</v>
      </c>
      <c r="BQ8" s="2581">
        <v>358</v>
      </c>
      <c r="BR8" s="2582">
        <v>599</v>
      </c>
      <c r="BS8" s="2583">
        <v>22285</v>
      </c>
      <c r="BT8" s="2662">
        <v>5.4861308340433679E-2</v>
      </c>
      <c r="BU8" s="3075">
        <v>1159</v>
      </c>
      <c r="BV8" s="2584">
        <v>7498</v>
      </c>
      <c r="BW8" s="2584">
        <v>14787</v>
      </c>
      <c r="BX8" s="2584">
        <v>20963</v>
      </c>
      <c r="BY8" s="2575">
        <v>7008</v>
      </c>
      <c r="BZ8" s="2761">
        <v>13955</v>
      </c>
      <c r="CA8" s="2584">
        <v>1322</v>
      </c>
      <c r="CB8" s="2575">
        <v>490</v>
      </c>
      <c r="CC8" s="2576">
        <v>832</v>
      </c>
      <c r="CD8" s="2585">
        <v>984</v>
      </c>
      <c r="CE8" s="2662">
        <v>2.4999999999999911E-2</v>
      </c>
      <c r="CF8" s="3999">
        <v>24</v>
      </c>
      <c r="CG8" s="2586">
        <v>534</v>
      </c>
      <c r="CH8" s="2586">
        <v>450</v>
      </c>
      <c r="CI8" s="2586">
        <v>604</v>
      </c>
      <c r="CJ8" s="2579">
        <v>430</v>
      </c>
      <c r="CK8" s="2579">
        <v>174</v>
      </c>
      <c r="CL8" s="2586">
        <v>380</v>
      </c>
      <c r="CM8" s="2579">
        <v>104</v>
      </c>
      <c r="CN8" s="2580">
        <v>276</v>
      </c>
      <c r="CO8" s="2532">
        <v>16495</v>
      </c>
      <c r="CP8" s="2662">
        <v>5.6423722300499524E-2</v>
      </c>
      <c r="CQ8" s="3999">
        <v>881</v>
      </c>
      <c r="CR8" s="2533">
        <v>5324</v>
      </c>
      <c r="CS8" s="2533">
        <v>11171</v>
      </c>
      <c r="CT8" s="2533">
        <v>13926</v>
      </c>
      <c r="CU8" s="2534">
        <v>4145</v>
      </c>
      <c r="CV8" s="2534">
        <v>9781</v>
      </c>
      <c r="CW8" s="2533">
        <v>2569</v>
      </c>
      <c r="CX8" s="2534">
        <v>1179</v>
      </c>
      <c r="CY8" s="2535">
        <v>1390</v>
      </c>
      <c r="CZ8" s="2467">
        <v>118452</v>
      </c>
      <c r="DA8" s="2470">
        <v>6758</v>
      </c>
      <c r="DB8" s="2482">
        <v>2845</v>
      </c>
      <c r="DC8" s="2483">
        <v>3913</v>
      </c>
      <c r="DD8" s="2491">
        <v>8975</v>
      </c>
      <c r="DE8" s="2485">
        <v>2862</v>
      </c>
      <c r="DF8" s="2486">
        <v>6113</v>
      </c>
      <c r="DG8" s="2492">
        <v>20072</v>
      </c>
      <c r="DH8" s="2488">
        <v>5493</v>
      </c>
      <c r="DI8" s="2517">
        <v>14579</v>
      </c>
      <c r="DJ8" s="2492">
        <v>27486</v>
      </c>
      <c r="DK8" s="2488">
        <v>7787</v>
      </c>
      <c r="DL8" s="2517">
        <v>19699</v>
      </c>
      <c r="DM8" s="2492">
        <v>23939</v>
      </c>
      <c r="DN8" s="2488">
        <v>8889</v>
      </c>
      <c r="DO8" s="2475">
        <v>15050</v>
      </c>
      <c r="DP8" s="2521">
        <v>31222</v>
      </c>
      <c r="DQ8" s="2516">
        <v>15818</v>
      </c>
      <c r="DR8" s="2519">
        <v>15404</v>
      </c>
      <c r="DS8" s="286"/>
    </row>
    <row r="9" spans="1:124" s="239" customFormat="1" ht="93.75" customHeight="1" x14ac:dyDescent="0.15">
      <c r="A9" s="4502" t="s">
        <v>773</v>
      </c>
      <c r="B9" s="4503"/>
      <c r="C9" s="4504"/>
      <c r="D9" s="2682">
        <v>0.36746541031336361</v>
      </c>
      <c r="E9" s="2683">
        <v>491844</v>
      </c>
      <c r="F9" s="2705">
        <v>1.2307970954835046E-2</v>
      </c>
      <c r="G9" s="2735">
        <v>5980</v>
      </c>
      <c r="H9" s="2684">
        <v>206068</v>
      </c>
      <c r="I9" s="2685">
        <v>285776</v>
      </c>
      <c r="J9" s="2686">
        <v>284552</v>
      </c>
      <c r="K9" s="2219">
        <v>124052</v>
      </c>
      <c r="L9" s="2219">
        <v>160500</v>
      </c>
      <c r="M9" s="1997">
        <v>207292</v>
      </c>
      <c r="N9" s="2738">
        <v>82016</v>
      </c>
      <c r="O9" s="2687">
        <v>125276</v>
      </c>
      <c r="P9" s="2695">
        <v>230510</v>
      </c>
      <c r="Q9" s="2711">
        <v>2.5925184146694313E-2</v>
      </c>
      <c r="R9" s="2689">
        <v>5825</v>
      </c>
      <c r="S9" s="1901">
        <v>82272</v>
      </c>
      <c r="T9" s="1895">
        <v>148238</v>
      </c>
      <c r="U9" s="292">
        <v>126979</v>
      </c>
      <c r="V9" s="1856">
        <v>35383</v>
      </c>
      <c r="W9" s="1857">
        <v>91596</v>
      </c>
      <c r="X9" s="292">
        <v>103531</v>
      </c>
      <c r="Y9" s="1857">
        <v>46889</v>
      </c>
      <c r="Z9" s="1858">
        <v>56642</v>
      </c>
      <c r="AA9" s="2744">
        <v>261334</v>
      </c>
      <c r="AB9" s="2656">
        <v>5.9346272096916231E-4</v>
      </c>
      <c r="AC9" s="2747">
        <v>155</v>
      </c>
      <c r="AD9" s="2658">
        <v>123796</v>
      </c>
      <c r="AE9" s="2659">
        <v>137538</v>
      </c>
      <c r="AF9" s="2660">
        <v>157573</v>
      </c>
      <c r="AG9" s="2653">
        <v>88669</v>
      </c>
      <c r="AH9" s="2612">
        <v>68904</v>
      </c>
      <c r="AI9" s="292">
        <v>103761</v>
      </c>
      <c r="AJ9" s="2612">
        <v>35127</v>
      </c>
      <c r="AK9" s="2613">
        <v>68634</v>
      </c>
      <c r="AL9" s="2614">
        <v>121059</v>
      </c>
      <c r="AM9" s="2656">
        <v>-2.0471077523080528E-2</v>
      </c>
      <c r="AN9" s="2747">
        <v>-2530</v>
      </c>
      <c r="AO9" s="2620">
        <v>67765</v>
      </c>
      <c r="AP9" s="2620">
        <v>53294</v>
      </c>
      <c r="AQ9" s="2621">
        <v>55199</v>
      </c>
      <c r="AR9" s="2752">
        <v>46778</v>
      </c>
      <c r="AS9" s="2623">
        <v>8421</v>
      </c>
      <c r="AT9" s="2621">
        <v>65860</v>
      </c>
      <c r="AU9" s="2611">
        <v>20987</v>
      </c>
      <c r="AV9" s="2756">
        <v>44873</v>
      </c>
      <c r="AW9" s="2090">
        <v>1811</v>
      </c>
      <c r="AX9" s="2656">
        <v>-2.9994643813604727E-2</v>
      </c>
      <c r="AY9" s="2747">
        <v>-56</v>
      </c>
      <c r="AZ9" s="2625">
        <v>920</v>
      </c>
      <c r="BA9" s="2625">
        <v>891</v>
      </c>
      <c r="BB9" s="2626">
        <v>849</v>
      </c>
      <c r="BC9" s="2555">
        <v>619</v>
      </c>
      <c r="BD9" s="2555">
        <v>230</v>
      </c>
      <c r="BE9" s="306">
        <v>962</v>
      </c>
      <c r="BF9" s="2555">
        <v>301</v>
      </c>
      <c r="BG9" s="2570">
        <v>661</v>
      </c>
      <c r="BH9" s="2063">
        <v>13061</v>
      </c>
      <c r="BI9" s="2656">
        <v>-3.813591640607128E-3</v>
      </c>
      <c r="BJ9" s="2747">
        <v>-50</v>
      </c>
      <c r="BK9" s="2571">
        <v>5967</v>
      </c>
      <c r="BL9" s="2571">
        <v>7094</v>
      </c>
      <c r="BM9" s="2545">
        <v>7174</v>
      </c>
      <c r="BN9" s="2546">
        <v>3955</v>
      </c>
      <c r="BO9" s="2546">
        <v>3219</v>
      </c>
      <c r="BP9" s="2545">
        <v>5887</v>
      </c>
      <c r="BQ9" s="2546">
        <v>2012</v>
      </c>
      <c r="BR9" s="2572">
        <v>3875</v>
      </c>
      <c r="BS9" s="2085">
        <v>86698</v>
      </c>
      <c r="BT9" s="2656">
        <v>1.7068850228171284E-2</v>
      </c>
      <c r="BU9" s="2747">
        <v>1455</v>
      </c>
      <c r="BV9" s="2573">
        <v>34834</v>
      </c>
      <c r="BW9" s="2573">
        <v>51864</v>
      </c>
      <c r="BX9" s="2574">
        <v>71063</v>
      </c>
      <c r="BY9" s="2761">
        <v>29863</v>
      </c>
      <c r="BZ9" s="2761">
        <v>41200</v>
      </c>
      <c r="CA9" s="2574">
        <v>15635</v>
      </c>
      <c r="CB9" s="2575">
        <v>4971</v>
      </c>
      <c r="CC9" s="2764">
        <v>10664</v>
      </c>
      <c r="CD9" s="2074">
        <v>4149</v>
      </c>
      <c r="CE9" s="2656">
        <v>-1.9844082211197711E-2</v>
      </c>
      <c r="CF9" s="2657">
        <v>-84</v>
      </c>
      <c r="CG9" s="2577">
        <v>2135</v>
      </c>
      <c r="CH9" s="2577">
        <v>2014</v>
      </c>
      <c r="CI9" s="2578">
        <v>2044</v>
      </c>
      <c r="CJ9" s="2564">
        <v>1494</v>
      </c>
      <c r="CK9" s="2579">
        <v>550</v>
      </c>
      <c r="CL9" s="2578">
        <v>2105</v>
      </c>
      <c r="CM9" s="2579">
        <v>641</v>
      </c>
      <c r="CN9" s="2565">
        <v>1464</v>
      </c>
      <c r="CO9" s="2453">
        <v>34556</v>
      </c>
      <c r="CP9" s="2656">
        <v>4.2853693867696663E-2</v>
      </c>
      <c r="CQ9" s="2747">
        <v>1420</v>
      </c>
      <c r="CR9" s="2529">
        <v>12175</v>
      </c>
      <c r="CS9" s="2529">
        <v>22381</v>
      </c>
      <c r="CT9" s="2530">
        <v>21244</v>
      </c>
      <c r="CU9" s="2534">
        <v>5960</v>
      </c>
      <c r="CV9" s="3997">
        <v>15284</v>
      </c>
      <c r="CW9" s="2530">
        <v>13312</v>
      </c>
      <c r="CX9" s="2534">
        <v>6215</v>
      </c>
      <c r="CY9" s="2535">
        <v>7097</v>
      </c>
      <c r="CZ9" s="1265">
        <v>491844</v>
      </c>
      <c r="DA9" s="2469">
        <v>63280</v>
      </c>
      <c r="DB9" s="2522">
        <v>27295</v>
      </c>
      <c r="DC9" s="2520">
        <v>35985</v>
      </c>
      <c r="DD9" s="2484">
        <v>63050</v>
      </c>
      <c r="DE9" s="2516">
        <v>25853</v>
      </c>
      <c r="DF9" s="2517">
        <v>37197</v>
      </c>
      <c r="DG9" s="3073">
        <v>103920</v>
      </c>
      <c r="DH9" s="2518">
        <v>36527</v>
      </c>
      <c r="DI9" s="2517">
        <v>67393</v>
      </c>
      <c r="DJ9" s="2487">
        <v>87120</v>
      </c>
      <c r="DK9" s="2518">
        <v>33809</v>
      </c>
      <c r="DL9" s="2517">
        <v>53311</v>
      </c>
      <c r="DM9" s="2487">
        <v>67326</v>
      </c>
      <c r="DN9" s="2476">
        <v>28963</v>
      </c>
      <c r="DO9" s="2475">
        <v>38363</v>
      </c>
      <c r="DP9" s="3074">
        <v>107148</v>
      </c>
      <c r="DQ9" s="2516">
        <v>53621</v>
      </c>
      <c r="DR9" s="2519">
        <v>53527</v>
      </c>
      <c r="DS9" s="286"/>
    </row>
    <row r="10" spans="1:124" s="359" customFormat="1" ht="93.75" customHeight="1" x14ac:dyDescent="0.15">
      <c r="A10" s="4496" t="s">
        <v>775</v>
      </c>
      <c r="B10" s="4497"/>
      <c r="C10" s="4498"/>
      <c r="D10" s="2718">
        <v>1.0772691648791874E-2</v>
      </c>
      <c r="E10" s="2719">
        <v>14419</v>
      </c>
      <c r="F10" s="3992">
        <v>0.1671523393232961</v>
      </c>
      <c r="G10" s="3993">
        <v>2065</v>
      </c>
      <c r="H10" s="2722">
        <v>8195</v>
      </c>
      <c r="I10" s="1993">
        <v>6224</v>
      </c>
      <c r="J10" s="1993">
        <v>8994</v>
      </c>
      <c r="K10" s="1993">
        <v>6044</v>
      </c>
      <c r="L10" s="1993">
        <v>2950</v>
      </c>
      <c r="M10" s="1994">
        <v>5425</v>
      </c>
      <c r="N10" s="1993">
        <v>2151</v>
      </c>
      <c r="O10" s="1994">
        <v>3274</v>
      </c>
      <c r="P10" s="2723">
        <v>3610</v>
      </c>
      <c r="Q10" s="2724">
        <v>1.0355443604813885E-2</v>
      </c>
      <c r="R10" s="2725">
        <v>37</v>
      </c>
      <c r="S10" s="1903">
        <v>1730</v>
      </c>
      <c r="T10" s="1897">
        <v>1880</v>
      </c>
      <c r="U10" s="332">
        <v>1769</v>
      </c>
      <c r="V10" s="333">
        <v>878</v>
      </c>
      <c r="W10" s="334">
        <v>891</v>
      </c>
      <c r="X10" s="332">
        <v>1841</v>
      </c>
      <c r="Y10" s="334">
        <v>852</v>
      </c>
      <c r="Z10" s="958">
        <v>989</v>
      </c>
      <c r="AA10" s="2666">
        <v>10809</v>
      </c>
      <c r="AB10" s="3988">
        <v>0.23095319439699358</v>
      </c>
      <c r="AC10" s="3989">
        <v>2028</v>
      </c>
      <c r="AD10" s="2669">
        <v>6465</v>
      </c>
      <c r="AE10" s="2670">
        <v>4344</v>
      </c>
      <c r="AF10" s="2661">
        <v>7225</v>
      </c>
      <c r="AG10" s="2661">
        <v>5166</v>
      </c>
      <c r="AH10" s="2617">
        <v>2059</v>
      </c>
      <c r="AI10" s="332">
        <v>3584</v>
      </c>
      <c r="AJ10" s="2617">
        <v>1299</v>
      </c>
      <c r="AK10" s="2618">
        <v>2285</v>
      </c>
      <c r="AL10" s="2631">
        <v>6873</v>
      </c>
      <c r="AM10" s="3988">
        <v>0.27727188254971202</v>
      </c>
      <c r="AN10" s="2748">
        <v>1492</v>
      </c>
      <c r="AO10" s="2632">
        <v>4708</v>
      </c>
      <c r="AP10" s="2632">
        <v>2165</v>
      </c>
      <c r="AQ10" s="2632">
        <v>4601</v>
      </c>
      <c r="AR10" s="2622">
        <v>3973</v>
      </c>
      <c r="AS10" s="2623">
        <v>628</v>
      </c>
      <c r="AT10" s="2632">
        <v>2272</v>
      </c>
      <c r="AU10" s="2623">
        <v>735</v>
      </c>
      <c r="AV10" s="2624">
        <v>1537</v>
      </c>
      <c r="AW10" s="2089">
        <v>7</v>
      </c>
      <c r="AX10" s="3988">
        <v>0.75</v>
      </c>
      <c r="AY10" s="2748">
        <v>3</v>
      </c>
      <c r="AZ10" s="2633">
        <v>5</v>
      </c>
      <c r="BA10" s="2633">
        <v>2</v>
      </c>
      <c r="BB10" s="2633">
        <v>5</v>
      </c>
      <c r="BC10" s="2555">
        <v>4</v>
      </c>
      <c r="BD10" s="2555">
        <v>1</v>
      </c>
      <c r="BE10" s="344">
        <v>2</v>
      </c>
      <c r="BF10" s="2555">
        <v>1</v>
      </c>
      <c r="BG10" s="2570">
        <v>1</v>
      </c>
      <c r="BH10" s="2062">
        <v>776</v>
      </c>
      <c r="BI10" s="3988">
        <v>7.3305670816044222E-2</v>
      </c>
      <c r="BJ10" s="2748">
        <v>53</v>
      </c>
      <c r="BK10" s="2549">
        <v>419</v>
      </c>
      <c r="BL10" s="2549">
        <v>357</v>
      </c>
      <c r="BM10" s="2549">
        <v>453</v>
      </c>
      <c r="BN10" s="2546">
        <v>282</v>
      </c>
      <c r="BO10" s="2546">
        <v>171</v>
      </c>
      <c r="BP10" s="2549">
        <v>323</v>
      </c>
      <c r="BQ10" s="2546">
        <v>137</v>
      </c>
      <c r="BR10" s="2572">
        <v>186</v>
      </c>
      <c r="BS10" s="2084">
        <v>805</v>
      </c>
      <c r="BT10" s="3988">
        <v>0.18731563421828912</v>
      </c>
      <c r="BU10" s="3989">
        <v>127</v>
      </c>
      <c r="BV10" s="2587">
        <v>314</v>
      </c>
      <c r="BW10" s="2587">
        <v>491</v>
      </c>
      <c r="BX10" s="2587">
        <v>650</v>
      </c>
      <c r="BY10" s="2575">
        <v>249</v>
      </c>
      <c r="BZ10" s="2575">
        <v>401</v>
      </c>
      <c r="CA10" s="2587">
        <v>155</v>
      </c>
      <c r="CB10" s="2575">
        <v>65</v>
      </c>
      <c r="CC10" s="2576">
        <v>90</v>
      </c>
      <c r="CD10" s="2073">
        <v>929</v>
      </c>
      <c r="CE10" s="3988">
        <v>0.11124401913875603</v>
      </c>
      <c r="CF10" s="2668">
        <v>93</v>
      </c>
      <c r="CG10" s="2588">
        <v>459</v>
      </c>
      <c r="CH10" s="2588">
        <v>470</v>
      </c>
      <c r="CI10" s="2588">
        <v>649</v>
      </c>
      <c r="CJ10" s="2579">
        <v>358</v>
      </c>
      <c r="CK10" s="2579">
        <v>291</v>
      </c>
      <c r="CL10" s="2588">
        <v>280</v>
      </c>
      <c r="CM10" s="2579">
        <v>101</v>
      </c>
      <c r="CN10" s="2580">
        <v>179</v>
      </c>
      <c r="CO10" s="1844">
        <v>1419</v>
      </c>
      <c r="CP10" s="3988">
        <v>0.22433132010353751</v>
      </c>
      <c r="CQ10" s="2668">
        <v>260</v>
      </c>
      <c r="CR10" s="2536">
        <v>560</v>
      </c>
      <c r="CS10" s="2536">
        <v>859</v>
      </c>
      <c r="CT10" s="2536">
        <v>867</v>
      </c>
      <c r="CU10" s="2534">
        <v>300</v>
      </c>
      <c r="CV10" s="2534">
        <v>567</v>
      </c>
      <c r="CW10" s="2536">
        <v>552</v>
      </c>
      <c r="CX10" s="2534">
        <v>260</v>
      </c>
      <c r="CY10" s="2535">
        <v>292</v>
      </c>
      <c r="CZ10" s="1264">
        <v>14419</v>
      </c>
      <c r="DA10" s="2471">
        <v>1832</v>
      </c>
      <c r="DB10" s="2482">
        <v>1126</v>
      </c>
      <c r="DC10" s="2483">
        <v>706</v>
      </c>
      <c r="DD10" s="2493">
        <v>1852</v>
      </c>
      <c r="DE10" s="2485">
        <v>1351</v>
      </c>
      <c r="DF10" s="2486">
        <v>501</v>
      </c>
      <c r="DG10" s="2494">
        <v>3128</v>
      </c>
      <c r="DH10" s="2488">
        <v>1837</v>
      </c>
      <c r="DI10" s="2486">
        <v>1291</v>
      </c>
      <c r="DJ10" s="2494">
        <v>3085</v>
      </c>
      <c r="DK10" s="2488">
        <v>1581</v>
      </c>
      <c r="DL10" s="2486">
        <v>1504</v>
      </c>
      <c r="DM10" s="2494">
        <v>1569</v>
      </c>
      <c r="DN10" s="2488">
        <v>754</v>
      </c>
      <c r="DO10" s="2486">
        <v>815</v>
      </c>
      <c r="DP10" s="2495">
        <v>2953</v>
      </c>
      <c r="DQ10" s="2485">
        <v>1546</v>
      </c>
      <c r="DR10" s="2490">
        <v>1407</v>
      </c>
      <c r="DS10" s="286"/>
    </row>
    <row r="11" spans="1:124" s="239" customFormat="1" ht="93.75" customHeight="1" x14ac:dyDescent="0.15">
      <c r="A11" s="4502" t="s">
        <v>789</v>
      </c>
      <c r="B11" s="4503"/>
      <c r="C11" s="4504"/>
      <c r="D11" s="2703">
        <v>5.9481784147206118E-2</v>
      </c>
      <c r="E11" s="2704">
        <v>79615</v>
      </c>
      <c r="F11" s="2705">
        <v>8.7930861220053558E-5</v>
      </c>
      <c r="G11" s="2735">
        <v>7</v>
      </c>
      <c r="H11" s="1845">
        <v>41832</v>
      </c>
      <c r="I11" s="1846">
        <v>37783</v>
      </c>
      <c r="J11" s="2709">
        <v>42243</v>
      </c>
      <c r="K11" s="2738">
        <v>26860</v>
      </c>
      <c r="L11" s="2738">
        <v>15383</v>
      </c>
      <c r="M11" s="2742">
        <v>37372</v>
      </c>
      <c r="N11" s="2738">
        <v>14972</v>
      </c>
      <c r="O11" s="2739">
        <v>22400</v>
      </c>
      <c r="P11" s="2688">
        <v>71652</v>
      </c>
      <c r="Q11" s="2711">
        <v>-7.493801338079864E-3</v>
      </c>
      <c r="R11" s="2689">
        <v>-541</v>
      </c>
      <c r="S11" s="1901">
        <v>37222</v>
      </c>
      <c r="T11" s="1895">
        <v>34430</v>
      </c>
      <c r="U11" s="292">
        <v>37443</v>
      </c>
      <c r="V11" s="1859">
        <v>23208</v>
      </c>
      <c r="W11" s="1854">
        <v>14235</v>
      </c>
      <c r="X11" s="292">
        <v>34209</v>
      </c>
      <c r="Y11" s="2750">
        <v>14014</v>
      </c>
      <c r="Z11" s="1855">
        <v>20195</v>
      </c>
      <c r="AA11" s="2655">
        <v>7963</v>
      </c>
      <c r="AB11" s="2656">
        <v>7.3904248145650664E-2</v>
      </c>
      <c r="AC11" s="2657">
        <v>548</v>
      </c>
      <c r="AD11" s="2658">
        <v>4610</v>
      </c>
      <c r="AE11" s="2659">
        <v>3353</v>
      </c>
      <c r="AF11" s="2660">
        <v>4800</v>
      </c>
      <c r="AG11" s="2661">
        <v>3652</v>
      </c>
      <c r="AH11" s="2617">
        <v>1148</v>
      </c>
      <c r="AI11" s="292">
        <v>3163</v>
      </c>
      <c r="AJ11" s="2617">
        <v>958</v>
      </c>
      <c r="AK11" s="2618">
        <v>2205</v>
      </c>
      <c r="AL11" s="2619">
        <v>4285</v>
      </c>
      <c r="AM11" s="2656">
        <v>4.0806412436239947E-2</v>
      </c>
      <c r="AN11" s="2657">
        <v>168</v>
      </c>
      <c r="AO11" s="2620">
        <v>2805</v>
      </c>
      <c r="AP11" s="2620">
        <v>1480</v>
      </c>
      <c r="AQ11" s="2621">
        <v>2444</v>
      </c>
      <c r="AR11" s="2622">
        <v>2319</v>
      </c>
      <c r="AS11" s="2623">
        <v>125</v>
      </c>
      <c r="AT11" s="2621">
        <v>1841</v>
      </c>
      <c r="AU11" s="2623">
        <v>486</v>
      </c>
      <c r="AV11" s="2624">
        <v>1355</v>
      </c>
      <c r="AW11" s="2090">
        <v>32</v>
      </c>
      <c r="AX11" s="2656">
        <v>0</v>
      </c>
      <c r="AY11" s="2747">
        <v>0</v>
      </c>
      <c r="AZ11" s="2625">
        <v>17</v>
      </c>
      <c r="BA11" s="2625">
        <v>15</v>
      </c>
      <c r="BB11" s="2626">
        <v>16</v>
      </c>
      <c r="BC11" s="2555">
        <v>14</v>
      </c>
      <c r="BD11" s="2555">
        <v>2</v>
      </c>
      <c r="BE11" s="306">
        <v>16</v>
      </c>
      <c r="BF11" s="2555">
        <v>3</v>
      </c>
      <c r="BG11" s="2570">
        <v>13</v>
      </c>
      <c r="BH11" s="2063">
        <v>612</v>
      </c>
      <c r="BI11" s="2656">
        <v>5.1546391752577359E-2</v>
      </c>
      <c r="BJ11" s="2747">
        <v>30</v>
      </c>
      <c r="BK11" s="2571">
        <v>339</v>
      </c>
      <c r="BL11" s="2571">
        <v>273</v>
      </c>
      <c r="BM11" s="2545">
        <v>364</v>
      </c>
      <c r="BN11" s="2546">
        <v>249</v>
      </c>
      <c r="BO11" s="2546">
        <v>115</v>
      </c>
      <c r="BP11" s="2545">
        <v>248</v>
      </c>
      <c r="BQ11" s="2546">
        <v>90</v>
      </c>
      <c r="BR11" s="2572">
        <v>158</v>
      </c>
      <c r="BS11" s="2085">
        <v>589</v>
      </c>
      <c r="BT11" s="3998">
        <v>0.12404580152671763</v>
      </c>
      <c r="BU11" s="2657">
        <v>65</v>
      </c>
      <c r="BV11" s="2573">
        <v>283</v>
      </c>
      <c r="BW11" s="2573">
        <v>306</v>
      </c>
      <c r="BX11" s="2574">
        <v>479</v>
      </c>
      <c r="BY11" s="2575">
        <v>244</v>
      </c>
      <c r="BZ11" s="2575">
        <v>235</v>
      </c>
      <c r="CA11" s="2574">
        <v>110</v>
      </c>
      <c r="CB11" s="2575">
        <v>39</v>
      </c>
      <c r="CC11" s="2576">
        <v>71</v>
      </c>
      <c r="CD11" s="2561">
        <v>1024</v>
      </c>
      <c r="CE11" s="2656">
        <v>5.893909626718985E-3</v>
      </c>
      <c r="CF11" s="2657">
        <v>6</v>
      </c>
      <c r="CG11" s="2577">
        <v>534</v>
      </c>
      <c r="CH11" s="2577">
        <v>490</v>
      </c>
      <c r="CI11" s="2578">
        <v>657</v>
      </c>
      <c r="CJ11" s="2579">
        <v>434</v>
      </c>
      <c r="CK11" s="2579">
        <v>223</v>
      </c>
      <c r="CL11" s="2578">
        <v>367</v>
      </c>
      <c r="CM11" s="2579">
        <v>100</v>
      </c>
      <c r="CN11" s="2580">
        <v>267</v>
      </c>
      <c r="CO11" s="2429">
        <v>1421</v>
      </c>
      <c r="CP11" s="3998">
        <v>0.24430823117337996</v>
      </c>
      <c r="CQ11" s="2657">
        <v>279</v>
      </c>
      <c r="CR11" s="2529">
        <v>632</v>
      </c>
      <c r="CS11" s="2529">
        <v>789</v>
      </c>
      <c r="CT11" s="2530">
        <v>840</v>
      </c>
      <c r="CU11" s="2534">
        <v>392</v>
      </c>
      <c r="CV11" s="2534">
        <v>448</v>
      </c>
      <c r="CW11" s="2530">
        <v>581</v>
      </c>
      <c r="CX11" s="2534">
        <v>240</v>
      </c>
      <c r="CY11" s="2535">
        <v>341</v>
      </c>
      <c r="CZ11" s="1265">
        <v>79615</v>
      </c>
      <c r="DA11" s="2469">
        <v>41585</v>
      </c>
      <c r="DB11" s="2522">
        <v>22223</v>
      </c>
      <c r="DC11" s="2520">
        <v>19362</v>
      </c>
      <c r="DD11" s="2484">
        <v>7438</v>
      </c>
      <c r="DE11" s="2485">
        <v>4148</v>
      </c>
      <c r="DF11" s="2486">
        <v>3290</v>
      </c>
      <c r="DG11" s="2487">
        <v>8827</v>
      </c>
      <c r="DH11" s="2488">
        <v>4552</v>
      </c>
      <c r="DI11" s="2486">
        <v>4275</v>
      </c>
      <c r="DJ11" s="2487">
        <v>8074</v>
      </c>
      <c r="DK11" s="2488">
        <v>4065</v>
      </c>
      <c r="DL11" s="2486">
        <v>4009</v>
      </c>
      <c r="DM11" s="2487">
        <v>5577</v>
      </c>
      <c r="DN11" s="2488">
        <v>2757</v>
      </c>
      <c r="DO11" s="2486">
        <v>2820</v>
      </c>
      <c r="DP11" s="2489">
        <v>8114</v>
      </c>
      <c r="DQ11" s="2485">
        <v>4087</v>
      </c>
      <c r="DR11" s="2490">
        <v>4027</v>
      </c>
      <c r="DS11" s="286"/>
    </row>
    <row r="12" spans="1:124" s="359" customFormat="1" ht="93.75" customHeight="1" x14ac:dyDescent="0.15">
      <c r="A12" s="4496" t="s">
        <v>792</v>
      </c>
      <c r="B12" s="4497"/>
      <c r="C12" s="4498"/>
      <c r="D12" s="2696">
        <v>0.15928701053510819</v>
      </c>
      <c r="E12" s="2480">
        <v>213202</v>
      </c>
      <c r="F12" s="2720">
        <v>8.3094894653454876E-3</v>
      </c>
      <c r="G12" s="3993">
        <v>1757</v>
      </c>
      <c r="H12" s="1841">
        <v>83770</v>
      </c>
      <c r="I12" s="2219">
        <v>129432</v>
      </c>
      <c r="J12" s="1993">
        <v>125622</v>
      </c>
      <c r="K12" s="2738">
        <v>47084</v>
      </c>
      <c r="L12" s="2738">
        <v>78538</v>
      </c>
      <c r="M12" s="2739">
        <v>87580</v>
      </c>
      <c r="N12" s="2738">
        <v>36686</v>
      </c>
      <c r="O12" s="2739">
        <v>50894</v>
      </c>
      <c r="P12" s="2697">
        <v>63082</v>
      </c>
      <c r="Q12" s="2724">
        <v>4.3522853219963187E-2</v>
      </c>
      <c r="R12" s="2698">
        <v>2631</v>
      </c>
      <c r="S12" s="1903">
        <v>20130</v>
      </c>
      <c r="T12" s="1897">
        <v>42952</v>
      </c>
      <c r="U12" s="332">
        <v>33747</v>
      </c>
      <c r="V12" s="332">
        <v>5498</v>
      </c>
      <c r="W12" s="470">
        <v>28249</v>
      </c>
      <c r="X12" s="332">
        <v>29335</v>
      </c>
      <c r="Y12" s="2751">
        <v>14632</v>
      </c>
      <c r="Z12" s="959">
        <v>14703</v>
      </c>
      <c r="AA12" s="2743">
        <v>150120</v>
      </c>
      <c r="AB12" s="2667">
        <v>-5.7883094692504633E-3</v>
      </c>
      <c r="AC12" s="2748">
        <v>-874</v>
      </c>
      <c r="AD12" s="2669">
        <v>63640</v>
      </c>
      <c r="AE12" s="2670">
        <v>86480</v>
      </c>
      <c r="AF12" s="2661">
        <v>91875</v>
      </c>
      <c r="AG12" s="2653">
        <v>41586</v>
      </c>
      <c r="AH12" s="2612">
        <v>50289</v>
      </c>
      <c r="AI12" s="332">
        <v>58245</v>
      </c>
      <c r="AJ12" s="2612">
        <v>22054</v>
      </c>
      <c r="AK12" s="2613">
        <v>36191</v>
      </c>
      <c r="AL12" s="2326">
        <v>54528</v>
      </c>
      <c r="AM12" s="2667">
        <v>-1.6478084148082717E-3</v>
      </c>
      <c r="AN12" s="2748">
        <v>-90</v>
      </c>
      <c r="AO12" s="2632">
        <v>28842</v>
      </c>
      <c r="AP12" s="2632">
        <v>25686</v>
      </c>
      <c r="AQ12" s="2632">
        <v>26960</v>
      </c>
      <c r="AR12" s="2753">
        <v>20177</v>
      </c>
      <c r="AS12" s="2634">
        <v>6783</v>
      </c>
      <c r="AT12" s="2632">
        <v>27568</v>
      </c>
      <c r="AU12" s="2615">
        <v>8665</v>
      </c>
      <c r="AV12" s="2757">
        <v>18903</v>
      </c>
      <c r="AW12" s="2089">
        <v>684</v>
      </c>
      <c r="AX12" s="2667">
        <v>-5.3941908713692976E-2</v>
      </c>
      <c r="AY12" s="2748">
        <v>-39</v>
      </c>
      <c r="AZ12" s="2633">
        <v>317</v>
      </c>
      <c r="BA12" s="2633">
        <v>367</v>
      </c>
      <c r="BB12" s="2633">
        <v>322</v>
      </c>
      <c r="BC12" s="2556">
        <v>211</v>
      </c>
      <c r="BD12" s="2556">
        <v>111</v>
      </c>
      <c r="BE12" s="344">
        <v>362</v>
      </c>
      <c r="BF12" s="2556">
        <v>106</v>
      </c>
      <c r="BG12" s="2589">
        <v>256</v>
      </c>
      <c r="BH12" s="2062">
        <v>15191</v>
      </c>
      <c r="BI12" s="2667">
        <v>2.6349570974934178E-2</v>
      </c>
      <c r="BJ12" s="2748">
        <v>390</v>
      </c>
      <c r="BK12" s="2549">
        <v>6572</v>
      </c>
      <c r="BL12" s="2549">
        <v>8619</v>
      </c>
      <c r="BM12" s="2549">
        <v>9155</v>
      </c>
      <c r="BN12" s="2550">
        <v>4195</v>
      </c>
      <c r="BO12" s="2550">
        <v>4960</v>
      </c>
      <c r="BP12" s="2549">
        <v>6036</v>
      </c>
      <c r="BQ12" s="2550">
        <v>2377</v>
      </c>
      <c r="BR12" s="2590">
        <v>3659</v>
      </c>
      <c r="BS12" s="2084">
        <v>43979</v>
      </c>
      <c r="BT12" s="2667">
        <v>-3.8247900629811094E-2</v>
      </c>
      <c r="BU12" s="2748">
        <v>-1749</v>
      </c>
      <c r="BV12" s="2587">
        <v>15465</v>
      </c>
      <c r="BW12" s="2587">
        <v>28514</v>
      </c>
      <c r="BX12" s="2587">
        <v>36058</v>
      </c>
      <c r="BY12" s="2762">
        <v>12411</v>
      </c>
      <c r="BZ12" s="2762">
        <v>23647</v>
      </c>
      <c r="CA12" s="2587">
        <v>7921</v>
      </c>
      <c r="CB12" s="2591">
        <v>3054</v>
      </c>
      <c r="CC12" s="2592">
        <v>4867</v>
      </c>
      <c r="CD12" s="2566">
        <v>4328</v>
      </c>
      <c r="CE12" s="2667">
        <v>-2.82891782667265E-2</v>
      </c>
      <c r="CF12" s="2668">
        <v>-126</v>
      </c>
      <c r="CG12" s="2588">
        <v>2151</v>
      </c>
      <c r="CH12" s="2588">
        <v>2177</v>
      </c>
      <c r="CI12" s="2588">
        <v>2139</v>
      </c>
      <c r="CJ12" s="1842">
        <v>1421</v>
      </c>
      <c r="CK12" s="1993">
        <v>718</v>
      </c>
      <c r="CL12" s="2588">
        <v>2189</v>
      </c>
      <c r="CM12" s="1993">
        <v>730</v>
      </c>
      <c r="CN12" s="2767">
        <v>1459</v>
      </c>
      <c r="CO12" s="2452">
        <v>31410</v>
      </c>
      <c r="CP12" s="2667">
        <v>2.4127812194326692E-2</v>
      </c>
      <c r="CQ12" s="2668">
        <v>740</v>
      </c>
      <c r="CR12" s="2536">
        <v>10293</v>
      </c>
      <c r="CS12" s="2536">
        <v>21117</v>
      </c>
      <c r="CT12" s="2536">
        <v>17241</v>
      </c>
      <c r="CU12" s="2537">
        <v>3171</v>
      </c>
      <c r="CV12" s="2537">
        <v>14070</v>
      </c>
      <c r="CW12" s="2536">
        <v>14169</v>
      </c>
      <c r="CX12" s="4002">
        <v>7122</v>
      </c>
      <c r="CY12" s="4001">
        <v>7047</v>
      </c>
      <c r="CZ12" s="1264">
        <v>213202</v>
      </c>
      <c r="DA12" s="1264">
        <v>17609</v>
      </c>
      <c r="DB12" s="2496">
        <v>6724</v>
      </c>
      <c r="DC12" s="3076">
        <v>10885</v>
      </c>
      <c r="DD12" s="2497">
        <v>21592</v>
      </c>
      <c r="DE12" s="2498">
        <v>7545</v>
      </c>
      <c r="DF12" s="2524">
        <v>14047</v>
      </c>
      <c r="DG12" s="2499">
        <v>47301</v>
      </c>
      <c r="DH12" s="2523">
        <v>14535</v>
      </c>
      <c r="DI12" s="2524">
        <v>32766</v>
      </c>
      <c r="DJ12" s="2499">
        <v>46598</v>
      </c>
      <c r="DK12" s="2523">
        <v>16903</v>
      </c>
      <c r="DL12" s="2524">
        <v>29695</v>
      </c>
      <c r="DM12" s="2499">
        <v>26406</v>
      </c>
      <c r="DN12" s="2481">
        <v>10770</v>
      </c>
      <c r="DO12" s="2479">
        <v>15636</v>
      </c>
      <c r="DP12" s="2500">
        <v>53696</v>
      </c>
      <c r="DQ12" s="2525">
        <v>27293</v>
      </c>
      <c r="DR12" s="2526">
        <v>26403</v>
      </c>
      <c r="DS12" s="286"/>
    </row>
    <row r="13" spans="1:124" s="239" customFormat="1" ht="93.75" customHeight="1" x14ac:dyDescent="0.15">
      <c r="A13" s="4499" t="s">
        <v>1650</v>
      </c>
      <c r="B13" s="4500"/>
      <c r="C13" s="4501"/>
      <c r="D13" s="2703">
        <v>7.3262372084092588E-3</v>
      </c>
      <c r="E13" s="2704">
        <v>9806</v>
      </c>
      <c r="F13" s="2705">
        <v>6.0222726781273606E-2</v>
      </c>
      <c r="G13" s="2717">
        <v>557</v>
      </c>
      <c r="H13" s="2707">
        <v>5349</v>
      </c>
      <c r="I13" s="2708">
        <v>4457</v>
      </c>
      <c r="J13" s="2709">
        <v>6486</v>
      </c>
      <c r="K13" s="1993">
        <v>4105</v>
      </c>
      <c r="L13" s="1993">
        <v>2381</v>
      </c>
      <c r="M13" s="1997">
        <v>3320</v>
      </c>
      <c r="N13" s="1993">
        <v>1244</v>
      </c>
      <c r="O13" s="1994">
        <v>2076</v>
      </c>
      <c r="P13" s="2710">
        <v>1425</v>
      </c>
      <c r="Q13" s="2711">
        <v>9.4470046082949288E-2</v>
      </c>
      <c r="R13" s="2712">
        <v>123</v>
      </c>
      <c r="S13" s="1901">
        <v>587</v>
      </c>
      <c r="T13" s="1895">
        <v>838</v>
      </c>
      <c r="U13" s="292">
        <v>724</v>
      </c>
      <c r="V13" s="333">
        <v>233</v>
      </c>
      <c r="W13" s="334">
        <v>491</v>
      </c>
      <c r="X13" s="292">
        <v>701</v>
      </c>
      <c r="Y13" s="334">
        <v>354</v>
      </c>
      <c r="Z13" s="958">
        <v>347</v>
      </c>
      <c r="AA13" s="2655">
        <v>8381</v>
      </c>
      <c r="AB13" s="2656">
        <v>5.4611803196174646E-2</v>
      </c>
      <c r="AC13" s="2657">
        <v>434</v>
      </c>
      <c r="AD13" s="2658">
        <v>4762</v>
      </c>
      <c r="AE13" s="2659">
        <v>3619</v>
      </c>
      <c r="AF13" s="2660">
        <v>5762</v>
      </c>
      <c r="AG13" s="2661">
        <v>3872</v>
      </c>
      <c r="AH13" s="2617">
        <v>1890</v>
      </c>
      <c r="AI13" s="292">
        <v>2619</v>
      </c>
      <c r="AJ13" s="2617">
        <v>890</v>
      </c>
      <c r="AK13" s="2618">
        <v>1729</v>
      </c>
      <c r="AL13" s="2619">
        <v>4106</v>
      </c>
      <c r="AM13" s="2656">
        <v>5.6341651659377323E-2</v>
      </c>
      <c r="AN13" s="2657">
        <v>219</v>
      </c>
      <c r="AO13" s="2620">
        <v>2792</v>
      </c>
      <c r="AP13" s="2620">
        <v>1314</v>
      </c>
      <c r="AQ13" s="2621">
        <v>2531</v>
      </c>
      <c r="AR13" s="2622">
        <v>2321</v>
      </c>
      <c r="AS13" s="2623">
        <v>210</v>
      </c>
      <c r="AT13" s="2621">
        <v>1575</v>
      </c>
      <c r="AU13" s="2623">
        <v>471</v>
      </c>
      <c r="AV13" s="2624">
        <v>1104</v>
      </c>
      <c r="AW13" s="2090">
        <v>50</v>
      </c>
      <c r="AX13" s="2656">
        <v>4.1666666666666741E-2</v>
      </c>
      <c r="AY13" s="2747">
        <v>2</v>
      </c>
      <c r="AZ13" s="2625">
        <v>31</v>
      </c>
      <c r="BA13" s="2625">
        <v>19</v>
      </c>
      <c r="BB13" s="2626">
        <v>24</v>
      </c>
      <c r="BC13" s="2555">
        <v>24</v>
      </c>
      <c r="BD13" s="2555">
        <v>0</v>
      </c>
      <c r="BE13" s="306">
        <v>26</v>
      </c>
      <c r="BF13" s="2555">
        <v>7</v>
      </c>
      <c r="BG13" s="2570">
        <v>19</v>
      </c>
      <c r="BH13" s="2063">
        <v>569</v>
      </c>
      <c r="BI13" s="2656">
        <v>9.0038314176245304E-2</v>
      </c>
      <c r="BJ13" s="2747">
        <v>47</v>
      </c>
      <c r="BK13" s="2571">
        <v>315</v>
      </c>
      <c r="BL13" s="2571">
        <v>254</v>
      </c>
      <c r="BM13" s="2545">
        <v>406</v>
      </c>
      <c r="BN13" s="2546">
        <v>246</v>
      </c>
      <c r="BO13" s="2546">
        <v>160</v>
      </c>
      <c r="BP13" s="2545">
        <v>163</v>
      </c>
      <c r="BQ13" s="2546">
        <v>69</v>
      </c>
      <c r="BR13" s="2572">
        <v>94</v>
      </c>
      <c r="BS13" s="2085">
        <v>1693</v>
      </c>
      <c r="BT13" s="2656">
        <v>6.4779874213836575E-2</v>
      </c>
      <c r="BU13" s="2657">
        <v>103</v>
      </c>
      <c r="BV13" s="2573">
        <v>695</v>
      </c>
      <c r="BW13" s="2573">
        <v>998</v>
      </c>
      <c r="BX13" s="2574">
        <v>1580</v>
      </c>
      <c r="BY13" s="2575">
        <v>660</v>
      </c>
      <c r="BZ13" s="2575">
        <v>920</v>
      </c>
      <c r="CA13" s="2574">
        <v>113</v>
      </c>
      <c r="CB13" s="2575">
        <v>35</v>
      </c>
      <c r="CC13" s="2576">
        <v>78</v>
      </c>
      <c r="CD13" s="2074">
        <v>957</v>
      </c>
      <c r="CE13" s="2656">
        <v>-4.1623309053069324E-3</v>
      </c>
      <c r="CF13" s="2657">
        <v>-4</v>
      </c>
      <c r="CG13" s="2577">
        <v>528</v>
      </c>
      <c r="CH13" s="2577">
        <v>429</v>
      </c>
      <c r="CI13" s="2578">
        <v>575</v>
      </c>
      <c r="CJ13" s="2579">
        <v>406</v>
      </c>
      <c r="CK13" s="2579">
        <v>169</v>
      </c>
      <c r="CL13" s="2578">
        <v>382</v>
      </c>
      <c r="CM13" s="2579">
        <v>122</v>
      </c>
      <c r="CN13" s="2580">
        <v>260</v>
      </c>
      <c r="CO13" s="2429">
        <v>1006</v>
      </c>
      <c r="CP13" s="2656">
        <v>7.1352502662406891E-2</v>
      </c>
      <c r="CQ13" s="2657">
        <v>67</v>
      </c>
      <c r="CR13" s="2529">
        <v>401</v>
      </c>
      <c r="CS13" s="2529">
        <v>605</v>
      </c>
      <c r="CT13" s="2530">
        <v>646</v>
      </c>
      <c r="CU13" s="2534">
        <v>215</v>
      </c>
      <c r="CV13" s="2534">
        <v>431</v>
      </c>
      <c r="CW13" s="2530">
        <v>360</v>
      </c>
      <c r="CX13" s="2534">
        <v>186</v>
      </c>
      <c r="CY13" s="2535">
        <v>174</v>
      </c>
      <c r="CZ13" s="1265">
        <v>9806</v>
      </c>
      <c r="DA13" s="2469">
        <v>545</v>
      </c>
      <c r="DB13" s="2482">
        <v>386</v>
      </c>
      <c r="DC13" s="2483">
        <v>159</v>
      </c>
      <c r="DD13" s="2484">
        <v>1051</v>
      </c>
      <c r="DE13" s="2485">
        <v>771</v>
      </c>
      <c r="DF13" s="2486">
        <v>280</v>
      </c>
      <c r="DG13" s="2487">
        <v>2110</v>
      </c>
      <c r="DH13" s="2488">
        <v>1215</v>
      </c>
      <c r="DI13" s="2486">
        <v>895</v>
      </c>
      <c r="DJ13" s="2487">
        <v>2237</v>
      </c>
      <c r="DK13" s="2488">
        <v>1107</v>
      </c>
      <c r="DL13" s="2486">
        <v>1130</v>
      </c>
      <c r="DM13" s="2487">
        <v>1527</v>
      </c>
      <c r="DN13" s="2488">
        <v>691</v>
      </c>
      <c r="DO13" s="2486">
        <v>836</v>
      </c>
      <c r="DP13" s="2489">
        <v>2336</v>
      </c>
      <c r="DQ13" s="2485">
        <v>1179</v>
      </c>
      <c r="DR13" s="2490">
        <v>1157</v>
      </c>
      <c r="DS13" s="286"/>
    </row>
    <row r="14" spans="1:124" s="359" customFormat="1" ht="93.75" customHeight="1" x14ac:dyDescent="0.15">
      <c r="A14" s="4496" t="s">
        <v>797</v>
      </c>
      <c r="B14" s="4497"/>
      <c r="C14" s="4498"/>
      <c r="D14" s="2718">
        <v>8.189905392472191E-3</v>
      </c>
      <c r="E14" s="2719">
        <v>10962</v>
      </c>
      <c r="F14" s="2720">
        <v>3.7184217996026003E-2</v>
      </c>
      <c r="G14" s="2721">
        <v>393</v>
      </c>
      <c r="H14" s="2722">
        <v>5707</v>
      </c>
      <c r="I14" s="1993">
        <v>5255</v>
      </c>
      <c r="J14" s="1993">
        <v>6782</v>
      </c>
      <c r="K14" s="1993">
        <v>4122</v>
      </c>
      <c r="L14" s="1993">
        <v>2660</v>
      </c>
      <c r="M14" s="1994">
        <v>4180</v>
      </c>
      <c r="N14" s="1993">
        <v>1585</v>
      </c>
      <c r="O14" s="1994">
        <v>2595</v>
      </c>
      <c r="P14" s="2723">
        <v>1933</v>
      </c>
      <c r="Q14" s="2724">
        <v>2.3292747485442078E-2</v>
      </c>
      <c r="R14" s="2725">
        <v>44</v>
      </c>
      <c r="S14" s="1903">
        <v>664</v>
      </c>
      <c r="T14" s="1897">
        <v>1269</v>
      </c>
      <c r="U14" s="332">
        <v>809</v>
      </c>
      <c r="V14" s="333">
        <v>105</v>
      </c>
      <c r="W14" s="334">
        <v>704</v>
      </c>
      <c r="X14" s="332">
        <v>1124</v>
      </c>
      <c r="Y14" s="334">
        <v>559</v>
      </c>
      <c r="Z14" s="958">
        <v>565</v>
      </c>
      <c r="AA14" s="2666">
        <v>9029</v>
      </c>
      <c r="AB14" s="2667">
        <v>4.0207373271889502E-2</v>
      </c>
      <c r="AC14" s="2668">
        <v>349</v>
      </c>
      <c r="AD14" s="2669">
        <v>5043</v>
      </c>
      <c r="AE14" s="2670">
        <v>3986</v>
      </c>
      <c r="AF14" s="2661">
        <v>5973</v>
      </c>
      <c r="AG14" s="2661">
        <v>4017</v>
      </c>
      <c r="AH14" s="2617">
        <v>1956</v>
      </c>
      <c r="AI14" s="332">
        <v>3056</v>
      </c>
      <c r="AJ14" s="2617">
        <v>1026</v>
      </c>
      <c r="AK14" s="2618">
        <v>2030</v>
      </c>
      <c r="AL14" s="2631">
        <v>5681</v>
      </c>
      <c r="AM14" s="2667">
        <v>6.6253753753753752E-2</v>
      </c>
      <c r="AN14" s="2668">
        <v>353</v>
      </c>
      <c r="AO14" s="2632">
        <v>3754</v>
      </c>
      <c r="AP14" s="2632">
        <v>1927</v>
      </c>
      <c r="AQ14" s="2632">
        <v>3971</v>
      </c>
      <c r="AR14" s="2622">
        <v>3277</v>
      </c>
      <c r="AS14" s="2623">
        <v>694</v>
      </c>
      <c r="AT14" s="2632">
        <v>1710</v>
      </c>
      <c r="AU14" s="2623">
        <v>477</v>
      </c>
      <c r="AV14" s="2624">
        <v>1233</v>
      </c>
      <c r="AW14" s="2089">
        <v>57</v>
      </c>
      <c r="AX14" s="2667">
        <v>0</v>
      </c>
      <c r="AY14" s="2748">
        <v>0</v>
      </c>
      <c r="AZ14" s="2633">
        <v>34</v>
      </c>
      <c r="BA14" s="2633">
        <v>23</v>
      </c>
      <c r="BB14" s="2633">
        <v>29</v>
      </c>
      <c r="BC14" s="2555">
        <v>24</v>
      </c>
      <c r="BD14" s="2555">
        <v>5</v>
      </c>
      <c r="BE14" s="344">
        <v>28</v>
      </c>
      <c r="BF14" s="2555">
        <v>10</v>
      </c>
      <c r="BG14" s="2570">
        <v>18</v>
      </c>
      <c r="BH14" s="2062">
        <v>288</v>
      </c>
      <c r="BI14" s="3988">
        <v>0.10769230769230775</v>
      </c>
      <c r="BJ14" s="2748">
        <v>28</v>
      </c>
      <c r="BK14" s="2549">
        <v>117</v>
      </c>
      <c r="BL14" s="2549">
        <v>171</v>
      </c>
      <c r="BM14" s="2549">
        <v>212</v>
      </c>
      <c r="BN14" s="2546">
        <v>94</v>
      </c>
      <c r="BO14" s="2546">
        <v>118</v>
      </c>
      <c r="BP14" s="2549">
        <v>76</v>
      </c>
      <c r="BQ14" s="2546">
        <v>23</v>
      </c>
      <c r="BR14" s="2572">
        <v>53</v>
      </c>
      <c r="BS14" s="2084">
        <v>401</v>
      </c>
      <c r="BT14" s="2667">
        <v>-7.8160919540229856E-2</v>
      </c>
      <c r="BU14" s="2668">
        <v>-34</v>
      </c>
      <c r="BV14" s="2587">
        <v>166</v>
      </c>
      <c r="BW14" s="2587">
        <v>235</v>
      </c>
      <c r="BX14" s="2587">
        <v>297</v>
      </c>
      <c r="BY14" s="2575">
        <v>133</v>
      </c>
      <c r="BZ14" s="2575">
        <v>164</v>
      </c>
      <c r="CA14" s="2587">
        <v>104</v>
      </c>
      <c r="CB14" s="2575">
        <v>33</v>
      </c>
      <c r="CC14" s="2576">
        <v>71</v>
      </c>
      <c r="CD14" s="2073">
        <v>814</v>
      </c>
      <c r="CE14" s="2667">
        <v>-2.280912364945975E-2</v>
      </c>
      <c r="CF14" s="2668">
        <v>-19</v>
      </c>
      <c r="CG14" s="2588">
        <v>425</v>
      </c>
      <c r="CH14" s="2588">
        <v>389</v>
      </c>
      <c r="CI14" s="2588">
        <v>434</v>
      </c>
      <c r="CJ14" s="2579">
        <v>312</v>
      </c>
      <c r="CK14" s="2579">
        <v>122</v>
      </c>
      <c r="CL14" s="2588">
        <v>380</v>
      </c>
      <c r="CM14" s="2579">
        <v>113</v>
      </c>
      <c r="CN14" s="2580">
        <v>267</v>
      </c>
      <c r="CO14" s="1844">
        <v>1788</v>
      </c>
      <c r="CP14" s="2667">
        <v>1.1884550084889645E-2</v>
      </c>
      <c r="CQ14" s="2668">
        <v>21</v>
      </c>
      <c r="CR14" s="2536">
        <v>547</v>
      </c>
      <c r="CS14" s="2536">
        <v>1241</v>
      </c>
      <c r="CT14" s="2536">
        <v>1030</v>
      </c>
      <c r="CU14" s="2534">
        <v>177</v>
      </c>
      <c r="CV14" s="2534">
        <v>853</v>
      </c>
      <c r="CW14" s="2536">
        <v>758</v>
      </c>
      <c r="CX14" s="2534">
        <v>370</v>
      </c>
      <c r="CY14" s="4000">
        <v>388</v>
      </c>
      <c r="CZ14" s="1264">
        <v>10962</v>
      </c>
      <c r="DA14" s="2471">
        <v>628</v>
      </c>
      <c r="DB14" s="2482">
        <v>419</v>
      </c>
      <c r="DC14" s="2483">
        <v>209</v>
      </c>
      <c r="DD14" s="2493">
        <v>1310</v>
      </c>
      <c r="DE14" s="2485">
        <v>836</v>
      </c>
      <c r="DF14" s="2486">
        <v>474</v>
      </c>
      <c r="DG14" s="2494">
        <v>2563</v>
      </c>
      <c r="DH14" s="2488">
        <v>1280</v>
      </c>
      <c r="DI14" s="2486">
        <v>1283</v>
      </c>
      <c r="DJ14" s="2494">
        <v>2519</v>
      </c>
      <c r="DK14" s="2488">
        <v>1245</v>
      </c>
      <c r="DL14" s="2486">
        <v>1274</v>
      </c>
      <c r="DM14" s="2494">
        <v>1060</v>
      </c>
      <c r="DN14" s="2488">
        <v>522</v>
      </c>
      <c r="DO14" s="2486">
        <v>538</v>
      </c>
      <c r="DP14" s="2495">
        <v>2882</v>
      </c>
      <c r="DQ14" s="2485">
        <v>1405</v>
      </c>
      <c r="DR14" s="2490">
        <v>1477</v>
      </c>
      <c r="DS14" s="286"/>
    </row>
    <row r="15" spans="1:124" s="239" customFormat="1" ht="93.75" customHeight="1" x14ac:dyDescent="0.15">
      <c r="A15" s="4502" t="s">
        <v>800</v>
      </c>
      <c r="B15" s="4503"/>
      <c r="C15" s="4504"/>
      <c r="D15" s="2703">
        <v>5.9253913216289859E-3</v>
      </c>
      <c r="E15" s="2704">
        <v>7931</v>
      </c>
      <c r="F15" s="2705">
        <v>-1.1097256857855342E-2</v>
      </c>
      <c r="G15" s="2706">
        <v>-89</v>
      </c>
      <c r="H15" s="2707">
        <v>4360</v>
      </c>
      <c r="I15" s="2708">
        <v>3571</v>
      </c>
      <c r="J15" s="2709">
        <v>5419</v>
      </c>
      <c r="K15" s="1993">
        <v>3411</v>
      </c>
      <c r="L15" s="1993">
        <v>2008</v>
      </c>
      <c r="M15" s="1997">
        <v>2512</v>
      </c>
      <c r="N15" s="1993">
        <v>949</v>
      </c>
      <c r="O15" s="1994">
        <v>1563</v>
      </c>
      <c r="P15" s="2710">
        <v>782</v>
      </c>
      <c r="Q15" s="2711">
        <v>6.5395095367847489E-2</v>
      </c>
      <c r="R15" s="2712">
        <v>48</v>
      </c>
      <c r="S15" s="1901">
        <v>307</v>
      </c>
      <c r="T15" s="1895">
        <v>475</v>
      </c>
      <c r="U15" s="292">
        <v>385</v>
      </c>
      <c r="V15" s="333">
        <v>109</v>
      </c>
      <c r="W15" s="334">
        <v>276</v>
      </c>
      <c r="X15" s="292">
        <v>397</v>
      </c>
      <c r="Y15" s="334">
        <v>198</v>
      </c>
      <c r="Z15" s="958">
        <v>199</v>
      </c>
      <c r="AA15" s="2655">
        <v>7149</v>
      </c>
      <c r="AB15" s="2656">
        <v>-1.8803184188855293E-2</v>
      </c>
      <c r="AC15" s="2657">
        <v>-137</v>
      </c>
      <c r="AD15" s="2658">
        <v>4053</v>
      </c>
      <c r="AE15" s="2659">
        <v>3096</v>
      </c>
      <c r="AF15" s="2660">
        <v>5034</v>
      </c>
      <c r="AG15" s="2661">
        <v>3302</v>
      </c>
      <c r="AH15" s="2617">
        <v>1732</v>
      </c>
      <c r="AI15" s="292">
        <v>2115</v>
      </c>
      <c r="AJ15" s="2617">
        <v>751</v>
      </c>
      <c r="AK15" s="2618">
        <v>1364</v>
      </c>
      <c r="AL15" s="2619">
        <v>1768</v>
      </c>
      <c r="AM15" s="2656">
        <v>-8.7248322147650992E-2</v>
      </c>
      <c r="AN15" s="2657">
        <v>-169</v>
      </c>
      <c r="AO15" s="2620">
        <v>1229</v>
      </c>
      <c r="AP15" s="2620">
        <v>539</v>
      </c>
      <c r="AQ15" s="2621">
        <v>1228</v>
      </c>
      <c r="AR15" s="2622">
        <v>1067</v>
      </c>
      <c r="AS15" s="2623">
        <v>161</v>
      </c>
      <c r="AT15" s="2621">
        <v>540</v>
      </c>
      <c r="AU15" s="2623">
        <v>162</v>
      </c>
      <c r="AV15" s="2624">
        <v>378</v>
      </c>
      <c r="AW15" s="2090">
        <v>56</v>
      </c>
      <c r="AX15" s="2656">
        <v>1.8181818181818077E-2</v>
      </c>
      <c r="AY15" s="2747">
        <v>1</v>
      </c>
      <c r="AZ15" s="2625">
        <v>41</v>
      </c>
      <c r="BA15" s="2625">
        <v>15</v>
      </c>
      <c r="BB15" s="2626">
        <v>33</v>
      </c>
      <c r="BC15" s="2555">
        <v>32</v>
      </c>
      <c r="BD15" s="2555">
        <v>1</v>
      </c>
      <c r="BE15" s="306">
        <v>23</v>
      </c>
      <c r="BF15" s="2555">
        <v>9</v>
      </c>
      <c r="BG15" s="2570">
        <v>14</v>
      </c>
      <c r="BH15" s="2063">
        <v>421</v>
      </c>
      <c r="BI15" s="2656">
        <v>4.7263681592039752E-2</v>
      </c>
      <c r="BJ15" s="2747">
        <v>19</v>
      </c>
      <c r="BK15" s="2571">
        <v>183</v>
      </c>
      <c r="BL15" s="2571">
        <v>238</v>
      </c>
      <c r="BM15" s="2545">
        <v>246</v>
      </c>
      <c r="BN15" s="2546">
        <v>121</v>
      </c>
      <c r="BO15" s="2546">
        <v>125</v>
      </c>
      <c r="BP15" s="2545">
        <v>175</v>
      </c>
      <c r="BQ15" s="2546">
        <v>62</v>
      </c>
      <c r="BR15" s="2572">
        <v>113</v>
      </c>
      <c r="BS15" s="2085">
        <v>229</v>
      </c>
      <c r="BT15" s="3998">
        <v>-0.11583011583011582</v>
      </c>
      <c r="BU15" s="2657">
        <v>-30</v>
      </c>
      <c r="BV15" s="2573">
        <v>109</v>
      </c>
      <c r="BW15" s="2573">
        <v>120</v>
      </c>
      <c r="BX15" s="2574">
        <v>179</v>
      </c>
      <c r="BY15" s="2575">
        <v>93</v>
      </c>
      <c r="BZ15" s="2575">
        <v>86</v>
      </c>
      <c r="CA15" s="2574">
        <v>50</v>
      </c>
      <c r="CB15" s="2575">
        <v>16</v>
      </c>
      <c r="CC15" s="2576">
        <v>34</v>
      </c>
      <c r="CD15" s="2561">
        <v>3277</v>
      </c>
      <c r="CE15" s="2656">
        <v>9.550215650030891E-3</v>
      </c>
      <c r="CF15" s="2657">
        <v>31</v>
      </c>
      <c r="CG15" s="2562">
        <v>1812</v>
      </c>
      <c r="CH15" s="2562">
        <v>1465</v>
      </c>
      <c r="CI15" s="2563">
        <v>2439</v>
      </c>
      <c r="CJ15" s="2564">
        <v>1557</v>
      </c>
      <c r="CK15" s="2579">
        <v>882</v>
      </c>
      <c r="CL15" s="2578">
        <v>838</v>
      </c>
      <c r="CM15" s="2579">
        <v>255</v>
      </c>
      <c r="CN15" s="2580">
        <v>583</v>
      </c>
      <c r="CO15" s="2429">
        <v>1398</v>
      </c>
      <c r="CP15" s="2656">
        <v>7.930785868781598E-3</v>
      </c>
      <c r="CQ15" s="2657">
        <v>11</v>
      </c>
      <c r="CR15" s="2529">
        <v>679</v>
      </c>
      <c r="CS15" s="2529">
        <v>719</v>
      </c>
      <c r="CT15" s="2530">
        <v>909</v>
      </c>
      <c r="CU15" s="2534">
        <v>432</v>
      </c>
      <c r="CV15" s="2534">
        <v>477</v>
      </c>
      <c r="CW15" s="2530">
        <v>489</v>
      </c>
      <c r="CX15" s="2534">
        <v>247</v>
      </c>
      <c r="CY15" s="4000">
        <v>242</v>
      </c>
      <c r="CZ15" s="1265">
        <v>7931</v>
      </c>
      <c r="DA15" s="3077">
        <v>667</v>
      </c>
      <c r="DB15" s="2482">
        <v>471</v>
      </c>
      <c r="DC15" s="2483">
        <v>196</v>
      </c>
      <c r="DD15" s="2484">
        <v>946</v>
      </c>
      <c r="DE15" s="2485">
        <v>631</v>
      </c>
      <c r="DF15" s="2486">
        <v>315</v>
      </c>
      <c r="DG15" s="2487">
        <v>1574</v>
      </c>
      <c r="DH15" s="2488">
        <v>791</v>
      </c>
      <c r="DI15" s="2486">
        <v>783</v>
      </c>
      <c r="DJ15" s="2487">
        <v>1843</v>
      </c>
      <c r="DK15" s="2488">
        <v>981</v>
      </c>
      <c r="DL15" s="2486">
        <v>862</v>
      </c>
      <c r="DM15" s="2487">
        <v>1206</v>
      </c>
      <c r="DN15" s="2488">
        <v>652</v>
      </c>
      <c r="DO15" s="2486">
        <v>554</v>
      </c>
      <c r="DP15" s="2489">
        <v>1695</v>
      </c>
      <c r="DQ15" s="2485">
        <v>834</v>
      </c>
      <c r="DR15" s="2490">
        <v>861</v>
      </c>
      <c r="DS15" s="286"/>
    </row>
    <row r="16" spans="1:124" s="359" customFormat="1" ht="93.75" customHeight="1" thickBot="1" x14ac:dyDescent="0.2">
      <c r="A16" s="4505" t="s">
        <v>806</v>
      </c>
      <c r="B16" s="4506"/>
      <c r="C16" s="4507"/>
      <c r="D16" s="2726">
        <v>2.2413534188484375E-5</v>
      </c>
      <c r="E16" s="2727">
        <v>30</v>
      </c>
      <c r="F16" s="2699">
        <v>0.15384615384615374</v>
      </c>
      <c r="G16" s="2728">
        <v>4</v>
      </c>
      <c r="H16" s="2729">
        <v>25</v>
      </c>
      <c r="I16" s="2230">
        <v>5</v>
      </c>
      <c r="J16" s="2230">
        <v>30</v>
      </c>
      <c r="K16" s="2230">
        <v>25</v>
      </c>
      <c r="L16" s="2230">
        <v>5</v>
      </c>
      <c r="M16" s="2231">
        <v>0</v>
      </c>
      <c r="N16" s="2230">
        <v>0</v>
      </c>
      <c r="O16" s="2231">
        <v>0</v>
      </c>
      <c r="P16" s="2730">
        <v>0</v>
      </c>
      <c r="Q16" s="2731" t="s">
        <v>123</v>
      </c>
      <c r="R16" s="2732">
        <v>0</v>
      </c>
      <c r="S16" s="1904">
        <v>0</v>
      </c>
      <c r="T16" s="1898">
        <v>0</v>
      </c>
      <c r="U16" s="388">
        <v>0</v>
      </c>
      <c r="V16" s="389">
        <v>0</v>
      </c>
      <c r="W16" s="390">
        <v>0</v>
      </c>
      <c r="X16" s="388">
        <v>0</v>
      </c>
      <c r="Y16" s="390">
        <v>0</v>
      </c>
      <c r="Z16" s="960">
        <v>0</v>
      </c>
      <c r="AA16" s="2671">
        <v>30</v>
      </c>
      <c r="AB16" s="2746">
        <v>0.15384615384615374</v>
      </c>
      <c r="AC16" s="2672">
        <v>4</v>
      </c>
      <c r="AD16" s="2673">
        <v>25</v>
      </c>
      <c r="AE16" s="2674">
        <v>5</v>
      </c>
      <c r="AF16" s="2675">
        <v>30</v>
      </c>
      <c r="AG16" s="2675">
        <v>25</v>
      </c>
      <c r="AH16" s="2635">
        <v>5</v>
      </c>
      <c r="AI16" s="388">
        <v>0</v>
      </c>
      <c r="AJ16" s="2635">
        <v>0</v>
      </c>
      <c r="AK16" s="2636">
        <v>0</v>
      </c>
      <c r="AL16" s="2637">
        <v>0</v>
      </c>
      <c r="AM16" s="2746" t="s">
        <v>123</v>
      </c>
      <c r="AN16" s="2672">
        <v>0</v>
      </c>
      <c r="AO16" s="2638">
        <v>0</v>
      </c>
      <c r="AP16" s="2638">
        <v>0</v>
      </c>
      <c r="AQ16" s="2638">
        <v>0</v>
      </c>
      <c r="AR16" s="2639">
        <v>0</v>
      </c>
      <c r="AS16" s="2640">
        <v>0</v>
      </c>
      <c r="AT16" s="2638">
        <v>0</v>
      </c>
      <c r="AU16" s="2640">
        <v>0</v>
      </c>
      <c r="AV16" s="2641">
        <v>0</v>
      </c>
      <c r="AW16" s="2642">
        <v>0</v>
      </c>
      <c r="AX16" s="2746" t="s">
        <v>123</v>
      </c>
      <c r="AY16" s="4004">
        <v>0</v>
      </c>
      <c r="AZ16" s="2643">
        <v>0</v>
      </c>
      <c r="BA16" s="2643">
        <v>0</v>
      </c>
      <c r="BB16" s="2643">
        <v>0</v>
      </c>
      <c r="BC16" s="2557">
        <v>0</v>
      </c>
      <c r="BD16" s="2557">
        <v>0</v>
      </c>
      <c r="BE16" s="400">
        <v>0</v>
      </c>
      <c r="BF16" s="2557">
        <v>0</v>
      </c>
      <c r="BG16" s="2593">
        <v>0</v>
      </c>
      <c r="BH16" s="2433">
        <v>0</v>
      </c>
      <c r="BI16" s="2746" t="s">
        <v>123</v>
      </c>
      <c r="BJ16" s="4004">
        <v>0</v>
      </c>
      <c r="BK16" s="2551">
        <v>0</v>
      </c>
      <c r="BL16" s="2551">
        <v>0</v>
      </c>
      <c r="BM16" s="2551">
        <v>0</v>
      </c>
      <c r="BN16" s="2552">
        <v>0</v>
      </c>
      <c r="BO16" s="2552">
        <v>0</v>
      </c>
      <c r="BP16" s="2551">
        <v>0</v>
      </c>
      <c r="BQ16" s="2552">
        <v>0</v>
      </c>
      <c r="BR16" s="2594">
        <v>0</v>
      </c>
      <c r="BS16" s="2442">
        <v>0</v>
      </c>
      <c r="BT16" s="2746" t="s">
        <v>123</v>
      </c>
      <c r="BU16" s="2672">
        <v>0</v>
      </c>
      <c r="BV16" s="2595">
        <v>0</v>
      </c>
      <c r="BW16" s="2595">
        <v>0</v>
      </c>
      <c r="BX16" s="2595">
        <v>0</v>
      </c>
      <c r="BY16" s="2596">
        <v>0</v>
      </c>
      <c r="BZ16" s="2596">
        <v>0</v>
      </c>
      <c r="CA16" s="2595">
        <v>0</v>
      </c>
      <c r="CB16" s="2596">
        <v>0</v>
      </c>
      <c r="CC16" s="2597">
        <v>0</v>
      </c>
      <c r="CD16" s="2598">
        <v>30</v>
      </c>
      <c r="CE16" s="2746">
        <v>0.15384615384615374</v>
      </c>
      <c r="CF16" s="2672">
        <v>4</v>
      </c>
      <c r="CG16" s="2599">
        <v>25</v>
      </c>
      <c r="CH16" s="2599">
        <v>5</v>
      </c>
      <c r="CI16" s="2599">
        <v>30</v>
      </c>
      <c r="CJ16" s="2600">
        <v>25</v>
      </c>
      <c r="CK16" s="2600">
        <v>5</v>
      </c>
      <c r="CL16" s="2599">
        <v>0</v>
      </c>
      <c r="CM16" s="2600">
        <v>0</v>
      </c>
      <c r="CN16" s="2601">
        <v>0</v>
      </c>
      <c r="CO16" s="2538">
        <v>0</v>
      </c>
      <c r="CP16" s="2746" t="s">
        <v>123</v>
      </c>
      <c r="CQ16" s="2672">
        <v>0</v>
      </c>
      <c r="CR16" s="2539">
        <v>0</v>
      </c>
      <c r="CS16" s="2539">
        <v>0</v>
      </c>
      <c r="CT16" s="2539">
        <v>0</v>
      </c>
      <c r="CU16" s="2540">
        <v>0</v>
      </c>
      <c r="CV16" s="2540">
        <v>0</v>
      </c>
      <c r="CW16" s="2539">
        <v>0</v>
      </c>
      <c r="CX16" s="2540">
        <v>0</v>
      </c>
      <c r="CY16" s="2541">
        <v>0</v>
      </c>
      <c r="CZ16" s="1379">
        <v>30</v>
      </c>
      <c r="DA16" s="3078">
        <v>0</v>
      </c>
      <c r="DB16" s="2501">
        <v>0</v>
      </c>
      <c r="DC16" s="2502">
        <v>0</v>
      </c>
      <c r="DD16" s="2503">
        <v>4</v>
      </c>
      <c r="DE16" s="2504">
        <v>4</v>
      </c>
      <c r="DF16" s="2505">
        <v>0</v>
      </c>
      <c r="DG16" s="2506">
        <v>10</v>
      </c>
      <c r="DH16" s="2507">
        <v>9</v>
      </c>
      <c r="DI16" s="2505">
        <v>1</v>
      </c>
      <c r="DJ16" s="2506">
        <v>13</v>
      </c>
      <c r="DK16" s="2507">
        <v>10</v>
      </c>
      <c r="DL16" s="2505">
        <v>3</v>
      </c>
      <c r="DM16" s="2506">
        <v>3</v>
      </c>
      <c r="DN16" s="2507">
        <v>2</v>
      </c>
      <c r="DO16" s="2505">
        <v>1</v>
      </c>
      <c r="DP16" s="2508">
        <v>0</v>
      </c>
      <c r="DQ16" s="2504">
        <v>0</v>
      </c>
      <c r="DR16" s="2509">
        <v>0</v>
      </c>
      <c r="DS16" s="286"/>
    </row>
    <row r="17" spans="1:123" s="239" customFormat="1" ht="19.5" customHeight="1" thickTop="1" x14ac:dyDescent="0.15">
      <c r="A17" s="1837"/>
      <c r="B17" s="1837"/>
      <c r="C17" s="1838"/>
      <c r="D17" s="428"/>
      <c r="E17" s="415"/>
      <c r="F17" s="247"/>
      <c r="G17" s="459"/>
      <c r="H17" s="416"/>
      <c r="I17" s="417"/>
      <c r="J17" s="417"/>
      <c r="K17" s="417"/>
      <c r="L17" s="417"/>
      <c r="M17" s="417"/>
      <c r="N17" s="417"/>
      <c r="O17" s="417"/>
      <c r="P17" s="420"/>
      <c r="Q17" s="421"/>
      <c r="R17" s="467"/>
      <c r="S17" s="422"/>
      <c r="T17" s="422"/>
      <c r="U17" s="422"/>
      <c r="V17" s="417"/>
      <c r="W17" s="417"/>
      <c r="X17" s="422"/>
      <c r="Y17" s="417"/>
      <c r="Z17" s="417"/>
      <c r="AA17" s="423"/>
      <c r="AB17" s="255"/>
      <c r="AC17" s="466"/>
      <c r="AD17" s="423"/>
      <c r="AE17" s="423"/>
      <c r="AF17" s="422"/>
      <c r="AG17" s="422"/>
      <c r="AH17" s="422"/>
      <c r="AI17" s="422"/>
      <c r="AJ17" s="422"/>
      <c r="AK17" s="422"/>
      <c r="AL17" s="417"/>
      <c r="AM17" s="255"/>
      <c r="AN17" s="466"/>
      <c r="AO17" s="417"/>
      <c r="AP17" s="417"/>
      <c r="AQ17" s="417"/>
      <c r="AR17" s="416"/>
      <c r="AS17" s="417"/>
      <c r="AT17" s="417"/>
      <c r="AU17" s="417"/>
      <c r="AV17" s="417"/>
      <c r="AW17" s="418"/>
      <c r="AX17" s="255"/>
      <c r="AY17" s="466"/>
      <c r="AZ17" s="417"/>
      <c r="BA17" s="417"/>
      <c r="BB17" s="417"/>
      <c r="BC17" s="417"/>
      <c r="BD17" s="472"/>
      <c r="BE17" s="417"/>
      <c r="BF17" s="472"/>
      <c r="BG17" s="417"/>
      <c r="BH17" s="472"/>
      <c r="BI17" s="255"/>
      <c r="BJ17" s="466"/>
      <c r="BK17" s="417"/>
      <c r="BL17" s="417"/>
      <c r="BM17" s="417"/>
      <c r="BN17" s="417"/>
      <c r="BO17" s="417"/>
      <c r="BP17" s="417"/>
      <c r="BQ17" s="417"/>
      <c r="BR17" s="423"/>
      <c r="BS17" s="417"/>
      <c r="BT17" s="255"/>
      <c r="BU17" s="466"/>
      <c r="BV17" s="417"/>
      <c r="BW17" s="424"/>
      <c r="BX17" s="424"/>
      <c r="BY17" s="417"/>
      <c r="BZ17" s="417"/>
      <c r="CA17" s="417"/>
      <c r="CB17" s="417"/>
      <c r="CC17" s="417"/>
      <c r="CD17" s="424"/>
      <c r="CE17" s="255"/>
      <c r="CF17" s="466"/>
      <c r="CG17" s="424"/>
      <c r="CH17" s="424"/>
      <c r="CI17" s="424"/>
      <c r="CJ17" s="417"/>
      <c r="CK17" s="417"/>
      <c r="CL17" s="424"/>
      <c r="CM17" s="417"/>
      <c r="CN17" s="425"/>
      <c r="CO17" s="952"/>
      <c r="CP17" s="255"/>
      <c r="CQ17" s="466"/>
      <c r="CR17" s="417"/>
      <c r="CS17" s="417"/>
      <c r="CT17" s="417"/>
      <c r="CU17" s="417"/>
      <c r="CV17" s="417"/>
      <c r="CW17" s="417"/>
      <c r="CX17" s="417"/>
      <c r="CY17" s="417"/>
      <c r="CZ17" s="487"/>
      <c r="DA17" s="426"/>
      <c r="DB17" s="426"/>
      <c r="DC17" s="473"/>
      <c r="DD17" s="473"/>
      <c r="DE17" s="473"/>
      <c r="DF17" s="473"/>
      <c r="DG17" s="426"/>
      <c r="DH17" s="426"/>
      <c r="DI17" s="426"/>
      <c r="DJ17" s="426"/>
      <c r="DK17" s="426"/>
      <c r="DL17" s="426"/>
      <c r="DM17" s="473"/>
      <c r="DN17" s="473"/>
      <c r="DO17" s="473"/>
      <c r="DP17" s="426"/>
      <c r="DQ17" s="426"/>
      <c r="DR17" s="426"/>
      <c r="DS17" s="238"/>
    </row>
    <row r="18" spans="1:123" x14ac:dyDescent="0.15">
      <c r="F18" s="248"/>
      <c r="G18" s="257"/>
      <c r="DS18" s="242"/>
    </row>
    <row r="19" spans="1:123" x14ac:dyDescent="0.15">
      <c r="P19" s="213"/>
    </row>
    <row r="21" spans="1:123" s="207" customFormat="1" x14ac:dyDescent="0.15">
      <c r="A21" s="1837"/>
      <c r="B21" s="1837"/>
      <c r="C21" s="1837"/>
      <c r="D21" s="251"/>
      <c r="E21" s="241"/>
      <c r="F21" s="246"/>
      <c r="G21" s="256"/>
      <c r="H21" s="240"/>
      <c r="I21" s="201"/>
      <c r="J21" s="201"/>
      <c r="K21" s="201"/>
      <c r="L21" s="201"/>
      <c r="M21" s="201"/>
      <c r="N21" s="201"/>
      <c r="O21" s="201"/>
      <c r="P21" s="202"/>
      <c r="Q21" s="249"/>
      <c r="R21" s="206"/>
      <c r="S21" s="234"/>
      <c r="T21" s="234"/>
      <c r="U21" s="234"/>
      <c r="V21" s="201"/>
      <c r="W21" s="201"/>
      <c r="X21" s="234"/>
      <c r="Y21" s="201"/>
      <c r="Z21" s="201"/>
      <c r="AA21" s="201"/>
      <c r="AB21" s="226"/>
      <c r="AC21" s="254"/>
      <c r="AD21" s="201"/>
      <c r="AE21" s="201"/>
      <c r="AF21" s="234"/>
      <c r="AG21" s="234"/>
      <c r="AH21" s="234"/>
      <c r="AI21" s="234"/>
      <c r="AJ21" s="234"/>
      <c r="AK21" s="234"/>
      <c r="AL21" s="201"/>
      <c r="AM21" s="226"/>
      <c r="AN21" s="254"/>
      <c r="AO21" s="201"/>
      <c r="AP21" s="201"/>
      <c r="AQ21" s="201"/>
      <c r="AR21" s="240"/>
      <c r="AS21" s="201"/>
      <c r="AT21" s="201"/>
      <c r="AU21" s="201"/>
      <c r="AV21" s="201"/>
      <c r="AW21" s="201"/>
      <c r="AX21" s="226"/>
      <c r="AY21" s="254"/>
      <c r="AZ21" s="201"/>
      <c r="BA21" s="201"/>
      <c r="BB21" s="201"/>
      <c r="BC21" s="201"/>
      <c r="BD21" s="201"/>
      <c r="BE21" s="201"/>
      <c r="BF21" s="201"/>
      <c r="BG21" s="201"/>
      <c r="BH21" s="201"/>
      <c r="BI21" s="226"/>
      <c r="BJ21" s="254"/>
      <c r="BK21" s="201"/>
      <c r="BL21" s="201"/>
      <c r="BM21" s="201"/>
      <c r="BN21" s="201"/>
      <c r="BO21" s="201"/>
      <c r="BP21" s="201"/>
      <c r="BQ21" s="201"/>
      <c r="BR21" s="201"/>
      <c r="BS21" s="201"/>
      <c r="BT21" s="226"/>
      <c r="BU21" s="254"/>
      <c r="BV21" s="201"/>
      <c r="BW21" s="201"/>
      <c r="BX21" s="201"/>
      <c r="BY21" s="201"/>
      <c r="BZ21" s="201"/>
      <c r="CA21" s="201"/>
      <c r="CB21" s="201"/>
      <c r="CC21" s="201"/>
      <c r="CD21" s="201"/>
      <c r="CE21" s="226"/>
      <c r="CF21" s="254"/>
      <c r="CG21" s="201"/>
      <c r="CH21" s="201"/>
      <c r="CI21" s="201"/>
      <c r="CJ21" s="201"/>
      <c r="CK21" s="201"/>
      <c r="CL21" s="201"/>
      <c r="CM21" s="201"/>
      <c r="CN21" s="201"/>
      <c r="CO21" s="201"/>
      <c r="CP21" s="226"/>
      <c r="CQ21" s="254"/>
      <c r="CR21" s="201"/>
      <c r="CS21" s="201"/>
      <c r="CT21" s="201"/>
      <c r="CU21" s="201"/>
      <c r="CV21" s="201"/>
      <c r="CW21" s="201"/>
      <c r="CX21" s="201"/>
      <c r="CY21" s="201"/>
      <c r="CZ21" s="241"/>
      <c r="DA21" s="241"/>
      <c r="DB21" s="241"/>
      <c r="DC21" s="241"/>
      <c r="DD21" s="241"/>
      <c r="DE21" s="241"/>
      <c r="DF21" s="241"/>
      <c r="DG21" s="241"/>
      <c r="DH21" s="241"/>
      <c r="DI21" s="241"/>
      <c r="DJ21" s="241"/>
      <c r="DK21" s="241"/>
      <c r="DL21" s="241"/>
      <c r="DM21" s="241"/>
      <c r="DN21" s="241"/>
      <c r="DO21" s="241"/>
      <c r="DP21" s="951"/>
      <c r="DQ21" s="241"/>
      <c r="DR21" s="241"/>
      <c r="DS21" s="235"/>
    </row>
    <row r="22" spans="1:123" s="207" customFormat="1" x14ac:dyDescent="0.15">
      <c r="A22" s="1837"/>
      <c r="B22" s="1837"/>
      <c r="C22" s="1837"/>
      <c r="D22" s="251"/>
      <c r="E22" s="241"/>
      <c r="F22" s="246"/>
      <c r="G22" s="256"/>
      <c r="H22" s="240"/>
      <c r="I22" s="201"/>
      <c r="J22" s="201"/>
      <c r="K22" s="201"/>
      <c r="L22" s="201"/>
      <c r="M22" s="201"/>
      <c r="N22" s="201"/>
      <c r="O22" s="201"/>
      <c r="P22" s="202"/>
      <c r="Q22" s="249"/>
      <c r="R22" s="206"/>
      <c r="S22" s="234"/>
      <c r="T22" s="234"/>
      <c r="U22" s="234"/>
      <c r="V22" s="201"/>
      <c r="W22" s="201"/>
      <c r="X22" s="234"/>
      <c r="Y22" s="201"/>
      <c r="Z22" s="201"/>
      <c r="AA22" s="201"/>
      <c r="AB22" s="226"/>
      <c r="AC22" s="254"/>
      <c r="AD22" s="201"/>
      <c r="AE22" s="201"/>
      <c r="AF22" s="234"/>
      <c r="AG22" s="234"/>
      <c r="AH22" s="234"/>
      <c r="AI22" s="234"/>
      <c r="AJ22" s="234"/>
      <c r="AK22" s="234"/>
      <c r="AL22" s="201"/>
      <c r="AM22" s="226"/>
      <c r="AN22" s="254"/>
      <c r="AO22" s="201"/>
      <c r="AP22" s="201"/>
      <c r="AQ22" s="201"/>
      <c r="AR22" s="240"/>
      <c r="AS22" s="201"/>
      <c r="AT22" s="201"/>
      <c r="AU22" s="201"/>
      <c r="AV22" s="201"/>
      <c r="AW22" s="201"/>
      <c r="AX22" s="226"/>
      <c r="AY22" s="254"/>
      <c r="AZ22" s="201"/>
      <c r="BA22" s="201"/>
      <c r="BB22" s="201"/>
      <c r="BC22" s="201"/>
      <c r="BD22" s="201"/>
      <c r="BE22" s="201"/>
      <c r="BF22" s="201"/>
      <c r="BG22" s="201"/>
      <c r="BH22" s="201"/>
      <c r="BI22" s="226"/>
      <c r="BJ22" s="254"/>
      <c r="BK22" s="201"/>
      <c r="BL22" s="201"/>
      <c r="BM22" s="201"/>
      <c r="BN22" s="201"/>
      <c r="BO22" s="201"/>
      <c r="BP22" s="201"/>
      <c r="BQ22" s="201"/>
      <c r="BR22" s="201"/>
      <c r="BS22" s="201"/>
      <c r="BT22" s="226"/>
      <c r="BU22" s="254"/>
      <c r="BV22" s="201"/>
      <c r="BW22" s="201"/>
      <c r="BX22" s="201"/>
      <c r="BY22" s="201"/>
      <c r="BZ22" s="201"/>
      <c r="CA22" s="201"/>
      <c r="CB22" s="201"/>
      <c r="CC22" s="201"/>
      <c r="CD22" s="201"/>
      <c r="CE22" s="226"/>
      <c r="CF22" s="254"/>
      <c r="CG22" s="201"/>
      <c r="CH22" s="201"/>
      <c r="CI22" s="201"/>
      <c r="CJ22" s="201"/>
      <c r="CK22" s="201"/>
      <c r="CL22" s="201"/>
      <c r="CM22" s="201"/>
      <c r="CN22" s="201"/>
      <c r="CO22" s="201"/>
      <c r="CP22" s="226"/>
      <c r="CQ22" s="254"/>
      <c r="CR22" s="201"/>
      <c r="CS22" s="201"/>
      <c r="CT22" s="201"/>
      <c r="CU22" s="201"/>
      <c r="CV22" s="201"/>
      <c r="CW22" s="201"/>
      <c r="CX22" s="201"/>
      <c r="CY22" s="201"/>
      <c r="CZ22" s="241"/>
      <c r="DA22" s="241"/>
      <c r="DB22" s="241"/>
      <c r="DC22" s="241"/>
      <c r="DD22" s="241"/>
      <c r="DE22" s="241"/>
      <c r="DF22" s="241"/>
      <c r="DG22" s="241"/>
      <c r="DH22" s="241"/>
      <c r="DI22" s="241"/>
      <c r="DJ22" s="241"/>
      <c r="DK22" s="241"/>
      <c r="DL22" s="241"/>
      <c r="DM22" s="241"/>
      <c r="DN22" s="241"/>
      <c r="DO22" s="241"/>
      <c r="DP22" s="951"/>
      <c r="DQ22" s="241"/>
      <c r="DR22" s="241"/>
      <c r="DS22" s="235"/>
    </row>
    <row r="23" spans="1:123" s="207" customFormat="1" x14ac:dyDescent="0.15">
      <c r="A23" s="1837"/>
      <c r="B23" s="1837"/>
      <c r="C23" s="1837"/>
      <c r="D23" s="251"/>
      <c r="E23" s="241"/>
      <c r="F23" s="246"/>
      <c r="G23" s="256"/>
      <c r="H23" s="240"/>
      <c r="I23" s="201"/>
      <c r="J23" s="201"/>
      <c r="K23" s="201"/>
      <c r="L23" s="201"/>
      <c r="M23" s="201"/>
      <c r="N23" s="201"/>
      <c r="O23" s="201"/>
      <c r="P23" s="202"/>
      <c r="Q23" s="249"/>
      <c r="R23" s="206"/>
      <c r="S23" s="234"/>
      <c r="T23" s="234"/>
      <c r="U23" s="234"/>
      <c r="V23" s="201"/>
      <c r="W23" s="201"/>
      <c r="X23" s="234"/>
      <c r="Y23" s="201"/>
      <c r="Z23" s="201"/>
      <c r="AA23" s="201"/>
      <c r="AB23" s="226"/>
      <c r="AC23" s="254"/>
      <c r="AD23" s="201"/>
      <c r="AE23" s="201"/>
      <c r="AF23" s="234"/>
      <c r="AG23" s="234"/>
      <c r="AH23" s="234"/>
      <c r="AI23" s="234"/>
      <c r="AJ23" s="234"/>
      <c r="AK23" s="234"/>
      <c r="AL23" s="201"/>
      <c r="AM23" s="226"/>
      <c r="AN23" s="254"/>
      <c r="AO23" s="201"/>
      <c r="AP23" s="201"/>
      <c r="AQ23" s="201"/>
      <c r="AR23" s="240"/>
      <c r="AS23" s="201"/>
      <c r="AT23" s="201"/>
      <c r="AU23" s="201"/>
      <c r="AV23" s="201"/>
      <c r="AW23" s="201"/>
      <c r="AX23" s="226"/>
      <c r="AY23" s="254"/>
      <c r="AZ23" s="201"/>
      <c r="BA23" s="201"/>
      <c r="BB23" s="201"/>
      <c r="BC23" s="201"/>
      <c r="BD23" s="201"/>
      <c r="BE23" s="201"/>
      <c r="BF23" s="201"/>
      <c r="BG23" s="201"/>
      <c r="BH23" s="201"/>
      <c r="BI23" s="226"/>
      <c r="BJ23" s="254"/>
      <c r="BK23" s="201"/>
      <c r="BL23" s="201"/>
      <c r="BM23" s="201"/>
      <c r="BN23" s="201"/>
      <c r="BO23" s="201"/>
      <c r="BP23" s="201"/>
      <c r="BQ23" s="201"/>
      <c r="BR23" s="201"/>
      <c r="BS23" s="201"/>
      <c r="BT23" s="226"/>
      <c r="BU23" s="254"/>
      <c r="BV23" s="201"/>
      <c r="BW23" s="201"/>
      <c r="BX23" s="201"/>
      <c r="BY23" s="201"/>
      <c r="BZ23" s="201"/>
      <c r="CA23" s="201"/>
      <c r="CB23" s="201"/>
      <c r="CC23" s="201"/>
      <c r="CD23" s="201"/>
      <c r="CE23" s="226"/>
      <c r="CF23" s="254"/>
      <c r="CG23" s="201"/>
      <c r="CH23" s="201"/>
      <c r="CI23" s="201"/>
      <c r="CJ23" s="201"/>
      <c r="CK23" s="201"/>
      <c r="CL23" s="201"/>
      <c r="CM23" s="201"/>
      <c r="CN23" s="201"/>
      <c r="CO23" s="201"/>
      <c r="CP23" s="226"/>
      <c r="CQ23" s="254"/>
      <c r="CR23" s="201"/>
      <c r="CS23" s="201"/>
      <c r="CT23" s="201"/>
      <c r="CU23" s="201"/>
      <c r="CV23" s="201"/>
      <c r="CW23" s="201"/>
      <c r="CX23" s="201"/>
      <c r="CY23" s="201"/>
      <c r="CZ23" s="241"/>
      <c r="DA23" s="241"/>
      <c r="DB23" s="241"/>
      <c r="DC23" s="241"/>
      <c r="DD23" s="241"/>
      <c r="DE23" s="241"/>
      <c r="DF23" s="241"/>
      <c r="DG23" s="241"/>
      <c r="DH23" s="241"/>
      <c r="DI23" s="241"/>
      <c r="DJ23" s="241"/>
      <c r="DK23" s="241"/>
      <c r="DL23" s="241"/>
      <c r="DM23" s="241"/>
      <c r="DN23" s="241"/>
      <c r="DO23" s="241"/>
      <c r="DP23" s="951"/>
      <c r="DQ23" s="241"/>
      <c r="DR23" s="241"/>
      <c r="DS23" s="235"/>
    </row>
  </sheetData>
  <sheetProtection formatCells="0" selectLockedCells="1"/>
  <mergeCells count="75">
    <mergeCell ref="CZ3:DR3"/>
    <mergeCell ref="A3:C5"/>
    <mergeCell ref="D3:D5"/>
    <mergeCell ref="E3:O3"/>
    <mergeCell ref="P3:Z3"/>
    <mergeCell ref="AA3:AK3"/>
    <mergeCell ref="AL3:AV3"/>
    <mergeCell ref="E4:E5"/>
    <mergeCell ref="F4:G4"/>
    <mergeCell ref="H4:I4"/>
    <mergeCell ref="J4:L4"/>
    <mergeCell ref="AW3:BG3"/>
    <mergeCell ref="BH3:BR3"/>
    <mergeCell ref="BS3:CC3"/>
    <mergeCell ref="CD3:CN3"/>
    <mergeCell ref="CO3:CY3"/>
    <mergeCell ref="AL4:AL5"/>
    <mergeCell ref="M4:O4"/>
    <mergeCell ref="P4:P5"/>
    <mergeCell ref="Q4:R4"/>
    <mergeCell ref="S4:T4"/>
    <mergeCell ref="U4:W4"/>
    <mergeCell ref="X4:Z4"/>
    <mergeCell ref="AA4:AA5"/>
    <mergeCell ref="AB4:AC4"/>
    <mergeCell ref="AD4:AE4"/>
    <mergeCell ref="AF4:AH4"/>
    <mergeCell ref="AI4:AK4"/>
    <mergeCell ref="DM4:DO4"/>
    <mergeCell ref="DP4:DR4"/>
    <mergeCell ref="CL4:CN4"/>
    <mergeCell ref="CO4:CO5"/>
    <mergeCell ref="CR4:CS4"/>
    <mergeCell ref="CT4:CV4"/>
    <mergeCell ref="CW4:CY4"/>
    <mergeCell ref="CZ4:CZ5"/>
    <mergeCell ref="CP4:CQ4"/>
    <mergeCell ref="A11:C11"/>
    <mergeCell ref="DA4:DC4"/>
    <mergeCell ref="DD4:DF4"/>
    <mergeCell ref="DG4:DI4"/>
    <mergeCell ref="DJ4:DL4"/>
    <mergeCell ref="BV4:BW4"/>
    <mergeCell ref="BX4:BZ4"/>
    <mergeCell ref="CA4:CC4"/>
    <mergeCell ref="CD4:CD5"/>
    <mergeCell ref="CG4:CH4"/>
    <mergeCell ref="CI4:CK4"/>
    <mergeCell ref="BE4:BG4"/>
    <mergeCell ref="BH4:BH5"/>
    <mergeCell ref="BK4:BL4"/>
    <mergeCell ref="BM4:BO4"/>
    <mergeCell ref="BP4:BR4"/>
    <mergeCell ref="A6:C6"/>
    <mergeCell ref="A7:C7"/>
    <mergeCell ref="A8:C8"/>
    <mergeCell ref="A9:C9"/>
    <mergeCell ref="A10:C10"/>
    <mergeCell ref="A12:C12"/>
    <mergeCell ref="A13:C13"/>
    <mergeCell ref="A14:C14"/>
    <mergeCell ref="A15:C15"/>
    <mergeCell ref="A16:C16"/>
    <mergeCell ref="AM4:AN4"/>
    <mergeCell ref="AX4:AY4"/>
    <mergeCell ref="BI4:BJ4"/>
    <mergeCell ref="BT4:BU4"/>
    <mergeCell ref="CE4:CF4"/>
    <mergeCell ref="BS4:BS5"/>
    <mergeCell ref="AO4:AP4"/>
    <mergeCell ref="AQ4:AS4"/>
    <mergeCell ref="AT4:AV4"/>
    <mergeCell ref="AW4:AW5"/>
    <mergeCell ref="AZ4:BA4"/>
    <mergeCell ref="BB4:BD4"/>
  </mergeCells>
  <phoneticPr fontId="39"/>
  <pageMargins left="0.31496062992125984" right="0.31496062992125984" top="0.74803149606299213" bottom="0.74803149606299213" header="0.31496062992125984" footer="0.31496062992125984"/>
  <pageSetup paperSize="9" scale="47" fitToHeight="0" pageOrder="overThenDown"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X406"/>
  <sheetViews>
    <sheetView showGridLines="0" view="pageBreakPreview" zoomScale="70" zoomScaleNormal="85" zoomScaleSheetLayoutView="70" workbookViewId="0">
      <pane xSplit="3" ySplit="5" topLeftCell="D6" activePane="bottomRight" state="frozen"/>
      <selection activeCell="G53" sqref="G53"/>
      <selection pane="topRight" activeCell="G53" sqref="G53"/>
      <selection pane="bottomLeft" activeCell="G53" sqref="G53"/>
      <selection pane="bottomRight" activeCell="K230" sqref="K230"/>
    </sheetView>
  </sheetViews>
  <sheetFormatPr defaultColWidth="11.125" defaultRowHeight="13.5" outlineLevelCol="1" x14ac:dyDescent="0.15"/>
  <cols>
    <col min="1" max="1" width="2.125" style="227" customWidth="1"/>
    <col min="2" max="2" width="2.125" style="214" customWidth="1"/>
    <col min="3" max="3" width="17.5" style="214" customWidth="1"/>
    <col min="4" max="4" width="8.25" style="241" customWidth="1"/>
    <col min="5" max="5" width="6.25" style="246" customWidth="1"/>
    <col min="6" max="6" width="6.5" style="256" customWidth="1"/>
    <col min="7" max="7" width="6.5" style="240" customWidth="1"/>
    <col min="8" max="8" width="6.5" style="201" customWidth="1"/>
    <col min="9" max="9" width="6.875" style="201" hidden="1" customWidth="1" outlineLevel="1"/>
    <col min="10" max="10" width="6.5" style="201" customWidth="1" collapsed="1"/>
    <col min="11" max="11" width="6.5" style="201" customWidth="1"/>
    <col min="12" max="12" width="6.875" style="201" hidden="1" customWidth="1" outlineLevel="1"/>
    <col min="13" max="13" width="6.5" style="201" customWidth="1" collapsed="1"/>
    <col min="14" max="14" width="6.5" style="201" customWidth="1"/>
    <col min="15" max="15" width="2.625" style="243" customWidth="1"/>
    <col min="16" max="16" width="6.5" style="202" customWidth="1"/>
    <col min="17" max="17" width="5.875" style="249" customWidth="1"/>
    <col min="18" max="18" width="5.25" style="206" customWidth="1"/>
    <col min="19" max="21" width="6.875" style="234" hidden="1" customWidth="1" outlineLevel="1"/>
    <col min="22" max="22" width="6.125" style="201" customWidth="1" collapsed="1"/>
    <col min="23" max="23" width="6.125" style="201" customWidth="1"/>
    <col min="24" max="24" width="6.875" style="234" hidden="1" customWidth="1" outlineLevel="1"/>
    <col min="25" max="25" width="6.125" style="201" customWidth="1" collapsed="1"/>
    <col min="26" max="26" width="6.125" style="201" customWidth="1"/>
    <col min="27" max="27" width="7.125" style="201" customWidth="1"/>
    <col min="28" max="28" width="6.375" style="226" customWidth="1"/>
    <col min="29" max="29" width="6.125" style="254" customWidth="1"/>
    <col min="30" max="31" width="6.875" style="201" hidden="1" customWidth="1" outlineLevel="1"/>
    <col min="32" max="32" width="6.875" style="234" hidden="1" customWidth="1" outlineLevel="1"/>
    <col min="33" max="33" width="6.25" style="234" customWidth="1" collapsed="1"/>
    <col min="34" max="34" width="6.25" style="234" customWidth="1"/>
    <col min="35" max="35" width="6.875" style="234" hidden="1" customWidth="1" outlineLevel="1"/>
    <col min="36" max="36" width="6.125" style="234" customWidth="1" collapsed="1"/>
    <col min="37" max="37" width="6.125" style="234" customWidth="1"/>
    <col min="38" max="38" width="6.875" style="201" customWidth="1"/>
    <col min="39" max="39" width="6.375" style="226" hidden="1" customWidth="1" outlineLevel="1"/>
    <col min="40" max="40" width="6.125" style="254" hidden="1" customWidth="1" outlineLevel="1"/>
    <col min="41" max="43" width="5.875" style="201" hidden="1" customWidth="1" outlineLevel="1"/>
    <col min="44" max="44" width="5.625" style="240" customWidth="1" collapsed="1"/>
    <col min="45" max="45" width="5.5" style="201" customWidth="1"/>
    <col min="46" max="46" width="5.875" style="201" hidden="1" customWidth="1" outlineLevel="1"/>
    <col min="47" max="47" width="5.625" style="201" customWidth="1" collapsed="1"/>
    <col min="48" max="48" width="5.625" style="201" customWidth="1"/>
    <col min="49" max="49" width="6.25" style="201" customWidth="1"/>
    <col min="50" max="50" width="6.375" style="226" hidden="1" customWidth="1" outlineLevel="1"/>
    <col min="51" max="51" width="6.125" style="254" hidden="1" customWidth="1" outlineLevel="1"/>
    <col min="52" max="54" width="5.125" style="201" hidden="1" customWidth="1" outlineLevel="1"/>
    <col min="55" max="55" width="4.75" style="201" customWidth="1" collapsed="1"/>
    <col min="56" max="56" width="4.75" style="201" customWidth="1"/>
    <col min="57" max="57" width="5.125" style="201" hidden="1" customWidth="1" outlineLevel="1"/>
    <col min="58" max="58" width="4.75" style="201" customWidth="1" collapsed="1"/>
    <col min="59" max="59" width="4.75" style="201" customWidth="1"/>
    <col min="60" max="60" width="6.25" style="201" customWidth="1"/>
    <col min="61" max="61" width="6.375" style="226" hidden="1" customWidth="1" outlineLevel="1"/>
    <col min="62" max="62" width="6.125" style="254" hidden="1" customWidth="1" outlineLevel="1"/>
    <col min="63" max="65" width="5.875" style="201" hidden="1" customWidth="1" outlineLevel="1"/>
    <col min="66" max="66" width="4.875" style="201" customWidth="1" collapsed="1"/>
    <col min="67" max="67" width="4.875" style="201" customWidth="1"/>
    <col min="68" max="68" width="5.875" style="201" hidden="1" customWidth="1" outlineLevel="1"/>
    <col min="69" max="69" width="4.875" style="201" customWidth="1" collapsed="1"/>
    <col min="70" max="70" width="4.875" style="201" customWidth="1"/>
    <col min="71" max="71" width="6.25" style="201" customWidth="1"/>
    <col min="72" max="72" width="6.375" style="226" hidden="1" customWidth="1" outlineLevel="1"/>
    <col min="73" max="73" width="6.125" style="254" hidden="1" customWidth="1" outlineLevel="1"/>
    <col min="74" max="76" width="5.875" style="201" hidden="1" customWidth="1" outlineLevel="1"/>
    <col min="77" max="77" width="5.125" style="201" customWidth="1" collapsed="1"/>
    <col min="78" max="78" width="5.125" style="201" customWidth="1"/>
    <col min="79" max="79" width="5.875" style="201" hidden="1" customWidth="1" outlineLevel="1"/>
    <col min="80" max="80" width="5" style="201" customWidth="1" collapsed="1"/>
    <col min="81" max="81" width="5" style="201" customWidth="1"/>
    <col min="82" max="82" width="5.25" style="201" customWidth="1"/>
    <col min="83" max="83" width="6.375" style="226" hidden="1" customWidth="1" outlineLevel="1"/>
    <col min="84" max="84" width="6.125" style="254" hidden="1" customWidth="1" outlineLevel="1"/>
    <col min="85" max="87" width="5.125" style="201" hidden="1" customWidth="1" outlineLevel="1"/>
    <col min="88" max="88" width="4.375" style="201" customWidth="1" collapsed="1"/>
    <col min="89" max="89" width="4.375" style="201" customWidth="1"/>
    <col min="90" max="90" width="5.125" style="201" hidden="1" customWidth="1" outlineLevel="1"/>
    <col min="91" max="91" width="4.375" style="201" customWidth="1" collapsed="1"/>
    <col min="92" max="92" width="4.375" style="201" customWidth="1"/>
    <col min="93" max="93" width="6.375" style="201" customWidth="1"/>
    <col min="94" max="94" width="6.375" style="226" hidden="1" customWidth="1" outlineLevel="1"/>
    <col min="95" max="95" width="6.125" style="254" hidden="1" customWidth="1" outlineLevel="1"/>
    <col min="96" max="98" width="5.875" style="201" hidden="1" customWidth="1" outlineLevel="1"/>
    <col min="99" max="99" width="5" style="201" customWidth="1" collapsed="1"/>
    <col min="100" max="100" width="5" style="201" customWidth="1"/>
    <col min="101" max="101" width="5.875" style="201" hidden="1" customWidth="1" outlineLevel="1"/>
    <col min="102" max="102" width="5" style="201" customWidth="1" collapsed="1"/>
    <col min="103" max="103" width="5" style="201" customWidth="1"/>
    <col min="104" max="104" width="6.625" style="241" hidden="1" customWidth="1" outlineLevel="1"/>
    <col min="105" max="105" width="6.875" style="241" hidden="1" customWidth="1" outlineLevel="1"/>
    <col min="106" max="106" width="6.125" style="241" customWidth="1" collapsed="1"/>
    <col min="107" max="107" width="6.125" style="241" customWidth="1"/>
    <col min="108" max="108" width="6.875" style="241" hidden="1" customWidth="1" outlineLevel="1"/>
    <col min="109" max="109" width="6.125" style="241" customWidth="1" collapsed="1"/>
    <col min="110" max="110" width="6.125" style="241" customWidth="1"/>
    <col min="111" max="111" width="6.875" style="241" hidden="1" customWidth="1" outlineLevel="1"/>
    <col min="112" max="112" width="6.125" style="241" customWidth="1" collapsed="1"/>
    <col min="113" max="113" width="6.125" style="241" customWidth="1"/>
    <col min="114" max="114" width="6.875" style="241" hidden="1" customWidth="1" outlineLevel="1"/>
    <col min="115" max="115" width="6.125" style="241" customWidth="1" collapsed="1"/>
    <col min="116" max="116" width="6.125" style="241" customWidth="1"/>
    <col min="117" max="117" width="6.875" style="241" hidden="1" customWidth="1" outlineLevel="1"/>
    <col min="118" max="118" width="6.125" style="241" customWidth="1" collapsed="1"/>
    <col min="119" max="119" width="6.125" style="241" customWidth="1"/>
    <col min="120" max="120" width="6.875" style="951" hidden="1" customWidth="1" outlineLevel="1"/>
    <col min="121" max="121" width="6.125" style="241" customWidth="1" collapsed="1"/>
    <col min="122" max="122" width="6.125" style="241" customWidth="1"/>
    <col min="123" max="123" width="4.25" style="202" customWidth="1"/>
    <col min="124" max="124" width="6" style="251" customWidth="1"/>
    <col min="125" max="125" width="6" style="252" customWidth="1"/>
    <col min="126" max="126" width="6" style="253" customWidth="1"/>
    <col min="127" max="127" width="21.5" style="235" customWidth="1"/>
    <col min="128" max="130" width="11.125" style="212" customWidth="1"/>
    <col min="131" max="16384" width="11.125" style="212"/>
  </cols>
  <sheetData>
    <row r="1" spans="1:128" s="211" customFormat="1" ht="31.5" customHeight="1" x14ac:dyDescent="0.15">
      <c r="A1" s="3683" t="s">
        <v>757</v>
      </c>
      <c r="B1" s="3684"/>
      <c r="C1" s="3684"/>
      <c r="D1" s="3679"/>
      <c r="E1" s="3685"/>
      <c r="F1" s="216"/>
      <c r="G1" s="200"/>
      <c r="H1" s="207"/>
      <c r="I1" s="217"/>
      <c r="J1" s="202"/>
      <c r="K1" s="205"/>
      <c r="L1" s="207"/>
      <c r="M1" s="207"/>
      <c r="N1" s="207"/>
      <c r="O1" s="3614"/>
      <c r="P1" s="207"/>
      <c r="Q1" s="3971" t="s">
        <v>1974</v>
      </c>
      <c r="R1" s="207"/>
      <c r="S1" s="207"/>
      <c r="T1" s="209"/>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1835" t="s">
        <v>2112</v>
      </c>
      <c r="BD1" s="1835"/>
      <c r="BE1" s="207"/>
      <c r="BG1" s="218"/>
      <c r="BH1" s="202"/>
      <c r="BI1" s="207"/>
      <c r="BJ1" s="207"/>
      <c r="BK1" s="219"/>
      <c r="BT1" s="207"/>
      <c r="BU1" s="207"/>
      <c r="CE1" s="207"/>
      <c r="CF1" s="207"/>
      <c r="CM1" s="3614"/>
      <c r="CO1" s="3971" t="s">
        <v>1974</v>
      </c>
      <c r="CP1" s="207"/>
      <c r="CQ1" s="207"/>
      <c r="DP1" s="250"/>
      <c r="DQ1" s="3686"/>
      <c r="DR1" s="3684"/>
      <c r="DS1" s="3684"/>
      <c r="DT1" s="3684"/>
      <c r="DU1" s="3684"/>
      <c r="DV1" s="3687" t="s">
        <v>1651</v>
      </c>
    </row>
    <row r="2" spans="1:128" customFormat="1" ht="21.75" customHeight="1" thickBot="1" x14ac:dyDescent="0.2">
      <c r="A2" s="29"/>
      <c r="B2" s="29"/>
      <c r="C2" s="29"/>
      <c r="D2" s="29"/>
      <c r="E2" s="29"/>
      <c r="F2" s="29"/>
      <c r="G2" s="29"/>
      <c r="H2" s="29"/>
      <c r="I2" s="4020"/>
      <c r="J2" s="29"/>
      <c r="K2" s="29"/>
      <c r="L2" s="4020"/>
      <c r="M2" s="29"/>
      <c r="N2" s="29"/>
      <c r="O2" s="29"/>
      <c r="P2" s="29"/>
      <c r="Q2" s="29"/>
      <c r="R2" s="29"/>
      <c r="S2" s="4020"/>
      <c r="T2" s="4020"/>
      <c r="U2" s="4020"/>
      <c r="V2" s="29"/>
      <c r="W2" s="29"/>
      <c r="X2" s="4020"/>
      <c r="Y2" s="29"/>
      <c r="Z2" s="29"/>
      <c r="AA2" s="29"/>
      <c r="AB2" s="29"/>
      <c r="AC2" s="29"/>
      <c r="AD2" s="4020"/>
      <c r="AE2" s="4020"/>
      <c r="AF2" s="4020"/>
      <c r="AG2" s="29"/>
      <c r="AH2" s="29"/>
      <c r="AI2" s="4020"/>
      <c r="AJ2" s="29"/>
      <c r="AK2" s="29"/>
      <c r="AL2" s="29"/>
      <c r="AM2" s="4020"/>
      <c r="AN2" s="4020"/>
      <c r="AO2" s="4020"/>
      <c r="AP2" s="4020"/>
      <c r="AQ2" s="4020"/>
      <c r="AR2" s="29"/>
      <c r="AS2" s="29"/>
      <c r="AT2" s="4020"/>
      <c r="AU2" s="29"/>
      <c r="AV2" s="29"/>
      <c r="AW2" s="29"/>
      <c r="AX2" s="4020"/>
      <c r="AY2" s="4020"/>
      <c r="AZ2" s="4020"/>
      <c r="BA2" s="4020"/>
      <c r="BB2" s="4020"/>
      <c r="BC2" s="29"/>
      <c r="BD2" s="29"/>
      <c r="BE2" s="4020"/>
      <c r="BF2" s="29"/>
      <c r="BG2" s="29"/>
      <c r="BH2" s="29"/>
      <c r="BI2" s="4020"/>
      <c r="BJ2" s="4020"/>
      <c r="BK2" s="4020"/>
      <c r="BL2" s="4020"/>
      <c r="BM2" s="4020"/>
      <c r="BN2" s="29"/>
      <c r="BO2" s="29"/>
      <c r="BP2" s="4020"/>
      <c r="BQ2" s="29"/>
      <c r="BR2" s="29"/>
      <c r="BS2" s="29"/>
      <c r="BT2" s="4020"/>
      <c r="BU2" s="4020"/>
      <c r="BV2" s="4020"/>
      <c r="BW2" s="4020"/>
      <c r="BX2" s="4020"/>
      <c r="BY2" s="29"/>
      <c r="BZ2" s="29"/>
      <c r="CA2" s="4020"/>
      <c r="CB2" s="29"/>
      <c r="CC2" s="29"/>
      <c r="CD2" s="29"/>
      <c r="CE2" s="4020"/>
      <c r="CF2" s="4020"/>
      <c r="CG2" s="4020"/>
      <c r="CH2" s="4020"/>
      <c r="CI2" s="4020"/>
      <c r="CJ2" s="29"/>
      <c r="CK2" s="29"/>
      <c r="CL2" s="4020"/>
      <c r="CM2" s="29"/>
      <c r="CN2" s="29"/>
      <c r="CO2" s="29"/>
      <c r="CP2" s="4020"/>
      <c r="CQ2" s="4020"/>
      <c r="CR2" s="4020"/>
      <c r="CS2" s="4020"/>
      <c r="CT2" s="4020"/>
      <c r="CU2" s="29"/>
      <c r="CV2" s="29"/>
      <c r="CW2" s="4020"/>
      <c r="CX2" s="29"/>
      <c r="CY2" s="29"/>
      <c r="CZ2" s="4020"/>
      <c r="DA2" s="4020"/>
      <c r="DB2" s="29"/>
      <c r="DC2" s="29"/>
      <c r="DD2" s="4020"/>
      <c r="DE2" s="29"/>
      <c r="DF2" s="29"/>
      <c r="DG2" s="4020"/>
      <c r="DH2" s="29"/>
      <c r="DI2" s="29"/>
      <c r="DJ2" s="4020"/>
      <c r="DK2" s="29"/>
      <c r="DL2" s="29"/>
      <c r="DM2" s="4020"/>
      <c r="DN2" s="29"/>
      <c r="DO2" s="29"/>
      <c r="DP2" s="29"/>
      <c r="DQ2" s="29"/>
      <c r="DR2" s="29"/>
      <c r="DS2" s="29"/>
      <c r="DT2" s="29"/>
      <c r="DU2" s="29"/>
      <c r="DV2" s="4022" t="s">
        <v>2114</v>
      </c>
    </row>
    <row r="3" spans="1:128" s="245" customFormat="1" ht="37.5" customHeight="1" thickTop="1" thickBot="1" x14ac:dyDescent="0.2">
      <c r="A3" s="4652" t="s">
        <v>1206</v>
      </c>
      <c r="B3" s="4653"/>
      <c r="C3" s="4654"/>
      <c r="D3" s="4661" t="s">
        <v>1194</v>
      </c>
      <c r="E3" s="4662"/>
      <c r="F3" s="4662"/>
      <c r="G3" s="4662"/>
      <c r="H3" s="4662"/>
      <c r="I3" s="4662"/>
      <c r="J3" s="4662"/>
      <c r="K3" s="4662"/>
      <c r="L3" s="4662"/>
      <c r="M3" s="4662"/>
      <c r="N3" s="4663"/>
      <c r="O3" s="4664" t="s">
        <v>758</v>
      </c>
      <c r="P3" s="4667" t="s">
        <v>1193</v>
      </c>
      <c r="Q3" s="4668"/>
      <c r="R3" s="4668"/>
      <c r="S3" s="4668"/>
      <c r="T3" s="4668"/>
      <c r="U3" s="4668"/>
      <c r="V3" s="4668"/>
      <c r="W3" s="4668"/>
      <c r="X3" s="4668"/>
      <c r="Y3" s="4668"/>
      <c r="Z3" s="4669"/>
      <c r="AA3" s="4670" t="s">
        <v>1652</v>
      </c>
      <c r="AB3" s="4671"/>
      <c r="AC3" s="4671"/>
      <c r="AD3" s="4671"/>
      <c r="AE3" s="4671"/>
      <c r="AF3" s="4671"/>
      <c r="AG3" s="4671"/>
      <c r="AH3" s="4671"/>
      <c r="AI3" s="4671"/>
      <c r="AJ3" s="4671"/>
      <c r="AK3" s="4672"/>
      <c r="AL3" s="4673" t="s">
        <v>822</v>
      </c>
      <c r="AM3" s="4674"/>
      <c r="AN3" s="4674"/>
      <c r="AO3" s="4674"/>
      <c r="AP3" s="4674"/>
      <c r="AQ3" s="4674"/>
      <c r="AR3" s="4674"/>
      <c r="AS3" s="4674"/>
      <c r="AT3" s="4674"/>
      <c r="AU3" s="4674"/>
      <c r="AV3" s="4675"/>
      <c r="AW3" s="4676" t="s">
        <v>754</v>
      </c>
      <c r="AX3" s="4677"/>
      <c r="AY3" s="4677"/>
      <c r="AZ3" s="4677"/>
      <c r="BA3" s="4677"/>
      <c r="BB3" s="4677"/>
      <c r="BC3" s="4677"/>
      <c r="BD3" s="4677"/>
      <c r="BE3" s="4677"/>
      <c r="BF3" s="4677"/>
      <c r="BG3" s="4678"/>
      <c r="BH3" s="4679" t="s">
        <v>759</v>
      </c>
      <c r="BI3" s="4680"/>
      <c r="BJ3" s="4680"/>
      <c r="BK3" s="4680"/>
      <c r="BL3" s="4680"/>
      <c r="BM3" s="4680"/>
      <c r="BN3" s="4680"/>
      <c r="BO3" s="4680"/>
      <c r="BP3" s="4680"/>
      <c r="BQ3" s="4680"/>
      <c r="BR3" s="4681"/>
      <c r="BS3" s="4682" t="s">
        <v>1653</v>
      </c>
      <c r="BT3" s="4683"/>
      <c r="BU3" s="4683"/>
      <c r="BV3" s="4683"/>
      <c r="BW3" s="4683"/>
      <c r="BX3" s="4683"/>
      <c r="BY3" s="4683"/>
      <c r="BZ3" s="4683"/>
      <c r="CA3" s="4683"/>
      <c r="CB3" s="4683"/>
      <c r="CC3" s="4684"/>
      <c r="CD3" s="4633" t="s">
        <v>755</v>
      </c>
      <c r="CE3" s="4634"/>
      <c r="CF3" s="4634"/>
      <c r="CG3" s="4634"/>
      <c r="CH3" s="4634"/>
      <c r="CI3" s="4634"/>
      <c r="CJ3" s="4634"/>
      <c r="CK3" s="4634"/>
      <c r="CL3" s="4634"/>
      <c r="CM3" s="4634"/>
      <c r="CN3" s="4635"/>
      <c r="CO3" s="4636" t="s">
        <v>756</v>
      </c>
      <c r="CP3" s="4637"/>
      <c r="CQ3" s="4637"/>
      <c r="CR3" s="4637"/>
      <c r="CS3" s="4637"/>
      <c r="CT3" s="4637"/>
      <c r="CU3" s="4637"/>
      <c r="CV3" s="4637"/>
      <c r="CW3" s="4637"/>
      <c r="CX3" s="4637"/>
      <c r="CY3" s="4638"/>
      <c r="CZ3" s="4639" t="s">
        <v>821</v>
      </c>
      <c r="DA3" s="4640"/>
      <c r="DB3" s="4640"/>
      <c r="DC3" s="4640"/>
      <c r="DD3" s="4640"/>
      <c r="DE3" s="4640"/>
      <c r="DF3" s="4640"/>
      <c r="DG3" s="4640"/>
      <c r="DH3" s="4640"/>
      <c r="DI3" s="4640"/>
      <c r="DJ3" s="4640"/>
      <c r="DK3" s="4640"/>
      <c r="DL3" s="4640"/>
      <c r="DM3" s="4640"/>
      <c r="DN3" s="4640"/>
      <c r="DO3" s="4640"/>
      <c r="DP3" s="4640"/>
      <c r="DQ3" s="4640"/>
      <c r="DR3" s="4641"/>
      <c r="DS3" s="4642" t="s">
        <v>761</v>
      </c>
      <c r="DT3" s="4645" t="s">
        <v>762</v>
      </c>
      <c r="DU3" s="4648" t="s">
        <v>1654</v>
      </c>
      <c r="DV3" s="4630" t="s">
        <v>823</v>
      </c>
      <c r="DW3" s="244"/>
    </row>
    <row r="4" spans="1:128" s="259" customFormat="1" ht="81" customHeight="1" x14ac:dyDescent="0.15">
      <c r="A4" s="4655"/>
      <c r="B4" s="4656"/>
      <c r="C4" s="4657"/>
      <c r="D4" s="4594" t="s">
        <v>828</v>
      </c>
      <c r="E4" s="4596" t="s">
        <v>1368</v>
      </c>
      <c r="F4" s="4597"/>
      <c r="G4" s="4598" t="s">
        <v>1370</v>
      </c>
      <c r="H4" s="4599"/>
      <c r="I4" s="4548" t="s">
        <v>1369</v>
      </c>
      <c r="J4" s="4549"/>
      <c r="K4" s="4600"/>
      <c r="L4" s="4548" t="s">
        <v>1655</v>
      </c>
      <c r="M4" s="4549"/>
      <c r="N4" s="4550"/>
      <c r="O4" s="4665"/>
      <c r="P4" s="4551" t="s">
        <v>1656</v>
      </c>
      <c r="Q4" s="4553" t="s">
        <v>1368</v>
      </c>
      <c r="R4" s="4554"/>
      <c r="S4" s="4555" t="s">
        <v>1370</v>
      </c>
      <c r="T4" s="4556"/>
      <c r="U4" s="4557" t="s">
        <v>1657</v>
      </c>
      <c r="V4" s="4558"/>
      <c r="W4" s="4559"/>
      <c r="X4" s="4557" t="s">
        <v>1658</v>
      </c>
      <c r="Y4" s="4558"/>
      <c r="Z4" s="4651"/>
      <c r="AA4" s="4623" t="s">
        <v>1389</v>
      </c>
      <c r="AB4" s="4479" t="s">
        <v>1368</v>
      </c>
      <c r="AC4" s="4480"/>
      <c r="AD4" s="4563" t="s">
        <v>1370</v>
      </c>
      <c r="AE4" s="4564"/>
      <c r="AF4" s="4565" t="s">
        <v>1659</v>
      </c>
      <c r="AG4" s="4566"/>
      <c r="AH4" s="4567"/>
      <c r="AI4" s="4568" t="s">
        <v>1660</v>
      </c>
      <c r="AJ4" s="4566"/>
      <c r="AK4" s="4569"/>
      <c r="AL4" s="4546" t="s">
        <v>1186</v>
      </c>
      <c r="AM4" s="4479" t="s">
        <v>1368</v>
      </c>
      <c r="AN4" s="4480"/>
      <c r="AO4" s="4483" t="s">
        <v>1370</v>
      </c>
      <c r="AP4" s="4484"/>
      <c r="AQ4" s="4485" t="s">
        <v>1661</v>
      </c>
      <c r="AR4" s="4486"/>
      <c r="AS4" s="4487"/>
      <c r="AT4" s="4485" t="s">
        <v>1662</v>
      </c>
      <c r="AU4" s="4486"/>
      <c r="AV4" s="4488"/>
      <c r="AW4" s="4489" t="s">
        <v>1187</v>
      </c>
      <c r="AX4" s="4479" t="s">
        <v>1368</v>
      </c>
      <c r="AY4" s="4480"/>
      <c r="AZ4" s="4491" t="s">
        <v>1370</v>
      </c>
      <c r="BA4" s="4492"/>
      <c r="BB4" s="4493" t="s">
        <v>1663</v>
      </c>
      <c r="BC4" s="4494"/>
      <c r="BD4" s="4495"/>
      <c r="BE4" s="4493" t="s">
        <v>1664</v>
      </c>
      <c r="BF4" s="4494"/>
      <c r="BG4" s="4532"/>
      <c r="BH4" s="4533" t="s">
        <v>1188</v>
      </c>
      <c r="BI4" s="4479" t="s">
        <v>1368</v>
      </c>
      <c r="BJ4" s="4480"/>
      <c r="BK4" s="4535" t="s">
        <v>1370</v>
      </c>
      <c r="BL4" s="4536"/>
      <c r="BM4" s="4537" t="s">
        <v>1665</v>
      </c>
      <c r="BN4" s="4538"/>
      <c r="BO4" s="4539"/>
      <c r="BP4" s="4537" t="s">
        <v>1666</v>
      </c>
      <c r="BQ4" s="4538"/>
      <c r="BR4" s="4540"/>
      <c r="BS4" s="4481" t="s">
        <v>1190</v>
      </c>
      <c r="BT4" s="4479" t="s">
        <v>1368</v>
      </c>
      <c r="BU4" s="4480"/>
      <c r="BV4" s="4519" t="s">
        <v>1370</v>
      </c>
      <c r="BW4" s="4520"/>
      <c r="BX4" s="4521" t="s">
        <v>1667</v>
      </c>
      <c r="BY4" s="4522"/>
      <c r="BZ4" s="4523"/>
      <c r="CA4" s="4521" t="s">
        <v>1668</v>
      </c>
      <c r="CB4" s="4522"/>
      <c r="CC4" s="4524"/>
      <c r="CD4" s="4525" t="s">
        <v>1189</v>
      </c>
      <c r="CE4" s="4479" t="s">
        <v>1368</v>
      </c>
      <c r="CF4" s="4480"/>
      <c r="CG4" s="4527" t="s">
        <v>1370</v>
      </c>
      <c r="CH4" s="4528"/>
      <c r="CI4" s="4529" t="s">
        <v>1669</v>
      </c>
      <c r="CJ4" s="4530"/>
      <c r="CK4" s="4531"/>
      <c r="CL4" s="4529" t="s">
        <v>1670</v>
      </c>
      <c r="CM4" s="4530"/>
      <c r="CN4" s="4542"/>
      <c r="CO4" s="4533" t="s">
        <v>1191</v>
      </c>
      <c r="CP4" s="4479" t="s">
        <v>1368</v>
      </c>
      <c r="CQ4" s="4480"/>
      <c r="CR4" s="4535" t="s">
        <v>1370</v>
      </c>
      <c r="CS4" s="4536"/>
      <c r="CT4" s="4537" t="s">
        <v>1671</v>
      </c>
      <c r="CU4" s="4538"/>
      <c r="CV4" s="4539"/>
      <c r="CW4" s="4537" t="s">
        <v>1672</v>
      </c>
      <c r="CX4" s="4538"/>
      <c r="CY4" s="4626"/>
      <c r="CZ4" s="4627" t="s">
        <v>827</v>
      </c>
      <c r="DA4" s="4629" t="s">
        <v>1177</v>
      </c>
      <c r="DB4" s="4515"/>
      <c r="DC4" s="4516"/>
      <c r="DD4" s="4515" t="s">
        <v>1178</v>
      </c>
      <c r="DE4" s="4515"/>
      <c r="DF4" s="4517"/>
      <c r="DG4" s="4518" t="s">
        <v>1179</v>
      </c>
      <c r="DH4" s="4515"/>
      <c r="DI4" s="4517"/>
      <c r="DJ4" s="4515" t="s">
        <v>1180</v>
      </c>
      <c r="DK4" s="4515"/>
      <c r="DL4" s="4517"/>
      <c r="DM4" s="4518" t="s">
        <v>1181</v>
      </c>
      <c r="DN4" s="4515"/>
      <c r="DO4" s="4517"/>
      <c r="DP4" s="4518" t="s">
        <v>1182</v>
      </c>
      <c r="DQ4" s="4515"/>
      <c r="DR4" s="4625"/>
      <c r="DS4" s="4643"/>
      <c r="DT4" s="4646"/>
      <c r="DU4" s="4649"/>
      <c r="DV4" s="4631"/>
      <c r="DW4" s="258"/>
    </row>
    <row r="5" spans="1:128" s="259" customFormat="1" ht="81" customHeight="1" thickBot="1" x14ac:dyDescent="0.2">
      <c r="A5" s="4658"/>
      <c r="B5" s="4659"/>
      <c r="C5" s="4660"/>
      <c r="D5" s="4595"/>
      <c r="E5" s="1884" t="s">
        <v>1673</v>
      </c>
      <c r="F5" s="1885" t="s">
        <v>1674</v>
      </c>
      <c r="G5" s="1892" t="s">
        <v>1675</v>
      </c>
      <c r="H5" s="1887" t="s">
        <v>1676</v>
      </c>
      <c r="I5" s="1863" t="s">
        <v>1056</v>
      </c>
      <c r="J5" s="1864" t="s">
        <v>1628</v>
      </c>
      <c r="K5" s="1864" t="s">
        <v>1373</v>
      </c>
      <c r="L5" s="1863" t="s">
        <v>1056</v>
      </c>
      <c r="M5" s="1864" t="s">
        <v>1629</v>
      </c>
      <c r="N5" s="1883" t="s">
        <v>1374</v>
      </c>
      <c r="O5" s="4666"/>
      <c r="P5" s="4552"/>
      <c r="Q5" s="1905" t="s">
        <v>1366</v>
      </c>
      <c r="R5" s="1906" t="s">
        <v>1367</v>
      </c>
      <c r="S5" s="1899" t="s">
        <v>1630</v>
      </c>
      <c r="T5" s="1893" t="s">
        <v>1631</v>
      </c>
      <c r="U5" s="1878" t="s">
        <v>1056</v>
      </c>
      <c r="V5" s="1881" t="s">
        <v>1632</v>
      </c>
      <c r="W5" s="1881" t="s">
        <v>1375</v>
      </c>
      <c r="X5" s="1878" t="s">
        <v>1056</v>
      </c>
      <c r="Y5" s="1881" t="s">
        <v>1633</v>
      </c>
      <c r="Z5" s="1912" t="s">
        <v>1376</v>
      </c>
      <c r="AA5" s="4624"/>
      <c r="AB5" s="1908" t="s">
        <v>1366</v>
      </c>
      <c r="AC5" s="1909" t="s">
        <v>1367</v>
      </c>
      <c r="AD5" s="1907" t="s">
        <v>1364</v>
      </c>
      <c r="AE5" s="1891" t="s">
        <v>1365</v>
      </c>
      <c r="AF5" s="1877" t="s">
        <v>1056</v>
      </c>
      <c r="AG5" s="1879" t="s">
        <v>1634</v>
      </c>
      <c r="AH5" s="1879" t="s">
        <v>1377</v>
      </c>
      <c r="AI5" s="1878" t="s">
        <v>1056</v>
      </c>
      <c r="AJ5" s="1879" t="s">
        <v>1635</v>
      </c>
      <c r="AK5" s="1880" t="s">
        <v>1378</v>
      </c>
      <c r="AL5" s="4547"/>
      <c r="AM5" s="1908" t="s">
        <v>1366</v>
      </c>
      <c r="AN5" s="1909" t="s">
        <v>1367</v>
      </c>
      <c r="AO5" s="1890" t="s">
        <v>1350</v>
      </c>
      <c r="AP5" s="1890" t="s">
        <v>1351</v>
      </c>
      <c r="AQ5" s="1873" t="s">
        <v>1056</v>
      </c>
      <c r="AR5" s="1874" t="s">
        <v>1636</v>
      </c>
      <c r="AS5" s="1875" t="s">
        <v>1379</v>
      </c>
      <c r="AT5" s="1873" t="s">
        <v>1056</v>
      </c>
      <c r="AU5" s="1875" t="s">
        <v>1637</v>
      </c>
      <c r="AV5" s="1876" t="s">
        <v>1380</v>
      </c>
      <c r="AW5" s="4490"/>
      <c r="AX5" s="1908" t="s">
        <v>1366</v>
      </c>
      <c r="AY5" s="1909" t="s">
        <v>1367</v>
      </c>
      <c r="AZ5" s="1889" t="s">
        <v>1352</v>
      </c>
      <c r="BA5" s="1889" t="s">
        <v>1353</v>
      </c>
      <c r="BB5" s="1870" t="s">
        <v>1056</v>
      </c>
      <c r="BC5" s="1871" t="s">
        <v>1638</v>
      </c>
      <c r="BD5" s="1871" t="s">
        <v>1381</v>
      </c>
      <c r="BE5" s="1870" t="s">
        <v>1056</v>
      </c>
      <c r="BF5" s="1871" t="s">
        <v>1639</v>
      </c>
      <c r="BG5" s="1872" t="s">
        <v>1382</v>
      </c>
      <c r="BH5" s="4534"/>
      <c r="BI5" s="1908" t="s">
        <v>1366</v>
      </c>
      <c r="BJ5" s="1909" t="s">
        <v>1367</v>
      </c>
      <c r="BK5" s="1886" t="s">
        <v>1354</v>
      </c>
      <c r="BL5" s="1886" t="s">
        <v>1355</v>
      </c>
      <c r="BM5" s="1862" t="s">
        <v>1056</v>
      </c>
      <c r="BN5" s="1860" t="s">
        <v>1640</v>
      </c>
      <c r="BO5" s="1860" t="s">
        <v>1371</v>
      </c>
      <c r="BP5" s="1862" t="s">
        <v>1056</v>
      </c>
      <c r="BQ5" s="1860" t="s">
        <v>1641</v>
      </c>
      <c r="BR5" s="1869" t="s">
        <v>1372</v>
      </c>
      <c r="BS5" s="4482"/>
      <c r="BT5" s="1908" t="s">
        <v>1366</v>
      </c>
      <c r="BU5" s="1909" t="s">
        <v>1367</v>
      </c>
      <c r="BV5" s="1888" t="s">
        <v>1356</v>
      </c>
      <c r="BW5" s="1888" t="s">
        <v>1357</v>
      </c>
      <c r="BX5" s="1866" t="s">
        <v>1056</v>
      </c>
      <c r="BY5" s="1867" t="s">
        <v>1642</v>
      </c>
      <c r="BZ5" s="1867" t="s">
        <v>1383</v>
      </c>
      <c r="CA5" s="1866" t="s">
        <v>1056</v>
      </c>
      <c r="CB5" s="1867" t="s">
        <v>1643</v>
      </c>
      <c r="CC5" s="1868" t="s">
        <v>1384</v>
      </c>
      <c r="CD5" s="4526"/>
      <c r="CE5" s="1908" t="s">
        <v>1366</v>
      </c>
      <c r="CF5" s="1909" t="s">
        <v>1367</v>
      </c>
      <c r="CG5" s="1887" t="s">
        <v>1358</v>
      </c>
      <c r="CH5" s="1887" t="s">
        <v>1359</v>
      </c>
      <c r="CI5" s="1863" t="s">
        <v>1056</v>
      </c>
      <c r="CJ5" s="1864" t="s">
        <v>1644</v>
      </c>
      <c r="CK5" s="1864" t="s">
        <v>1385</v>
      </c>
      <c r="CL5" s="1863" t="s">
        <v>1056</v>
      </c>
      <c r="CM5" s="1864" t="s">
        <v>1645</v>
      </c>
      <c r="CN5" s="1865" t="s">
        <v>1386</v>
      </c>
      <c r="CO5" s="4534"/>
      <c r="CP5" s="1908" t="s">
        <v>1366</v>
      </c>
      <c r="CQ5" s="1909" t="s">
        <v>1367</v>
      </c>
      <c r="CR5" s="1886" t="s">
        <v>1360</v>
      </c>
      <c r="CS5" s="1886" t="s">
        <v>1361</v>
      </c>
      <c r="CT5" s="1862" t="s">
        <v>1056</v>
      </c>
      <c r="CU5" s="1860" t="s">
        <v>1646</v>
      </c>
      <c r="CV5" s="1860" t="s">
        <v>1387</v>
      </c>
      <c r="CW5" s="1862" t="s">
        <v>1056</v>
      </c>
      <c r="CX5" s="1860" t="s">
        <v>1647</v>
      </c>
      <c r="CY5" s="1861" t="s">
        <v>1388</v>
      </c>
      <c r="CZ5" s="4628"/>
      <c r="DA5" s="1913" t="s">
        <v>1056</v>
      </c>
      <c r="DB5" s="1658" t="s">
        <v>1648</v>
      </c>
      <c r="DC5" s="1914" t="s">
        <v>1363</v>
      </c>
      <c r="DD5" s="1915" t="s">
        <v>1056</v>
      </c>
      <c r="DE5" s="1658" t="s">
        <v>1362</v>
      </c>
      <c r="DF5" s="1657" t="s">
        <v>1363</v>
      </c>
      <c r="DG5" s="1916" t="s">
        <v>1056</v>
      </c>
      <c r="DH5" s="1656" t="s">
        <v>1362</v>
      </c>
      <c r="DI5" s="1657" t="s">
        <v>1363</v>
      </c>
      <c r="DJ5" s="1916" t="s">
        <v>1056</v>
      </c>
      <c r="DK5" s="1656" t="s">
        <v>1362</v>
      </c>
      <c r="DL5" s="1657" t="s">
        <v>1363</v>
      </c>
      <c r="DM5" s="1916" t="s">
        <v>1056</v>
      </c>
      <c r="DN5" s="1656" t="s">
        <v>1362</v>
      </c>
      <c r="DO5" s="1657" t="s">
        <v>1363</v>
      </c>
      <c r="DP5" s="1917" t="s">
        <v>1056</v>
      </c>
      <c r="DQ5" s="1658" t="s">
        <v>1362</v>
      </c>
      <c r="DR5" s="1918" t="s">
        <v>1363</v>
      </c>
      <c r="DS5" s="4644"/>
      <c r="DT5" s="4647"/>
      <c r="DU5" s="4650"/>
      <c r="DV5" s="4632"/>
      <c r="DW5" s="258"/>
    </row>
    <row r="6" spans="1:128" s="239" customFormat="1" ht="50.1" customHeight="1" x14ac:dyDescent="0.15">
      <c r="A6" s="2091" t="s">
        <v>146</v>
      </c>
      <c r="B6" s="2092"/>
      <c r="C6" s="2092"/>
      <c r="D6" s="1919">
        <v>9147</v>
      </c>
      <c r="E6" s="1930">
        <v>5.6845753899479989E-2</v>
      </c>
      <c r="F6" s="1931">
        <v>492</v>
      </c>
      <c r="G6" s="1954">
        <v>6089</v>
      </c>
      <c r="H6" s="1955">
        <v>3058</v>
      </c>
      <c r="I6" s="4178">
        <v>6284</v>
      </c>
      <c r="J6" s="1975">
        <v>5170</v>
      </c>
      <c r="K6" s="1975">
        <v>1114</v>
      </c>
      <c r="L6" s="1976">
        <v>2863</v>
      </c>
      <c r="M6" s="1975">
        <v>919</v>
      </c>
      <c r="N6" s="1977">
        <v>1944</v>
      </c>
      <c r="O6" s="1420" t="s">
        <v>2115</v>
      </c>
      <c r="P6" s="2030">
        <v>248</v>
      </c>
      <c r="Q6" s="261">
        <v>-3.5019455252918275E-2</v>
      </c>
      <c r="R6" s="460">
        <v>-9</v>
      </c>
      <c r="S6" s="262">
        <v>69</v>
      </c>
      <c r="T6" s="263">
        <v>179</v>
      </c>
      <c r="U6" s="264">
        <v>147</v>
      </c>
      <c r="V6" s="264">
        <v>15</v>
      </c>
      <c r="W6" s="265">
        <v>132</v>
      </c>
      <c r="X6" s="264">
        <v>101</v>
      </c>
      <c r="Y6" s="265">
        <v>54</v>
      </c>
      <c r="Z6" s="266">
        <v>47</v>
      </c>
      <c r="AA6" s="2041">
        <v>8899</v>
      </c>
      <c r="AB6" s="2011">
        <v>5.9657061205048878E-2</v>
      </c>
      <c r="AC6" s="2012">
        <v>501</v>
      </c>
      <c r="AD6" s="267">
        <v>6020</v>
      </c>
      <c r="AE6" s="268">
        <v>2879</v>
      </c>
      <c r="AF6" s="264">
        <v>6137</v>
      </c>
      <c r="AG6" s="264">
        <v>5155</v>
      </c>
      <c r="AH6" s="265">
        <v>982</v>
      </c>
      <c r="AI6" s="264">
        <v>2762</v>
      </c>
      <c r="AJ6" s="265">
        <v>865</v>
      </c>
      <c r="AK6" s="269">
        <v>1897</v>
      </c>
      <c r="AL6" s="2342">
        <v>6912</v>
      </c>
      <c r="AM6" s="2011">
        <v>4.1434383004369524E-2</v>
      </c>
      <c r="AN6" s="2012">
        <v>275</v>
      </c>
      <c r="AO6" s="270">
        <v>5100</v>
      </c>
      <c r="AP6" s="270">
        <v>1812</v>
      </c>
      <c r="AQ6" s="270">
        <v>4900</v>
      </c>
      <c r="AR6" s="271">
        <v>4555</v>
      </c>
      <c r="AS6" s="272">
        <v>345</v>
      </c>
      <c r="AT6" s="270">
        <v>2012</v>
      </c>
      <c r="AU6" s="272">
        <v>545</v>
      </c>
      <c r="AV6" s="273">
        <v>1467</v>
      </c>
      <c r="AW6" s="2346">
        <v>45</v>
      </c>
      <c r="AX6" s="3079">
        <v>0.15384615384615374</v>
      </c>
      <c r="AY6" s="2012">
        <v>6</v>
      </c>
      <c r="AZ6" s="2347">
        <v>30</v>
      </c>
      <c r="BA6" s="2347">
        <v>15</v>
      </c>
      <c r="BB6" s="2347">
        <v>24</v>
      </c>
      <c r="BC6" s="2347">
        <v>22</v>
      </c>
      <c r="BD6" s="2347">
        <v>2</v>
      </c>
      <c r="BE6" s="2347">
        <v>21</v>
      </c>
      <c r="BF6" s="2347">
        <v>8</v>
      </c>
      <c r="BG6" s="2348">
        <v>13</v>
      </c>
      <c r="BH6" s="2056">
        <v>234</v>
      </c>
      <c r="BI6" s="3079">
        <v>0.32203389830508478</v>
      </c>
      <c r="BJ6" s="2012">
        <v>57</v>
      </c>
      <c r="BK6" s="274">
        <v>127</v>
      </c>
      <c r="BL6" s="274">
        <v>107</v>
      </c>
      <c r="BM6" s="274">
        <v>137</v>
      </c>
      <c r="BN6" s="275">
        <v>84</v>
      </c>
      <c r="BO6" s="275">
        <v>53</v>
      </c>
      <c r="BP6" s="274">
        <v>97</v>
      </c>
      <c r="BQ6" s="275">
        <v>43</v>
      </c>
      <c r="BR6" s="276">
        <v>54</v>
      </c>
      <c r="BS6" s="2078">
        <v>350</v>
      </c>
      <c r="BT6" s="3079">
        <v>9.0342679127725756E-2</v>
      </c>
      <c r="BU6" s="2012">
        <v>29</v>
      </c>
      <c r="BV6" s="277">
        <v>169</v>
      </c>
      <c r="BW6" s="277">
        <v>181</v>
      </c>
      <c r="BX6" s="277">
        <v>271</v>
      </c>
      <c r="BY6" s="278">
        <v>132</v>
      </c>
      <c r="BZ6" s="278">
        <v>139</v>
      </c>
      <c r="CA6" s="277">
        <v>79</v>
      </c>
      <c r="CB6" s="278">
        <v>37</v>
      </c>
      <c r="CC6" s="279">
        <v>42</v>
      </c>
      <c r="CD6" s="2067">
        <v>444</v>
      </c>
      <c r="CE6" s="3079">
        <v>0.11278195488721798</v>
      </c>
      <c r="CF6" s="2012">
        <v>45</v>
      </c>
      <c r="CG6" s="280">
        <v>233</v>
      </c>
      <c r="CH6" s="280">
        <v>211</v>
      </c>
      <c r="CI6" s="280">
        <v>260</v>
      </c>
      <c r="CJ6" s="260">
        <v>172</v>
      </c>
      <c r="CK6" s="260">
        <v>88</v>
      </c>
      <c r="CL6" s="280">
        <v>184</v>
      </c>
      <c r="CM6" s="260">
        <v>61</v>
      </c>
      <c r="CN6" s="281">
        <v>123</v>
      </c>
      <c r="CO6" s="2056">
        <v>914</v>
      </c>
      <c r="CP6" s="3079">
        <v>0.10787878787878791</v>
      </c>
      <c r="CQ6" s="2012">
        <v>89</v>
      </c>
      <c r="CR6" s="274">
        <v>361</v>
      </c>
      <c r="CS6" s="274">
        <v>553</v>
      </c>
      <c r="CT6" s="274">
        <v>545</v>
      </c>
      <c r="CU6" s="275">
        <v>190</v>
      </c>
      <c r="CV6" s="275">
        <v>355</v>
      </c>
      <c r="CW6" s="274">
        <v>369</v>
      </c>
      <c r="CX6" s="275">
        <v>171</v>
      </c>
      <c r="CY6" s="1308">
        <v>198</v>
      </c>
      <c r="CZ6" s="1258">
        <v>9147</v>
      </c>
      <c r="DA6" s="1599">
        <v>576</v>
      </c>
      <c r="DB6" s="447">
        <v>477</v>
      </c>
      <c r="DC6" s="448">
        <v>99</v>
      </c>
      <c r="DD6" s="4093">
        <v>1707</v>
      </c>
      <c r="DE6" s="441">
        <v>1431</v>
      </c>
      <c r="DF6" s="437">
        <v>276</v>
      </c>
      <c r="DG6" s="4063">
        <v>2605</v>
      </c>
      <c r="DH6" s="4064">
        <v>1760</v>
      </c>
      <c r="DI6" s="4065">
        <v>845</v>
      </c>
      <c r="DJ6" s="4066">
        <v>1981</v>
      </c>
      <c r="DK6" s="441">
        <v>1223</v>
      </c>
      <c r="DL6" s="437">
        <v>758</v>
      </c>
      <c r="DM6" s="4063">
        <v>614</v>
      </c>
      <c r="DN6" s="4064">
        <v>373</v>
      </c>
      <c r="DO6" s="4065">
        <v>241</v>
      </c>
      <c r="DP6" s="4066">
        <v>1664</v>
      </c>
      <c r="DQ6" s="441">
        <v>825</v>
      </c>
      <c r="DR6" s="431">
        <v>839</v>
      </c>
      <c r="DS6" s="282">
        <v>22</v>
      </c>
      <c r="DT6" s="283">
        <v>6.8338865740688861E-3</v>
      </c>
      <c r="DU6" s="284">
        <v>2.3321333142962041E-2</v>
      </c>
      <c r="DV6" s="285" t="s">
        <v>123</v>
      </c>
      <c r="DW6" s="286"/>
      <c r="DX6" s="287"/>
    </row>
    <row r="7" spans="1:128" s="239" customFormat="1" ht="50.1" customHeight="1" x14ac:dyDescent="0.15">
      <c r="A7" s="2093"/>
      <c r="B7" s="2094" t="s">
        <v>497</v>
      </c>
      <c r="C7" s="2095"/>
      <c r="D7" s="1920">
        <v>5472</v>
      </c>
      <c r="E7" s="1932">
        <v>5.820924385998838E-2</v>
      </c>
      <c r="F7" s="1933">
        <v>301</v>
      </c>
      <c r="G7" s="1956">
        <v>3584</v>
      </c>
      <c r="H7" s="1957">
        <v>1888</v>
      </c>
      <c r="I7" s="4179">
        <v>3715</v>
      </c>
      <c r="J7" s="1978">
        <v>3038</v>
      </c>
      <c r="K7" s="1978">
        <v>677</v>
      </c>
      <c r="L7" s="1979">
        <v>1757</v>
      </c>
      <c r="M7" s="1978">
        <v>546</v>
      </c>
      <c r="N7" s="1980">
        <v>1211</v>
      </c>
      <c r="O7" s="1247"/>
      <c r="P7" s="2031">
        <v>123</v>
      </c>
      <c r="Q7" s="971">
        <v>0</v>
      </c>
      <c r="R7" s="972">
        <v>0</v>
      </c>
      <c r="S7" s="973">
        <v>32</v>
      </c>
      <c r="T7" s="974">
        <v>91</v>
      </c>
      <c r="U7" s="975">
        <v>78</v>
      </c>
      <c r="V7" s="976">
        <v>6</v>
      </c>
      <c r="W7" s="977">
        <v>72</v>
      </c>
      <c r="X7" s="975">
        <v>45</v>
      </c>
      <c r="Y7" s="977">
        <v>26</v>
      </c>
      <c r="Z7" s="978">
        <v>19</v>
      </c>
      <c r="AA7" s="2042">
        <v>5349</v>
      </c>
      <c r="AB7" s="2013">
        <v>5.9627575277337641E-2</v>
      </c>
      <c r="AC7" s="2014">
        <v>301</v>
      </c>
      <c r="AD7" s="979">
        <v>3552</v>
      </c>
      <c r="AE7" s="980">
        <v>1797</v>
      </c>
      <c r="AF7" s="975">
        <v>3637</v>
      </c>
      <c r="AG7" s="981">
        <v>3032</v>
      </c>
      <c r="AH7" s="982">
        <v>605</v>
      </c>
      <c r="AI7" s="975">
        <v>1712</v>
      </c>
      <c r="AJ7" s="982">
        <v>520</v>
      </c>
      <c r="AK7" s="983">
        <v>1192</v>
      </c>
      <c r="AL7" s="2334">
        <v>4124</v>
      </c>
      <c r="AM7" s="2013">
        <v>4.8830111902339768E-2</v>
      </c>
      <c r="AN7" s="2014">
        <v>192</v>
      </c>
      <c r="AO7" s="984">
        <v>3002</v>
      </c>
      <c r="AP7" s="984">
        <v>1122</v>
      </c>
      <c r="AQ7" s="985">
        <v>2863</v>
      </c>
      <c r="AR7" s="986">
        <v>2653</v>
      </c>
      <c r="AS7" s="987">
        <v>210</v>
      </c>
      <c r="AT7" s="985">
        <v>1261</v>
      </c>
      <c r="AU7" s="987">
        <v>349</v>
      </c>
      <c r="AV7" s="988">
        <v>912</v>
      </c>
      <c r="AW7" s="2349">
        <v>37</v>
      </c>
      <c r="AX7" s="2008">
        <v>5.7142857142857162E-2</v>
      </c>
      <c r="AY7" s="2014">
        <v>2</v>
      </c>
      <c r="AZ7" s="2359">
        <v>24</v>
      </c>
      <c r="BA7" s="2359">
        <v>13</v>
      </c>
      <c r="BB7" s="2360">
        <v>20</v>
      </c>
      <c r="BC7" s="2361">
        <v>19</v>
      </c>
      <c r="BD7" s="2361">
        <v>1</v>
      </c>
      <c r="BE7" s="2360">
        <v>17</v>
      </c>
      <c r="BF7" s="2361">
        <v>5</v>
      </c>
      <c r="BG7" s="2362">
        <v>12</v>
      </c>
      <c r="BH7" s="2057">
        <v>113</v>
      </c>
      <c r="BI7" s="2008">
        <v>0.18947368421052624</v>
      </c>
      <c r="BJ7" s="2014">
        <v>18</v>
      </c>
      <c r="BK7" s="989">
        <v>62</v>
      </c>
      <c r="BL7" s="989">
        <v>51</v>
      </c>
      <c r="BM7" s="990">
        <v>69</v>
      </c>
      <c r="BN7" s="991">
        <v>46</v>
      </c>
      <c r="BO7" s="991">
        <v>23</v>
      </c>
      <c r="BP7" s="990">
        <v>44</v>
      </c>
      <c r="BQ7" s="991">
        <v>16</v>
      </c>
      <c r="BR7" s="992">
        <v>28</v>
      </c>
      <c r="BS7" s="2079">
        <v>207</v>
      </c>
      <c r="BT7" s="2013">
        <v>9.7560975609756184E-3</v>
      </c>
      <c r="BU7" s="2014">
        <v>2</v>
      </c>
      <c r="BV7" s="993">
        <v>89</v>
      </c>
      <c r="BW7" s="993">
        <v>118</v>
      </c>
      <c r="BX7" s="994">
        <v>177</v>
      </c>
      <c r="BY7" s="995">
        <v>77</v>
      </c>
      <c r="BZ7" s="995">
        <v>100</v>
      </c>
      <c r="CA7" s="994">
        <v>30</v>
      </c>
      <c r="CB7" s="995">
        <v>12</v>
      </c>
      <c r="CC7" s="996">
        <v>18</v>
      </c>
      <c r="CD7" s="2068">
        <v>317</v>
      </c>
      <c r="CE7" s="2008">
        <v>8.5616438356164393E-2</v>
      </c>
      <c r="CF7" s="2014">
        <v>25</v>
      </c>
      <c r="CG7" s="998">
        <v>163</v>
      </c>
      <c r="CH7" s="998">
        <v>154</v>
      </c>
      <c r="CI7" s="999">
        <v>181</v>
      </c>
      <c r="CJ7" s="1000">
        <v>124</v>
      </c>
      <c r="CK7" s="1000">
        <v>57</v>
      </c>
      <c r="CL7" s="999">
        <v>136</v>
      </c>
      <c r="CM7" s="1000">
        <v>39</v>
      </c>
      <c r="CN7" s="1001">
        <v>97</v>
      </c>
      <c r="CO7" s="2057">
        <v>551</v>
      </c>
      <c r="CP7" s="2008">
        <v>0.12678936605316982</v>
      </c>
      <c r="CQ7" s="2014">
        <v>62</v>
      </c>
      <c r="CR7" s="1002">
        <v>212</v>
      </c>
      <c r="CS7" s="1002">
        <v>339</v>
      </c>
      <c r="CT7" s="990">
        <v>327</v>
      </c>
      <c r="CU7" s="1003">
        <v>113</v>
      </c>
      <c r="CV7" s="1003">
        <v>214</v>
      </c>
      <c r="CW7" s="990">
        <v>224</v>
      </c>
      <c r="CX7" s="1003">
        <v>99</v>
      </c>
      <c r="CY7" s="1309">
        <v>125</v>
      </c>
      <c r="CZ7" s="1259">
        <v>5472</v>
      </c>
      <c r="DA7" s="1600">
        <v>338</v>
      </c>
      <c r="DB7" s="1612">
        <v>296</v>
      </c>
      <c r="DC7" s="1613">
        <v>42</v>
      </c>
      <c r="DD7" s="4094">
        <v>984</v>
      </c>
      <c r="DE7" s="1004">
        <v>824</v>
      </c>
      <c r="DF7" s="1005">
        <v>160</v>
      </c>
      <c r="DG7" s="4067">
        <v>1568</v>
      </c>
      <c r="DH7" s="1612">
        <v>1031</v>
      </c>
      <c r="DI7" s="1613">
        <v>537</v>
      </c>
      <c r="DJ7" s="4068">
        <v>1179</v>
      </c>
      <c r="DK7" s="1004">
        <v>715</v>
      </c>
      <c r="DL7" s="1005">
        <v>464</v>
      </c>
      <c r="DM7" s="4067">
        <v>350</v>
      </c>
      <c r="DN7" s="1612">
        <v>202</v>
      </c>
      <c r="DO7" s="1613">
        <v>148</v>
      </c>
      <c r="DP7" s="4068">
        <v>1053</v>
      </c>
      <c r="DQ7" s="1004">
        <v>516</v>
      </c>
      <c r="DR7" s="1006">
        <v>537</v>
      </c>
      <c r="DS7" s="1007" t="s">
        <v>123</v>
      </c>
      <c r="DT7" s="1008">
        <v>4.0882286359795496E-3</v>
      </c>
      <c r="DU7" s="1009">
        <v>1.3951496114385951E-2</v>
      </c>
      <c r="DV7" s="1010">
        <v>0.59822892751721879</v>
      </c>
      <c r="DW7" s="286"/>
    </row>
    <row r="8" spans="1:128" s="239" customFormat="1" ht="50.1" customHeight="1" x14ac:dyDescent="0.15">
      <c r="A8" s="2096"/>
      <c r="B8" s="2097"/>
      <c r="C8" s="2097" t="s">
        <v>1677</v>
      </c>
      <c r="D8" s="1921">
        <v>1334</v>
      </c>
      <c r="E8" s="1934">
        <v>8.5435313262815393E-2</v>
      </c>
      <c r="F8" s="1935">
        <v>105</v>
      </c>
      <c r="G8" s="1958">
        <v>901</v>
      </c>
      <c r="H8" s="1959">
        <v>433</v>
      </c>
      <c r="I8" s="4180">
        <v>899</v>
      </c>
      <c r="J8" s="1981">
        <v>762</v>
      </c>
      <c r="K8" s="1981">
        <v>137</v>
      </c>
      <c r="L8" s="1982">
        <v>435</v>
      </c>
      <c r="M8" s="1981">
        <v>139</v>
      </c>
      <c r="N8" s="1983">
        <v>296</v>
      </c>
      <c r="O8" s="1248"/>
      <c r="P8" s="2032">
        <v>39</v>
      </c>
      <c r="Q8" s="1011">
        <v>0.21875</v>
      </c>
      <c r="R8" s="1012">
        <v>7</v>
      </c>
      <c r="S8" s="1013">
        <v>11</v>
      </c>
      <c r="T8" s="1014">
        <v>28</v>
      </c>
      <c r="U8" s="1015">
        <v>21</v>
      </c>
      <c r="V8" s="1016">
        <v>1</v>
      </c>
      <c r="W8" s="1017">
        <v>20</v>
      </c>
      <c r="X8" s="1015">
        <v>18</v>
      </c>
      <c r="Y8" s="1017">
        <v>10</v>
      </c>
      <c r="Z8" s="1018">
        <v>8</v>
      </c>
      <c r="AA8" s="2043">
        <v>1295</v>
      </c>
      <c r="AB8" s="2015">
        <v>8.1871345029239873E-2</v>
      </c>
      <c r="AC8" s="2016">
        <v>98</v>
      </c>
      <c r="AD8" s="1019">
        <v>890</v>
      </c>
      <c r="AE8" s="1020">
        <v>405</v>
      </c>
      <c r="AF8" s="1015">
        <v>878</v>
      </c>
      <c r="AG8" s="1015">
        <v>761</v>
      </c>
      <c r="AH8" s="1021">
        <v>117</v>
      </c>
      <c r="AI8" s="1015">
        <v>417</v>
      </c>
      <c r="AJ8" s="1021">
        <v>129</v>
      </c>
      <c r="AK8" s="1022">
        <v>288</v>
      </c>
      <c r="AL8" s="2343">
        <v>1110</v>
      </c>
      <c r="AM8" s="2015">
        <v>6.5259117082533624E-2</v>
      </c>
      <c r="AN8" s="2016">
        <v>68</v>
      </c>
      <c r="AO8" s="1023">
        <v>810</v>
      </c>
      <c r="AP8" s="1023">
        <v>300</v>
      </c>
      <c r="AQ8" s="1023">
        <v>762</v>
      </c>
      <c r="AR8" s="1024">
        <v>714</v>
      </c>
      <c r="AS8" s="1025">
        <v>48</v>
      </c>
      <c r="AT8" s="1023">
        <v>348</v>
      </c>
      <c r="AU8" s="1025">
        <v>96</v>
      </c>
      <c r="AV8" s="1026">
        <v>252</v>
      </c>
      <c r="AW8" s="2350">
        <v>0</v>
      </c>
      <c r="AX8" s="2015" t="s">
        <v>123</v>
      </c>
      <c r="AY8" s="2016">
        <v>0</v>
      </c>
      <c r="AZ8" s="2363">
        <v>0</v>
      </c>
      <c r="BA8" s="2363">
        <v>0</v>
      </c>
      <c r="BB8" s="2363">
        <v>0</v>
      </c>
      <c r="BC8" s="2364">
        <v>0</v>
      </c>
      <c r="BD8" s="2364">
        <v>0</v>
      </c>
      <c r="BE8" s="2363">
        <v>0</v>
      </c>
      <c r="BF8" s="2364">
        <v>0</v>
      </c>
      <c r="BG8" s="2365">
        <v>0</v>
      </c>
      <c r="BH8" s="2058">
        <v>25</v>
      </c>
      <c r="BI8" s="3080">
        <v>4.1666666666666741E-2</v>
      </c>
      <c r="BJ8" s="2016">
        <v>1</v>
      </c>
      <c r="BK8" s="1027">
        <v>12</v>
      </c>
      <c r="BL8" s="1027">
        <v>13</v>
      </c>
      <c r="BM8" s="1027">
        <v>13</v>
      </c>
      <c r="BN8" s="1028">
        <v>6</v>
      </c>
      <c r="BO8" s="1028">
        <v>7</v>
      </c>
      <c r="BP8" s="1027">
        <v>12</v>
      </c>
      <c r="BQ8" s="1028">
        <v>6</v>
      </c>
      <c r="BR8" s="1029">
        <v>6</v>
      </c>
      <c r="BS8" s="2080">
        <v>24</v>
      </c>
      <c r="BT8" s="3080">
        <v>0.19999999999999996</v>
      </c>
      <c r="BU8" s="2016">
        <v>4</v>
      </c>
      <c r="BV8" s="1030">
        <v>12</v>
      </c>
      <c r="BW8" s="1030">
        <v>12</v>
      </c>
      <c r="BX8" s="1030">
        <v>19</v>
      </c>
      <c r="BY8" s="1031">
        <v>11</v>
      </c>
      <c r="BZ8" s="1031">
        <v>8</v>
      </c>
      <c r="CA8" s="1030">
        <v>5</v>
      </c>
      <c r="CB8" s="1031">
        <v>1</v>
      </c>
      <c r="CC8" s="1032">
        <v>4</v>
      </c>
      <c r="CD8" s="2069">
        <v>18</v>
      </c>
      <c r="CE8" s="3080">
        <v>0.28571428571428581</v>
      </c>
      <c r="CF8" s="2016">
        <v>4</v>
      </c>
      <c r="CG8" s="1033">
        <v>11</v>
      </c>
      <c r="CH8" s="1033">
        <v>7</v>
      </c>
      <c r="CI8" s="1033">
        <v>10</v>
      </c>
      <c r="CJ8" s="1034">
        <v>7</v>
      </c>
      <c r="CK8" s="1034">
        <v>3</v>
      </c>
      <c r="CL8" s="1033">
        <v>8</v>
      </c>
      <c r="CM8" s="1034">
        <v>4</v>
      </c>
      <c r="CN8" s="1035">
        <v>4</v>
      </c>
      <c r="CO8" s="2058">
        <v>118</v>
      </c>
      <c r="CP8" s="3080">
        <v>0.21649484536082464</v>
      </c>
      <c r="CQ8" s="2016">
        <v>21</v>
      </c>
      <c r="CR8" s="1027">
        <v>45</v>
      </c>
      <c r="CS8" s="1027">
        <v>73</v>
      </c>
      <c r="CT8" s="1027">
        <v>74</v>
      </c>
      <c r="CU8" s="1028">
        <v>23</v>
      </c>
      <c r="CV8" s="1028">
        <v>51</v>
      </c>
      <c r="CW8" s="1027">
        <v>44</v>
      </c>
      <c r="CX8" s="1028">
        <v>22</v>
      </c>
      <c r="CY8" s="1310">
        <v>22</v>
      </c>
      <c r="CZ8" s="1260">
        <v>1334</v>
      </c>
      <c r="DA8" s="1601">
        <v>88</v>
      </c>
      <c r="DB8" s="1614">
        <v>72</v>
      </c>
      <c r="DC8" s="1615">
        <v>16</v>
      </c>
      <c r="DD8" s="4095">
        <v>284</v>
      </c>
      <c r="DE8" s="1036">
        <v>239</v>
      </c>
      <c r="DF8" s="1037">
        <v>45</v>
      </c>
      <c r="DG8" s="4069">
        <v>345</v>
      </c>
      <c r="DH8" s="1614">
        <v>225</v>
      </c>
      <c r="DI8" s="1615">
        <v>120</v>
      </c>
      <c r="DJ8" s="4070">
        <v>314</v>
      </c>
      <c r="DK8" s="1036">
        <v>188</v>
      </c>
      <c r="DL8" s="1037">
        <v>126</v>
      </c>
      <c r="DM8" s="4069">
        <v>84</v>
      </c>
      <c r="DN8" s="1614">
        <v>58</v>
      </c>
      <c r="DO8" s="1615">
        <v>26</v>
      </c>
      <c r="DP8" s="4070">
        <v>219</v>
      </c>
      <c r="DQ8" s="1036">
        <v>119</v>
      </c>
      <c r="DR8" s="1038">
        <v>100</v>
      </c>
      <c r="DS8" s="1039" t="s">
        <v>123</v>
      </c>
      <c r="DT8" s="1040">
        <v>9.9665515358127177E-4</v>
      </c>
      <c r="DU8" s="1041">
        <v>3.4011871009851716E-3</v>
      </c>
      <c r="DV8" s="1042">
        <v>0.14584016617470208</v>
      </c>
      <c r="DW8" s="286"/>
    </row>
    <row r="9" spans="1:128" s="239" customFormat="1" ht="50.1" customHeight="1" x14ac:dyDescent="0.15">
      <c r="A9" s="2098"/>
      <c r="B9" s="2099" t="s">
        <v>498</v>
      </c>
      <c r="C9" s="2100"/>
      <c r="D9" s="1922">
        <v>194</v>
      </c>
      <c r="E9" s="1936">
        <v>-6.7307692307692291E-2</v>
      </c>
      <c r="F9" s="1937">
        <v>-14</v>
      </c>
      <c r="G9" s="1960">
        <v>121</v>
      </c>
      <c r="H9" s="1961">
        <v>73</v>
      </c>
      <c r="I9" s="4181">
        <v>158</v>
      </c>
      <c r="J9" s="1984">
        <v>107</v>
      </c>
      <c r="K9" s="1984">
        <v>51</v>
      </c>
      <c r="L9" s="1985">
        <v>36</v>
      </c>
      <c r="M9" s="1984">
        <v>14</v>
      </c>
      <c r="N9" s="1986">
        <v>22</v>
      </c>
      <c r="O9" s="1249"/>
      <c r="P9" s="2033">
        <v>21</v>
      </c>
      <c r="Q9" s="1044">
        <v>-4.5454545454545414E-2</v>
      </c>
      <c r="R9" s="1045">
        <v>-1</v>
      </c>
      <c r="S9" s="1046">
        <v>6</v>
      </c>
      <c r="T9" s="1047">
        <v>15</v>
      </c>
      <c r="U9" s="1048">
        <v>15</v>
      </c>
      <c r="V9" s="1049">
        <v>3</v>
      </c>
      <c r="W9" s="1050">
        <v>12</v>
      </c>
      <c r="X9" s="1048">
        <v>6</v>
      </c>
      <c r="Y9" s="1050">
        <v>3</v>
      </c>
      <c r="Z9" s="1051">
        <v>3</v>
      </c>
      <c r="AA9" s="2044">
        <v>173</v>
      </c>
      <c r="AB9" s="2017">
        <v>-6.9892473118279619E-2</v>
      </c>
      <c r="AC9" s="2018">
        <v>-13</v>
      </c>
      <c r="AD9" s="1052">
        <v>115</v>
      </c>
      <c r="AE9" s="1053">
        <v>58</v>
      </c>
      <c r="AF9" s="1048">
        <v>143</v>
      </c>
      <c r="AG9" s="1054">
        <v>104</v>
      </c>
      <c r="AH9" s="1055">
        <v>39</v>
      </c>
      <c r="AI9" s="1048">
        <v>30</v>
      </c>
      <c r="AJ9" s="1055">
        <v>11</v>
      </c>
      <c r="AK9" s="1056">
        <v>19</v>
      </c>
      <c r="AL9" s="2329">
        <v>86</v>
      </c>
      <c r="AM9" s="2009">
        <v>-0.17307692307692313</v>
      </c>
      <c r="AN9" s="2018">
        <v>-18</v>
      </c>
      <c r="AO9" s="1057">
        <v>75</v>
      </c>
      <c r="AP9" s="1057">
        <v>11</v>
      </c>
      <c r="AQ9" s="1058">
        <v>78</v>
      </c>
      <c r="AR9" s="1059">
        <v>74</v>
      </c>
      <c r="AS9" s="1060">
        <v>4</v>
      </c>
      <c r="AT9" s="1058">
        <v>8</v>
      </c>
      <c r="AU9" s="1060">
        <v>1</v>
      </c>
      <c r="AV9" s="1061">
        <v>7</v>
      </c>
      <c r="AW9" s="2351">
        <v>0</v>
      </c>
      <c r="AX9" s="2009" t="s">
        <v>123</v>
      </c>
      <c r="AY9" s="2018">
        <v>0</v>
      </c>
      <c r="AZ9" s="2366">
        <v>0</v>
      </c>
      <c r="BA9" s="2366">
        <v>0</v>
      </c>
      <c r="BB9" s="2367">
        <v>0</v>
      </c>
      <c r="BC9" s="2368">
        <v>0</v>
      </c>
      <c r="BD9" s="2368">
        <v>0</v>
      </c>
      <c r="BE9" s="2367">
        <v>0</v>
      </c>
      <c r="BF9" s="2368">
        <v>0</v>
      </c>
      <c r="BG9" s="2369">
        <v>0</v>
      </c>
      <c r="BH9" s="2059">
        <v>11</v>
      </c>
      <c r="BI9" s="2009">
        <v>0.375</v>
      </c>
      <c r="BJ9" s="2018">
        <v>3</v>
      </c>
      <c r="BK9" s="1062">
        <v>6</v>
      </c>
      <c r="BL9" s="1062">
        <v>5</v>
      </c>
      <c r="BM9" s="1063">
        <v>10</v>
      </c>
      <c r="BN9" s="1064">
        <v>6</v>
      </c>
      <c r="BO9" s="1064">
        <v>4</v>
      </c>
      <c r="BP9" s="1063">
        <v>1</v>
      </c>
      <c r="BQ9" s="1064">
        <v>0</v>
      </c>
      <c r="BR9" s="1065">
        <v>1</v>
      </c>
      <c r="BS9" s="2081">
        <v>17</v>
      </c>
      <c r="BT9" s="2009">
        <v>0.21428571428571419</v>
      </c>
      <c r="BU9" s="2018">
        <v>3</v>
      </c>
      <c r="BV9" s="1066">
        <v>11</v>
      </c>
      <c r="BW9" s="1066">
        <v>6</v>
      </c>
      <c r="BX9" s="1067">
        <v>14</v>
      </c>
      <c r="BY9" s="1068">
        <v>9</v>
      </c>
      <c r="BZ9" s="1068">
        <v>5</v>
      </c>
      <c r="CA9" s="1067">
        <v>3</v>
      </c>
      <c r="CB9" s="1068">
        <v>2</v>
      </c>
      <c r="CC9" s="1069">
        <v>1</v>
      </c>
      <c r="CD9" s="2070">
        <v>11</v>
      </c>
      <c r="CE9" s="2009">
        <v>-0.15384615384615385</v>
      </c>
      <c r="CF9" s="2018">
        <v>-2</v>
      </c>
      <c r="CG9" s="1071">
        <v>5</v>
      </c>
      <c r="CH9" s="1071">
        <v>6</v>
      </c>
      <c r="CI9" s="1072">
        <v>9</v>
      </c>
      <c r="CJ9" s="1073">
        <v>5</v>
      </c>
      <c r="CK9" s="1073">
        <v>4</v>
      </c>
      <c r="CL9" s="1072">
        <v>2</v>
      </c>
      <c r="CM9" s="1073">
        <v>0</v>
      </c>
      <c r="CN9" s="1074">
        <v>2</v>
      </c>
      <c r="CO9" s="2059">
        <v>48</v>
      </c>
      <c r="CP9" s="2009">
        <v>2.1276595744680771E-2</v>
      </c>
      <c r="CQ9" s="2018">
        <v>1</v>
      </c>
      <c r="CR9" s="1075">
        <v>18</v>
      </c>
      <c r="CS9" s="1075">
        <v>30</v>
      </c>
      <c r="CT9" s="1063">
        <v>32</v>
      </c>
      <c r="CU9" s="1076">
        <v>10</v>
      </c>
      <c r="CV9" s="1076">
        <v>22</v>
      </c>
      <c r="CW9" s="1063">
        <v>16</v>
      </c>
      <c r="CX9" s="1076">
        <v>8</v>
      </c>
      <c r="CY9" s="1311">
        <v>8</v>
      </c>
      <c r="CZ9" s="1261">
        <v>194</v>
      </c>
      <c r="DA9" s="1602">
        <v>22</v>
      </c>
      <c r="DB9" s="1616">
        <v>11</v>
      </c>
      <c r="DC9" s="1617">
        <v>11</v>
      </c>
      <c r="DD9" s="4096">
        <v>50</v>
      </c>
      <c r="DE9" s="1077">
        <v>36</v>
      </c>
      <c r="DF9" s="1078">
        <v>14</v>
      </c>
      <c r="DG9" s="4071">
        <v>46</v>
      </c>
      <c r="DH9" s="1616">
        <v>30</v>
      </c>
      <c r="DI9" s="1617">
        <v>16</v>
      </c>
      <c r="DJ9" s="4072">
        <v>27</v>
      </c>
      <c r="DK9" s="1077">
        <v>16</v>
      </c>
      <c r="DL9" s="1078">
        <v>11</v>
      </c>
      <c r="DM9" s="4071">
        <v>25</v>
      </c>
      <c r="DN9" s="1616">
        <v>15</v>
      </c>
      <c r="DO9" s="1617">
        <v>10</v>
      </c>
      <c r="DP9" s="4072">
        <v>24</v>
      </c>
      <c r="DQ9" s="1077">
        <v>13</v>
      </c>
      <c r="DR9" s="1079">
        <v>11</v>
      </c>
      <c r="DS9" s="1080" t="s">
        <v>123</v>
      </c>
      <c r="DT9" s="1081">
        <v>1.4494085441886563E-4</v>
      </c>
      <c r="DU9" s="1082">
        <v>4.9462541048809843E-4</v>
      </c>
      <c r="DV9" s="1083">
        <v>2.1209139608614848E-2</v>
      </c>
      <c r="DW9" s="286"/>
    </row>
    <row r="10" spans="1:128" s="359" customFormat="1" ht="50.1" customHeight="1" x14ac:dyDescent="0.15">
      <c r="A10" s="2101"/>
      <c r="B10" s="4616" t="s">
        <v>499</v>
      </c>
      <c r="C10" s="4617"/>
      <c r="D10" s="1923">
        <v>1035</v>
      </c>
      <c r="E10" s="1938">
        <v>2.3738872403560762E-2</v>
      </c>
      <c r="F10" s="1939">
        <v>24</v>
      </c>
      <c r="G10" s="1962">
        <v>719</v>
      </c>
      <c r="H10" s="1963">
        <v>316</v>
      </c>
      <c r="I10" s="4182">
        <v>741</v>
      </c>
      <c r="J10" s="1987">
        <v>631</v>
      </c>
      <c r="K10" s="1987">
        <v>110</v>
      </c>
      <c r="L10" s="1988">
        <v>294</v>
      </c>
      <c r="M10" s="1987">
        <v>88</v>
      </c>
      <c r="N10" s="1989">
        <v>206</v>
      </c>
      <c r="O10" s="1250"/>
      <c r="P10" s="2034">
        <v>31</v>
      </c>
      <c r="Q10" s="1085">
        <v>0</v>
      </c>
      <c r="R10" s="1086">
        <v>0</v>
      </c>
      <c r="S10" s="1087">
        <v>9</v>
      </c>
      <c r="T10" s="1088">
        <v>22</v>
      </c>
      <c r="U10" s="1089">
        <v>18</v>
      </c>
      <c r="V10" s="1090">
        <v>3</v>
      </c>
      <c r="W10" s="1091">
        <v>15</v>
      </c>
      <c r="X10" s="1089">
        <v>13</v>
      </c>
      <c r="Y10" s="1091">
        <v>6</v>
      </c>
      <c r="Z10" s="1092">
        <v>7</v>
      </c>
      <c r="AA10" s="2045">
        <v>1004</v>
      </c>
      <c r="AB10" s="2019">
        <v>2.4489795918367419E-2</v>
      </c>
      <c r="AC10" s="2020">
        <v>24</v>
      </c>
      <c r="AD10" s="1093">
        <v>710</v>
      </c>
      <c r="AE10" s="1094">
        <v>294</v>
      </c>
      <c r="AF10" s="1089">
        <v>723</v>
      </c>
      <c r="AG10" s="1089">
        <v>628</v>
      </c>
      <c r="AH10" s="1095">
        <v>95</v>
      </c>
      <c r="AI10" s="1089">
        <v>281</v>
      </c>
      <c r="AJ10" s="1095">
        <v>82</v>
      </c>
      <c r="AK10" s="1096">
        <v>199</v>
      </c>
      <c r="AL10" s="2328">
        <v>793</v>
      </c>
      <c r="AM10" s="2019">
        <v>3.3898305084745672E-2</v>
      </c>
      <c r="AN10" s="2020">
        <v>26</v>
      </c>
      <c r="AO10" s="1097">
        <v>609</v>
      </c>
      <c r="AP10" s="1097">
        <v>184</v>
      </c>
      <c r="AQ10" s="1097">
        <v>588</v>
      </c>
      <c r="AR10" s="1098">
        <v>561</v>
      </c>
      <c r="AS10" s="1099">
        <v>27</v>
      </c>
      <c r="AT10" s="1097">
        <v>205</v>
      </c>
      <c r="AU10" s="1099">
        <v>48</v>
      </c>
      <c r="AV10" s="1100">
        <v>157</v>
      </c>
      <c r="AW10" s="2352">
        <v>0</v>
      </c>
      <c r="AX10" s="2019" t="s">
        <v>123</v>
      </c>
      <c r="AY10" s="2020">
        <v>0</v>
      </c>
      <c r="AZ10" s="2370">
        <v>0</v>
      </c>
      <c r="BA10" s="2370">
        <v>0</v>
      </c>
      <c r="BB10" s="2370">
        <v>0</v>
      </c>
      <c r="BC10" s="2371">
        <v>0</v>
      </c>
      <c r="BD10" s="2371">
        <v>0</v>
      </c>
      <c r="BE10" s="2370">
        <v>0</v>
      </c>
      <c r="BF10" s="2371">
        <v>0</v>
      </c>
      <c r="BG10" s="2372">
        <v>0</v>
      </c>
      <c r="BH10" s="2060">
        <v>9</v>
      </c>
      <c r="BI10" s="2010">
        <v>-0.4</v>
      </c>
      <c r="BJ10" s="2020">
        <v>-6</v>
      </c>
      <c r="BK10" s="1101">
        <v>8</v>
      </c>
      <c r="BL10" s="1101">
        <v>1</v>
      </c>
      <c r="BM10" s="1101">
        <v>7</v>
      </c>
      <c r="BN10" s="1102">
        <v>6</v>
      </c>
      <c r="BO10" s="1102">
        <v>1</v>
      </c>
      <c r="BP10" s="1101">
        <v>2</v>
      </c>
      <c r="BQ10" s="1102">
        <v>2</v>
      </c>
      <c r="BR10" s="1103">
        <v>0</v>
      </c>
      <c r="BS10" s="2082">
        <v>46</v>
      </c>
      <c r="BT10" s="2010">
        <v>2.2222222222222143E-2</v>
      </c>
      <c r="BU10" s="2020">
        <v>1</v>
      </c>
      <c r="BV10" s="1104">
        <v>25</v>
      </c>
      <c r="BW10" s="1104">
        <v>21</v>
      </c>
      <c r="BX10" s="1104">
        <v>41</v>
      </c>
      <c r="BY10" s="1105">
        <v>23</v>
      </c>
      <c r="BZ10" s="1105">
        <v>18</v>
      </c>
      <c r="CA10" s="1104">
        <v>5</v>
      </c>
      <c r="CB10" s="1105">
        <v>2</v>
      </c>
      <c r="CC10" s="1106">
        <v>3</v>
      </c>
      <c r="CD10" s="2071">
        <v>43</v>
      </c>
      <c r="CE10" s="2010">
        <v>0.26470588235294112</v>
      </c>
      <c r="CF10" s="2020">
        <v>9</v>
      </c>
      <c r="CG10" s="1108">
        <v>24</v>
      </c>
      <c r="CH10" s="1108">
        <v>19</v>
      </c>
      <c r="CI10" s="1108">
        <v>22</v>
      </c>
      <c r="CJ10" s="1109">
        <v>15</v>
      </c>
      <c r="CK10" s="1109">
        <v>7</v>
      </c>
      <c r="CL10" s="1108">
        <v>21</v>
      </c>
      <c r="CM10" s="1109">
        <v>9</v>
      </c>
      <c r="CN10" s="1110">
        <v>12</v>
      </c>
      <c r="CO10" s="2060">
        <v>113</v>
      </c>
      <c r="CP10" s="2019">
        <v>-5.0420168067226934E-2</v>
      </c>
      <c r="CQ10" s="2020">
        <v>-6</v>
      </c>
      <c r="CR10" s="1101">
        <v>44</v>
      </c>
      <c r="CS10" s="1101">
        <v>69</v>
      </c>
      <c r="CT10" s="1101">
        <v>65</v>
      </c>
      <c r="CU10" s="1102">
        <v>23</v>
      </c>
      <c r="CV10" s="1102">
        <v>42</v>
      </c>
      <c r="CW10" s="1101">
        <v>48</v>
      </c>
      <c r="CX10" s="1102">
        <v>21</v>
      </c>
      <c r="CY10" s="1312">
        <v>27</v>
      </c>
      <c r="CZ10" s="1262">
        <v>1035</v>
      </c>
      <c r="DA10" s="1603">
        <v>67</v>
      </c>
      <c r="DB10" s="1618">
        <v>55</v>
      </c>
      <c r="DC10" s="1619">
        <v>12</v>
      </c>
      <c r="DD10" s="4097">
        <v>206</v>
      </c>
      <c r="DE10" s="1111">
        <v>176</v>
      </c>
      <c r="DF10" s="1112">
        <v>30</v>
      </c>
      <c r="DG10" s="4073">
        <v>315</v>
      </c>
      <c r="DH10" s="1618">
        <v>224</v>
      </c>
      <c r="DI10" s="1619">
        <v>91</v>
      </c>
      <c r="DJ10" s="4074">
        <v>208</v>
      </c>
      <c r="DK10" s="1111">
        <v>138</v>
      </c>
      <c r="DL10" s="1112">
        <v>70</v>
      </c>
      <c r="DM10" s="4073">
        <v>71</v>
      </c>
      <c r="DN10" s="1618">
        <v>43</v>
      </c>
      <c r="DO10" s="1619">
        <v>28</v>
      </c>
      <c r="DP10" s="4074">
        <v>168</v>
      </c>
      <c r="DQ10" s="1111">
        <v>83</v>
      </c>
      <c r="DR10" s="1113">
        <v>85</v>
      </c>
      <c r="DS10" s="1114" t="s">
        <v>123</v>
      </c>
      <c r="DT10" s="1115">
        <v>7.732669295027109E-4</v>
      </c>
      <c r="DU10" s="1116">
        <v>2.6388520611091847E-3</v>
      </c>
      <c r="DV10" s="1117">
        <v>0.11315185306657921</v>
      </c>
      <c r="DW10" s="286"/>
    </row>
    <row r="11" spans="1:128" s="239" customFormat="1" ht="50.1" customHeight="1" x14ac:dyDescent="0.15">
      <c r="A11" s="2104"/>
      <c r="B11" s="2105" t="s">
        <v>500</v>
      </c>
      <c r="C11" s="2106"/>
      <c r="D11" s="1924">
        <v>1112</v>
      </c>
      <c r="E11" s="1940">
        <v>7.3359073359073435E-2</v>
      </c>
      <c r="F11" s="1941">
        <v>76</v>
      </c>
      <c r="G11" s="1964">
        <v>764</v>
      </c>
      <c r="H11" s="1965">
        <v>348</v>
      </c>
      <c r="I11" s="4183">
        <v>771</v>
      </c>
      <c r="J11" s="1990">
        <v>632</v>
      </c>
      <c r="K11" s="1990">
        <v>139</v>
      </c>
      <c r="L11" s="1991">
        <v>341</v>
      </c>
      <c r="M11" s="1990">
        <v>132</v>
      </c>
      <c r="N11" s="1992">
        <v>209</v>
      </c>
      <c r="O11" s="1251"/>
      <c r="P11" s="2035">
        <v>34</v>
      </c>
      <c r="Q11" s="1118">
        <v>-0.30612244897959184</v>
      </c>
      <c r="R11" s="1119">
        <v>-15</v>
      </c>
      <c r="S11" s="1120">
        <v>11</v>
      </c>
      <c r="T11" s="1121">
        <v>23</v>
      </c>
      <c r="U11" s="1122">
        <v>15</v>
      </c>
      <c r="V11" s="1123">
        <v>2</v>
      </c>
      <c r="W11" s="1124">
        <v>13</v>
      </c>
      <c r="X11" s="1122">
        <v>19</v>
      </c>
      <c r="Y11" s="1124">
        <v>9</v>
      </c>
      <c r="Z11" s="1125">
        <v>10</v>
      </c>
      <c r="AA11" s="2046">
        <v>1078</v>
      </c>
      <c r="AB11" s="2021">
        <v>9.219858156028371E-2</v>
      </c>
      <c r="AC11" s="2022">
        <v>91</v>
      </c>
      <c r="AD11" s="1126">
        <v>753</v>
      </c>
      <c r="AE11" s="1127">
        <v>325</v>
      </c>
      <c r="AF11" s="1122">
        <v>756</v>
      </c>
      <c r="AG11" s="1128">
        <v>630</v>
      </c>
      <c r="AH11" s="1129">
        <v>126</v>
      </c>
      <c r="AI11" s="1122">
        <v>322</v>
      </c>
      <c r="AJ11" s="1129">
        <v>123</v>
      </c>
      <c r="AK11" s="1130">
        <v>199</v>
      </c>
      <c r="AL11" s="2330">
        <v>799</v>
      </c>
      <c r="AM11" s="2021">
        <v>8.8383838383838675E-3</v>
      </c>
      <c r="AN11" s="2022">
        <v>7</v>
      </c>
      <c r="AO11" s="1131">
        <v>604</v>
      </c>
      <c r="AP11" s="1131">
        <v>195</v>
      </c>
      <c r="AQ11" s="1132">
        <v>609</v>
      </c>
      <c r="AR11" s="1133">
        <v>553</v>
      </c>
      <c r="AS11" s="1134">
        <v>56</v>
      </c>
      <c r="AT11" s="1132">
        <v>190</v>
      </c>
      <c r="AU11" s="1134">
        <v>51</v>
      </c>
      <c r="AV11" s="1135">
        <v>139</v>
      </c>
      <c r="AW11" s="2353">
        <v>8</v>
      </c>
      <c r="AX11" s="4059">
        <v>1</v>
      </c>
      <c r="AY11" s="2022">
        <v>4</v>
      </c>
      <c r="AZ11" s="2373">
        <v>6</v>
      </c>
      <c r="BA11" s="2373">
        <v>2</v>
      </c>
      <c r="BB11" s="2374">
        <v>4</v>
      </c>
      <c r="BC11" s="2375">
        <v>3</v>
      </c>
      <c r="BD11" s="2375">
        <v>1</v>
      </c>
      <c r="BE11" s="2374">
        <v>4</v>
      </c>
      <c r="BF11" s="2375">
        <v>3</v>
      </c>
      <c r="BG11" s="2376">
        <v>1</v>
      </c>
      <c r="BH11" s="2061">
        <v>76</v>
      </c>
      <c r="BI11" s="4059">
        <v>1.1714285714285713</v>
      </c>
      <c r="BJ11" s="2022">
        <v>41</v>
      </c>
      <c r="BK11" s="1136">
        <v>39</v>
      </c>
      <c r="BL11" s="1136">
        <v>37</v>
      </c>
      <c r="BM11" s="1137">
        <v>38</v>
      </c>
      <c r="BN11" s="1138">
        <v>20</v>
      </c>
      <c r="BO11" s="1138">
        <v>18</v>
      </c>
      <c r="BP11" s="1137">
        <v>38</v>
      </c>
      <c r="BQ11" s="1138">
        <v>19</v>
      </c>
      <c r="BR11" s="1139">
        <v>19</v>
      </c>
      <c r="BS11" s="2083">
        <v>56</v>
      </c>
      <c r="BT11" s="2298">
        <v>0.5135135135135136</v>
      </c>
      <c r="BU11" s="2022">
        <v>19</v>
      </c>
      <c r="BV11" s="1140">
        <v>32</v>
      </c>
      <c r="BW11" s="1140">
        <v>24</v>
      </c>
      <c r="BX11" s="1141">
        <v>20</v>
      </c>
      <c r="BY11" s="1142">
        <v>12</v>
      </c>
      <c r="BZ11" s="1142">
        <v>8</v>
      </c>
      <c r="CA11" s="1141">
        <v>36</v>
      </c>
      <c r="CB11" s="1142">
        <v>20</v>
      </c>
      <c r="CC11" s="1143">
        <v>16</v>
      </c>
      <c r="CD11" s="2072">
        <v>55</v>
      </c>
      <c r="CE11" s="2298">
        <v>0.19565217391304346</v>
      </c>
      <c r="CF11" s="2022">
        <v>9</v>
      </c>
      <c r="CG11" s="1145">
        <v>30</v>
      </c>
      <c r="CH11" s="1145">
        <v>25</v>
      </c>
      <c r="CI11" s="1146">
        <v>38</v>
      </c>
      <c r="CJ11" s="1147">
        <v>21</v>
      </c>
      <c r="CK11" s="1147">
        <v>17</v>
      </c>
      <c r="CL11" s="1146">
        <v>17</v>
      </c>
      <c r="CM11" s="1147">
        <v>9</v>
      </c>
      <c r="CN11" s="1148">
        <v>8</v>
      </c>
      <c r="CO11" s="2061">
        <v>84</v>
      </c>
      <c r="CP11" s="2298">
        <v>0.15068493150684925</v>
      </c>
      <c r="CQ11" s="2022">
        <v>11</v>
      </c>
      <c r="CR11" s="1149">
        <v>42</v>
      </c>
      <c r="CS11" s="1149">
        <v>42</v>
      </c>
      <c r="CT11" s="1137">
        <v>47</v>
      </c>
      <c r="CU11" s="1150">
        <v>21</v>
      </c>
      <c r="CV11" s="1150">
        <v>26</v>
      </c>
      <c r="CW11" s="1137">
        <v>37</v>
      </c>
      <c r="CX11" s="1150">
        <v>21</v>
      </c>
      <c r="CY11" s="1313">
        <v>16</v>
      </c>
      <c r="CZ11" s="1263">
        <v>1112</v>
      </c>
      <c r="DA11" s="1604">
        <v>61</v>
      </c>
      <c r="DB11" s="1620">
        <v>43</v>
      </c>
      <c r="DC11" s="1621">
        <v>18</v>
      </c>
      <c r="DD11" s="4098">
        <v>183</v>
      </c>
      <c r="DE11" s="1151">
        <v>156</v>
      </c>
      <c r="DF11" s="1152">
        <v>27</v>
      </c>
      <c r="DG11" s="4075">
        <v>331</v>
      </c>
      <c r="DH11" s="1620">
        <v>250</v>
      </c>
      <c r="DI11" s="1621">
        <v>81</v>
      </c>
      <c r="DJ11" s="4076">
        <v>253</v>
      </c>
      <c r="DK11" s="1151">
        <v>166</v>
      </c>
      <c r="DL11" s="1152">
        <v>87</v>
      </c>
      <c r="DM11" s="4075">
        <v>84</v>
      </c>
      <c r="DN11" s="1620">
        <v>55</v>
      </c>
      <c r="DO11" s="1621">
        <v>29</v>
      </c>
      <c r="DP11" s="4076">
        <v>200</v>
      </c>
      <c r="DQ11" s="1151">
        <v>94</v>
      </c>
      <c r="DR11" s="1153">
        <v>106</v>
      </c>
      <c r="DS11" s="1154" t="s">
        <v>123</v>
      </c>
      <c r="DT11" s="1155">
        <v>8.3079500058648751E-4</v>
      </c>
      <c r="DU11" s="1156">
        <v>2.835172455993636E-3</v>
      </c>
      <c r="DV11" s="1157">
        <v>0.12156991363288509</v>
      </c>
      <c r="DW11" s="286"/>
    </row>
    <row r="12" spans="1:128" s="359" customFormat="1" ht="50.1" customHeight="1" x14ac:dyDescent="0.15">
      <c r="A12" s="2107" t="s">
        <v>164</v>
      </c>
      <c r="B12" s="2108"/>
      <c r="C12" s="2108"/>
      <c r="D12" s="1925">
        <v>19312</v>
      </c>
      <c r="E12" s="1942">
        <v>4.5983859611114175E-2</v>
      </c>
      <c r="F12" s="1943">
        <v>849</v>
      </c>
      <c r="G12" s="1841">
        <v>12456</v>
      </c>
      <c r="H12" s="1842">
        <v>6856</v>
      </c>
      <c r="I12" s="328">
        <v>12218</v>
      </c>
      <c r="J12" s="1993">
        <v>9957</v>
      </c>
      <c r="K12" s="1993">
        <v>2261</v>
      </c>
      <c r="L12" s="1994">
        <v>7094</v>
      </c>
      <c r="M12" s="1993">
        <v>2499</v>
      </c>
      <c r="N12" s="1995">
        <v>4595</v>
      </c>
      <c r="O12" s="1252" t="s">
        <v>2115</v>
      </c>
      <c r="P12" s="2036">
        <v>1145</v>
      </c>
      <c r="Q12" s="329">
        <v>3.5262206148282127E-2</v>
      </c>
      <c r="R12" s="462">
        <v>39</v>
      </c>
      <c r="S12" s="330">
        <v>447</v>
      </c>
      <c r="T12" s="331">
        <v>698</v>
      </c>
      <c r="U12" s="332">
        <v>591</v>
      </c>
      <c r="V12" s="332">
        <v>175</v>
      </c>
      <c r="W12" s="338">
        <v>416</v>
      </c>
      <c r="X12" s="332">
        <v>554</v>
      </c>
      <c r="Y12" s="338">
        <v>272</v>
      </c>
      <c r="Z12" s="361">
        <v>282</v>
      </c>
      <c r="AA12" s="2047">
        <v>18167</v>
      </c>
      <c r="AB12" s="2023">
        <v>4.6667050757619455E-2</v>
      </c>
      <c r="AC12" s="2125">
        <v>810</v>
      </c>
      <c r="AD12" s="336">
        <v>12009</v>
      </c>
      <c r="AE12" s="337">
        <v>6158</v>
      </c>
      <c r="AF12" s="332">
        <v>11627</v>
      </c>
      <c r="AG12" s="332">
        <v>9782</v>
      </c>
      <c r="AH12" s="338">
        <v>1845</v>
      </c>
      <c r="AI12" s="332">
        <v>6540</v>
      </c>
      <c r="AJ12" s="338">
        <v>2227</v>
      </c>
      <c r="AK12" s="339">
        <v>4313</v>
      </c>
      <c r="AL12" s="2331">
        <v>13794</v>
      </c>
      <c r="AM12" s="1843">
        <v>4.6426945835229771E-2</v>
      </c>
      <c r="AN12" s="2125">
        <v>612</v>
      </c>
      <c r="AO12" s="340">
        <v>9953</v>
      </c>
      <c r="AP12" s="340">
        <v>3841</v>
      </c>
      <c r="AQ12" s="340">
        <v>9053</v>
      </c>
      <c r="AR12" s="362">
        <v>8513</v>
      </c>
      <c r="AS12" s="363">
        <v>540</v>
      </c>
      <c r="AT12" s="340">
        <v>4741</v>
      </c>
      <c r="AU12" s="363">
        <v>1440</v>
      </c>
      <c r="AV12" s="364">
        <v>3301</v>
      </c>
      <c r="AW12" s="2354">
        <v>49</v>
      </c>
      <c r="AX12" s="1843">
        <v>0.11363636363636354</v>
      </c>
      <c r="AY12" s="2125">
        <v>5</v>
      </c>
      <c r="AZ12" s="2377">
        <v>33</v>
      </c>
      <c r="BA12" s="2377">
        <v>16</v>
      </c>
      <c r="BB12" s="2377">
        <v>26</v>
      </c>
      <c r="BC12" s="2378">
        <v>22</v>
      </c>
      <c r="BD12" s="2378">
        <v>4</v>
      </c>
      <c r="BE12" s="2377">
        <v>23</v>
      </c>
      <c r="BF12" s="2378">
        <v>11</v>
      </c>
      <c r="BG12" s="2379">
        <v>12</v>
      </c>
      <c r="BH12" s="2062">
        <v>800</v>
      </c>
      <c r="BI12" s="2023">
        <v>2.4327784891165161E-2</v>
      </c>
      <c r="BJ12" s="2125">
        <v>19</v>
      </c>
      <c r="BK12" s="345">
        <v>490</v>
      </c>
      <c r="BL12" s="345">
        <v>310</v>
      </c>
      <c r="BM12" s="345">
        <v>467</v>
      </c>
      <c r="BN12" s="365">
        <v>355</v>
      </c>
      <c r="BO12" s="365">
        <v>112</v>
      </c>
      <c r="BP12" s="345">
        <v>333</v>
      </c>
      <c r="BQ12" s="365">
        <v>135</v>
      </c>
      <c r="BR12" s="366">
        <v>198</v>
      </c>
      <c r="BS12" s="2084">
        <v>343</v>
      </c>
      <c r="BT12" s="1843">
        <v>3.0030030030030019E-2</v>
      </c>
      <c r="BU12" s="2125">
        <v>10</v>
      </c>
      <c r="BV12" s="348">
        <v>171</v>
      </c>
      <c r="BW12" s="348">
        <v>172</v>
      </c>
      <c r="BX12" s="348">
        <v>287</v>
      </c>
      <c r="BY12" s="367">
        <v>148</v>
      </c>
      <c r="BZ12" s="367">
        <v>139</v>
      </c>
      <c r="CA12" s="348">
        <v>56</v>
      </c>
      <c r="CB12" s="367">
        <v>23</v>
      </c>
      <c r="CC12" s="368">
        <v>33</v>
      </c>
      <c r="CD12" s="2073">
        <v>779</v>
      </c>
      <c r="CE12" s="1843">
        <v>0.1160458452722064</v>
      </c>
      <c r="CF12" s="2125">
        <v>81</v>
      </c>
      <c r="CG12" s="352">
        <v>369</v>
      </c>
      <c r="CH12" s="352">
        <v>410</v>
      </c>
      <c r="CI12" s="352">
        <v>485</v>
      </c>
      <c r="CJ12" s="328">
        <v>275</v>
      </c>
      <c r="CK12" s="328">
        <v>210</v>
      </c>
      <c r="CL12" s="352">
        <v>294</v>
      </c>
      <c r="CM12" s="328">
        <v>94</v>
      </c>
      <c r="CN12" s="369">
        <v>200</v>
      </c>
      <c r="CO12" s="2062">
        <v>2402</v>
      </c>
      <c r="CP12" s="1843">
        <v>3.5791289348857225E-2</v>
      </c>
      <c r="CQ12" s="2125">
        <v>83</v>
      </c>
      <c r="CR12" s="345">
        <v>993</v>
      </c>
      <c r="CS12" s="345">
        <v>1409</v>
      </c>
      <c r="CT12" s="475">
        <v>1309</v>
      </c>
      <c r="CU12" s="365">
        <v>469</v>
      </c>
      <c r="CV12" s="365">
        <v>840</v>
      </c>
      <c r="CW12" s="475">
        <v>1093</v>
      </c>
      <c r="CX12" s="365">
        <v>524</v>
      </c>
      <c r="CY12" s="1314">
        <v>569</v>
      </c>
      <c r="CZ12" s="1264">
        <v>19312</v>
      </c>
      <c r="DA12" s="1605">
        <v>2117</v>
      </c>
      <c r="DB12" s="453">
        <v>1801</v>
      </c>
      <c r="DC12" s="454">
        <v>316</v>
      </c>
      <c r="DD12" s="4099">
        <v>3012</v>
      </c>
      <c r="DE12" s="444">
        <v>2413</v>
      </c>
      <c r="DF12" s="440">
        <v>599</v>
      </c>
      <c r="DG12" s="4077">
        <v>4921</v>
      </c>
      <c r="DH12" s="453">
        <v>3245</v>
      </c>
      <c r="DI12" s="454">
        <v>1676</v>
      </c>
      <c r="DJ12" s="4078">
        <v>3407</v>
      </c>
      <c r="DK12" s="444">
        <v>2021</v>
      </c>
      <c r="DL12" s="440">
        <v>1386</v>
      </c>
      <c r="DM12" s="4077">
        <v>1164</v>
      </c>
      <c r="DN12" s="453">
        <v>611</v>
      </c>
      <c r="DO12" s="454">
        <v>553</v>
      </c>
      <c r="DP12" s="4078">
        <v>4691</v>
      </c>
      <c r="DQ12" s="444">
        <v>2365</v>
      </c>
      <c r="DR12" s="434">
        <v>2326</v>
      </c>
      <c r="DS12" s="355">
        <v>14</v>
      </c>
      <c r="DT12" s="356">
        <v>1.4428339074933674E-2</v>
      </c>
      <c r="DU12" s="357">
        <v>4.9238174883227612E-2</v>
      </c>
      <c r="DV12" s="370" t="s">
        <v>123</v>
      </c>
      <c r="DW12" s="286"/>
    </row>
    <row r="13" spans="1:128" s="239" customFormat="1" ht="50.1" customHeight="1" x14ac:dyDescent="0.15">
      <c r="A13" s="2093"/>
      <c r="B13" s="4050" t="s">
        <v>1678</v>
      </c>
      <c r="C13" s="3985"/>
      <c r="D13" s="1920">
        <v>14957</v>
      </c>
      <c r="E13" s="1932">
        <v>5.8303261869383727E-2</v>
      </c>
      <c r="F13" s="1944">
        <v>824</v>
      </c>
      <c r="G13" s="1956">
        <v>10297</v>
      </c>
      <c r="H13" s="1957">
        <v>4660</v>
      </c>
      <c r="I13" s="4179">
        <v>9675</v>
      </c>
      <c r="J13" s="1978">
        <v>8594</v>
      </c>
      <c r="K13" s="1978">
        <v>1081</v>
      </c>
      <c r="L13" s="1979">
        <v>5282</v>
      </c>
      <c r="M13" s="1978">
        <v>1703</v>
      </c>
      <c r="N13" s="1980">
        <v>3579</v>
      </c>
      <c r="O13" s="1247"/>
      <c r="P13" s="2031">
        <v>219</v>
      </c>
      <c r="Q13" s="971">
        <v>8.9552238805970186E-2</v>
      </c>
      <c r="R13" s="972">
        <v>18</v>
      </c>
      <c r="S13" s="973">
        <v>97</v>
      </c>
      <c r="T13" s="974">
        <v>122</v>
      </c>
      <c r="U13" s="975">
        <v>146</v>
      </c>
      <c r="V13" s="976">
        <v>60</v>
      </c>
      <c r="W13" s="977">
        <v>86</v>
      </c>
      <c r="X13" s="975">
        <v>73</v>
      </c>
      <c r="Y13" s="977">
        <v>37</v>
      </c>
      <c r="Z13" s="978">
        <v>36</v>
      </c>
      <c r="AA13" s="2048">
        <v>14738</v>
      </c>
      <c r="AB13" s="2013">
        <v>5.7852426069480378E-2</v>
      </c>
      <c r="AC13" s="2126">
        <v>806</v>
      </c>
      <c r="AD13" s="979">
        <v>10200</v>
      </c>
      <c r="AE13" s="980">
        <v>4538</v>
      </c>
      <c r="AF13" s="975">
        <v>9529</v>
      </c>
      <c r="AG13" s="981">
        <v>8534</v>
      </c>
      <c r="AH13" s="982">
        <v>995</v>
      </c>
      <c r="AI13" s="975">
        <v>5209</v>
      </c>
      <c r="AJ13" s="982">
        <v>1666</v>
      </c>
      <c r="AK13" s="983">
        <v>3543</v>
      </c>
      <c r="AL13" s="2334">
        <v>12449</v>
      </c>
      <c r="AM13" s="2008">
        <v>5.7239915074309922E-2</v>
      </c>
      <c r="AN13" s="2126">
        <v>674</v>
      </c>
      <c r="AO13" s="984">
        <v>9068</v>
      </c>
      <c r="AP13" s="984">
        <v>3381</v>
      </c>
      <c r="AQ13" s="985">
        <v>8126</v>
      </c>
      <c r="AR13" s="986">
        <v>7783</v>
      </c>
      <c r="AS13" s="987">
        <v>343</v>
      </c>
      <c r="AT13" s="985">
        <v>4323</v>
      </c>
      <c r="AU13" s="987">
        <v>1285</v>
      </c>
      <c r="AV13" s="988">
        <v>3038</v>
      </c>
      <c r="AW13" s="2349">
        <v>47</v>
      </c>
      <c r="AX13" s="2008">
        <v>6.8181818181818121E-2</v>
      </c>
      <c r="AY13" s="2126">
        <v>3</v>
      </c>
      <c r="AZ13" s="2359">
        <v>31</v>
      </c>
      <c r="BA13" s="2359">
        <v>16</v>
      </c>
      <c r="BB13" s="2360">
        <v>25</v>
      </c>
      <c r="BC13" s="2361">
        <v>21</v>
      </c>
      <c r="BD13" s="2361">
        <v>4</v>
      </c>
      <c r="BE13" s="2360">
        <v>22</v>
      </c>
      <c r="BF13" s="2361">
        <v>10</v>
      </c>
      <c r="BG13" s="2362">
        <v>12</v>
      </c>
      <c r="BH13" s="2057">
        <v>326</v>
      </c>
      <c r="BI13" s="2013">
        <v>-3.0581039755351869E-3</v>
      </c>
      <c r="BJ13" s="2126">
        <v>-1</v>
      </c>
      <c r="BK13" s="989">
        <v>231</v>
      </c>
      <c r="BL13" s="989">
        <v>95</v>
      </c>
      <c r="BM13" s="990">
        <v>201</v>
      </c>
      <c r="BN13" s="991">
        <v>182</v>
      </c>
      <c r="BO13" s="991">
        <v>19</v>
      </c>
      <c r="BP13" s="990">
        <v>125</v>
      </c>
      <c r="BQ13" s="991">
        <v>49</v>
      </c>
      <c r="BR13" s="992">
        <v>76</v>
      </c>
      <c r="BS13" s="2079">
        <v>203</v>
      </c>
      <c r="BT13" s="2008">
        <v>-2.4038461538461564E-2</v>
      </c>
      <c r="BU13" s="2126">
        <v>-5</v>
      </c>
      <c r="BV13" s="993">
        <v>107</v>
      </c>
      <c r="BW13" s="993">
        <v>96</v>
      </c>
      <c r="BX13" s="994">
        <v>177</v>
      </c>
      <c r="BY13" s="995">
        <v>94</v>
      </c>
      <c r="BZ13" s="995">
        <v>83</v>
      </c>
      <c r="CA13" s="994">
        <v>26</v>
      </c>
      <c r="CB13" s="995">
        <v>13</v>
      </c>
      <c r="CC13" s="996">
        <v>13</v>
      </c>
      <c r="CD13" s="2068">
        <v>687</v>
      </c>
      <c r="CE13" s="2008">
        <v>0.16638370118845502</v>
      </c>
      <c r="CF13" s="2126">
        <v>98</v>
      </c>
      <c r="CG13" s="998">
        <v>324</v>
      </c>
      <c r="CH13" s="998">
        <v>363</v>
      </c>
      <c r="CI13" s="999">
        <v>432</v>
      </c>
      <c r="CJ13" s="1000">
        <v>245</v>
      </c>
      <c r="CK13" s="1000">
        <v>187</v>
      </c>
      <c r="CL13" s="999">
        <v>255</v>
      </c>
      <c r="CM13" s="1000">
        <v>79</v>
      </c>
      <c r="CN13" s="1001">
        <v>176</v>
      </c>
      <c r="CO13" s="2057">
        <v>1026</v>
      </c>
      <c r="CP13" s="2008">
        <v>3.7411526794742134E-2</v>
      </c>
      <c r="CQ13" s="2126">
        <v>37</v>
      </c>
      <c r="CR13" s="1002">
        <v>439</v>
      </c>
      <c r="CS13" s="1002">
        <v>587</v>
      </c>
      <c r="CT13" s="990">
        <v>568</v>
      </c>
      <c r="CU13" s="1003">
        <v>209</v>
      </c>
      <c r="CV13" s="1003">
        <v>359</v>
      </c>
      <c r="CW13" s="990">
        <v>458</v>
      </c>
      <c r="CX13" s="1003">
        <v>230</v>
      </c>
      <c r="CY13" s="1309">
        <v>228</v>
      </c>
      <c r="CZ13" s="1259">
        <v>14957</v>
      </c>
      <c r="DA13" s="1600">
        <v>1520</v>
      </c>
      <c r="DB13" s="1612">
        <v>1362</v>
      </c>
      <c r="DC13" s="1613">
        <v>158</v>
      </c>
      <c r="DD13" s="4094">
        <v>2489</v>
      </c>
      <c r="DE13" s="1004">
        <v>2152</v>
      </c>
      <c r="DF13" s="1005">
        <v>337</v>
      </c>
      <c r="DG13" s="4067">
        <v>3958</v>
      </c>
      <c r="DH13" s="1612">
        <v>2848</v>
      </c>
      <c r="DI13" s="1613">
        <v>1110</v>
      </c>
      <c r="DJ13" s="4068">
        <v>2892</v>
      </c>
      <c r="DK13" s="1004">
        <v>1838</v>
      </c>
      <c r="DL13" s="1005">
        <v>1054</v>
      </c>
      <c r="DM13" s="4067">
        <v>831</v>
      </c>
      <c r="DN13" s="1612">
        <v>453</v>
      </c>
      <c r="DO13" s="1613">
        <v>378</v>
      </c>
      <c r="DP13" s="4068">
        <v>3267</v>
      </c>
      <c r="DQ13" s="1004">
        <v>1644</v>
      </c>
      <c r="DR13" s="1006">
        <v>1623</v>
      </c>
      <c r="DS13" s="1007" t="s">
        <v>123</v>
      </c>
      <c r="DT13" s="1008">
        <v>1.1174641028572026E-2</v>
      </c>
      <c r="DU13" s="1009">
        <v>3.8134599302425194E-2</v>
      </c>
      <c r="DV13" s="1010">
        <v>0.77449254349627172</v>
      </c>
      <c r="DW13" s="286"/>
    </row>
    <row r="14" spans="1:128" s="359" customFormat="1" ht="50.1" customHeight="1" x14ac:dyDescent="0.15">
      <c r="A14" s="2101"/>
      <c r="B14" s="2102" t="s">
        <v>501</v>
      </c>
      <c r="C14" s="2103"/>
      <c r="D14" s="1923">
        <v>867</v>
      </c>
      <c r="E14" s="1938">
        <v>5.2184466019417508E-2</v>
      </c>
      <c r="F14" s="1939">
        <v>43</v>
      </c>
      <c r="G14" s="1962">
        <v>590</v>
      </c>
      <c r="H14" s="1963">
        <v>277</v>
      </c>
      <c r="I14" s="4182">
        <v>584</v>
      </c>
      <c r="J14" s="1987">
        <v>477</v>
      </c>
      <c r="K14" s="1987">
        <v>107</v>
      </c>
      <c r="L14" s="1988">
        <v>283</v>
      </c>
      <c r="M14" s="1987">
        <v>113</v>
      </c>
      <c r="N14" s="1989">
        <v>170</v>
      </c>
      <c r="O14" s="1253"/>
      <c r="P14" s="2034">
        <v>96</v>
      </c>
      <c r="Q14" s="1085">
        <v>5.4945054945054972E-2</v>
      </c>
      <c r="R14" s="1086">
        <v>5</v>
      </c>
      <c r="S14" s="1087">
        <v>52</v>
      </c>
      <c r="T14" s="1088">
        <v>44</v>
      </c>
      <c r="U14" s="1089">
        <v>50</v>
      </c>
      <c r="V14" s="1090">
        <v>26</v>
      </c>
      <c r="W14" s="1091">
        <v>24</v>
      </c>
      <c r="X14" s="1089">
        <v>46</v>
      </c>
      <c r="Y14" s="1091">
        <v>26</v>
      </c>
      <c r="Z14" s="1092">
        <v>20</v>
      </c>
      <c r="AA14" s="2045">
        <v>771</v>
      </c>
      <c r="AB14" s="2019">
        <v>5.184174624829474E-2</v>
      </c>
      <c r="AC14" s="2020">
        <v>38</v>
      </c>
      <c r="AD14" s="1093">
        <v>538</v>
      </c>
      <c r="AE14" s="1094">
        <v>233</v>
      </c>
      <c r="AF14" s="1089">
        <v>534</v>
      </c>
      <c r="AG14" s="1089">
        <v>451</v>
      </c>
      <c r="AH14" s="1095">
        <v>83</v>
      </c>
      <c r="AI14" s="1089">
        <v>237</v>
      </c>
      <c r="AJ14" s="1095">
        <v>87</v>
      </c>
      <c r="AK14" s="1096">
        <v>150</v>
      </c>
      <c r="AL14" s="2328">
        <v>524</v>
      </c>
      <c r="AM14" s="2019">
        <v>-1.9047619047618536E-3</v>
      </c>
      <c r="AN14" s="2020">
        <v>-1</v>
      </c>
      <c r="AO14" s="1097">
        <v>416</v>
      </c>
      <c r="AP14" s="1097">
        <v>108</v>
      </c>
      <c r="AQ14" s="1097">
        <v>381</v>
      </c>
      <c r="AR14" s="1098">
        <v>371</v>
      </c>
      <c r="AS14" s="1099">
        <v>10</v>
      </c>
      <c r="AT14" s="1097">
        <v>143</v>
      </c>
      <c r="AU14" s="1099">
        <v>45</v>
      </c>
      <c r="AV14" s="1100">
        <v>98</v>
      </c>
      <c r="AW14" s="2352">
        <v>2</v>
      </c>
      <c r="AX14" s="2019" t="s">
        <v>123</v>
      </c>
      <c r="AY14" s="2020">
        <v>2</v>
      </c>
      <c r="AZ14" s="2370">
        <v>2</v>
      </c>
      <c r="BA14" s="2370">
        <v>0</v>
      </c>
      <c r="BB14" s="2370">
        <v>1</v>
      </c>
      <c r="BC14" s="2371">
        <v>1</v>
      </c>
      <c r="BD14" s="2371">
        <v>0</v>
      </c>
      <c r="BE14" s="2370">
        <v>1</v>
      </c>
      <c r="BF14" s="2371">
        <v>1</v>
      </c>
      <c r="BG14" s="2372">
        <v>0</v>
      </c>
      <c r="BH14" s="2060">
        <v>25</v>
      </c>
      <c r="BI14" s="2019">
        <v>-7.407407407407407E-2</v>
      </c>
      <c r="BJ14" s="2020">
        <v>-2</v>
      </c>
      <c r="BK14" s="1101">
        <v>19</v>
      </c>
      <c r="BL14" s="1101">
        <v>6</v>
      </c>
      <c r="BM14" s="1101">
        <v>17</v>
      </c>
      <c r="BN14" s="1102">
        <v>15</v>
      </c>
      <c r="BO14" s="1102">
        <v>2</v>
      </c>
      <c r="BP14" s="1101">
        <v>8</v>
      </c>
      <c r="BQ14" s="1102">
        <v>4</v>
      </c>
      <c r="BR14" s="1103">
        <v>4</v>
      </c>
      <c r="BS14" s="2082">
        <v>42</v>
      </c>
      <c r="BT14" s="2010">
        <v>0.3125</v>
      </c>
      <c r="BU14" s="2020">
        <v>10</v>
      </c>
      <c r="BV14" s="1104">
        <v>23</v>
      </c>
      <c r="BW14" s="1104">
        <v>19</v>
      </c>
      <c r="BX14" s="1104">
        <v>33</v>
      </c>
      <c r="BY14" s="1105">
        <v>18</v>
      </c>
      <c r="BZ14" s="1105">
        <v>15</v>
      </c>
      <c r="CA14" s="1104">
        <v>9</v>
      </c>
      <c r="CB14" s="1105">
        <v>5</v>
      </c>
      <c r="CC14" s="1106">
        <v>4</v>
      </c>
      <c r="CD14" s="2071">
        <v>59</v>
      </c>
      <c r="CE14" s="2010">
        <v>7.2727272727272751E-2</v>
      </c>
      <c r="CF14" s="2020">
        <v>4</v>
      </c>
      <c r="CG14" s="1108">
        <v>26</v>
      </c>
      <c r="CH14" s="1108">
        <v>33</v>
      </c>
      <c r="CI14" s="1108">
        <v>29</v>
      </c>
      <c r="CJ14" s="1109">
        <v>13</v>
      </c>
      <c r="CK14" s="1109">
        <v>16</v>
      </c>
      <c r="CL14" s="1108">
        <v>30</v>
      </c>
      <c r="CM14" s="1109">
        <v>13</v>
      </c>
      <c r="CN14" s="1110">
        <v>17</v>
      </c>
      <c r="CO14" s="2060">
        <v>119</v>
      </c>
      <c r="CP14" s="2010">
        <v>0.26595744680851063</v>
      </c>
      <c r="CQ14" s="2020">
        <v>25</v>
      </c>
      <c r="CR14" s="1101">
        <v>52</v>
      </c>
      <c r="CS14" s="1101">
        <v>67</v>
      </c>
      <c r="CT14" s="1101">
        <v>73</v>
      </c>
      <c r="CU14" s="1102">
        <v>33</v>
      </c>
      <c r="CV14" s="1102">
        <v>40</v>
      </c>
      <c r="CW14" s="1101">
        <v>46</v>
      </c>
      <c r="CX14" s="1102">
        <v>19</v>
      </c>
      <c r="CY14" s="1312">
        <v>27</v>
      </c>
      <c r="CZ14" s="1262">
        <v>867</v>
      </c>
      <c r="DA14" s="1603">
        <v>142</v>
      </c>
      <c r="DB14" s="1618">
        <v>135</v>
      </c>
      <c r="DC14" s="1619">
        <v>7</v>
      </c>
      <c r="DD14" s="4097">
        <v>117</v>
      </c>
      <c r="DE14" s="1111">
        <v>96</v>
      </c>
      <c r="DF14" s="1112">
        <v>21</v>
      </c>
      <c r="DG14" s="4073">
        <v>214</v>
      </c>
      <c r="DH14" s="1618">
        <v>159</v>
      </c>
      <c r="DI14" s="1619">
        <v>55</v>
      </c>
      <c r="DJ14" s="4074">
        <v>116</v>
      </c>
      <c r="DK14" s="1111">
        <v>72</v>
      </c>
      <c r="DL14" s="1112">
        <v>44</v>
      </c>
      <c r="DM14" s="4073">
        <v>115</v>
      </c>
      <c r="DN14" s="1618">
        <v>53</v>
      </c>
      <c r="DO14" s="1619">
        <v>62</v>
      </c>
      <c r="DP14" s="4074">
        <v>163</v>
      </c>
      <c r="DQ14" s="1111">
        <v>75</v>
      </c>
      <c r="DR14" s="1113">
        <v>88</v>
      </c>
      <c r="DS14" s="1114" t="s">
        <v>123</v>
      </c>
      <c r="DT14" s="1115">
        <v>6.4775113804719847E-4</v>
      </c>
      <c r="DU14" s="1116">
        <v>2.2105166540885633E-3</v>
      </c>
      <c r="DV14" s="1117">
        <v>4.4894366197183101E-2</v>
      </c>
      <c r="DW14" s="286"/>
    </row>
    <row r="15" spans="1:128" s="239" customFormat="1" ht="50.1" customHeight="1" x14ac:dyDescent="0.15">
      <c r="A15" s="2098"/>
      <c r="B15" s="2100"/>
      <c r="C15" s="2100" t="s">
        <v>1679</v>
      </c>
      <c r="D15" s="1922">
        <v>167</v>
      </c>
      <c r="E15" s="2121">
        <v>-0.18137254901960786</v>
      </c>
      <c r="F15" s="1945">
        <v>-37</v>
      </c>
      <c r="G15" s="1960">
        <v>95</v>
      </c>
      <c r="H15" s="1961">
        <v>72</v>
      </c>
      <c r="I15" s="4181">
        <v>117</v>
      </c>
      <c r="J15" s="1984">
        <v>71</v>
      </c>
      <c r="K15" s="1984">
        <v>46</v>
      </c>
      <c r="L15" s="1985">
        <v>50</v>
      </c>
      <c r="M15" s="1984">
        <v>24</v>
      </c>
      <c r="N15" s="1986">
        <v>26</v>
      </c>
      <c r="O15" s="1249"/>
      <c r="P15" s="2033">
        <v>13</v>
      </c>
      <c r="Q15" s="1044">
        <v>0.18181818181818188</v>
      </c>
      <c r="R15" s="1045">
        <v>2</v>
      </c>
      <c r="S15" s="1046">
        <v>7</v>
      </c>
      <c r="T15" s="1047">
        <v>6</v>
      </c>
      <c r="U15" s="1048">
        <v>9</v>
      </c>
      <c r="V15" s="1049">
        <v>5</v>
      </c>
      <c r="W15" s="1050">
        <v>4</v>
      </c>
      <c r="X15" s="1048">
        <v>4</v>
      </c>
      <c r="Y15" s="1050">
        <v>2</v>
      </c>
      <c r="Z15" s="1051">
        <v>2</v>
      </c>
      <c r="AA15" s="2044">
        <v>154</v>
      </c>
      <c r="AB15" s="2009">
        <v>-0.20207253886010368</v>
      </c>
      <c r="AC15" s="2018">
        <v>-39</v>
      </c>
      <c r="AD15" s="1052">
        <v>88</v>
      </c>
      <c r="AE15" s="1053">
        <v>66</v>
      </c>
      <c r="AF15" s="1048">
        <v>108</v>
      </c>
      <c r="AG15" s="1054">
        <v>66</v>
      </c>
      <c r="AH15" s="1055">
        <v>42</v>
      </c>
      <c r="AI15" s="1048">
        <v>46</v>
      </c>
      <c r="AJ15" s="1055">
        <v>22</v>
      </c>
      <c r="AK15" s="1056">
        <v>24</v>
      </c>
      <c r="AL15" s="2329">
        <v>61</v>
      </c>
      <c r="AM15" s="2009">
        <v>-0.36458333333333337</v>
      </c>
      <c r="AN15" s="2018">
        <v>-35</v>
      </c>
      <c r="AO15" s="1057">
        <v>44</v>
      </c>
      <c r="AP15" s="1057">
        <v>17</v>
      </c>
      <c r="AQ15" s="1058">
        <v>46</v>
      </c>
      <c r="AR15" s="1059">
        <v>39</v>
      </c>
      <c r="AS15" s="1060">
        <v>7</v>
      </c>
      <c r="AT15" s="1058">
        <v>15</v>
      </c>
      <c r="AU15" s="1060">
        <v>5</v>
      </c>
      <c r="AV15" s="1061">
        <v>10</v>
      </c>
      <c r="AW15" s="2351">
        <v>0</v>
      </c>
      <c r="AX15" s="2009" t="s">
        <v>123</v>
      </c>
      <c r="AY15" s="2018">
        <v>0</v>
      </c>
      <c r="AZ15" s="2366">
        <v>0</v>
      </c>
      <c r="BA15" s="2366">
        <v>0</v>
      </c>
      <c r="BB15" s="2367">
        <v>0</v>
      </c>
      <c r="BC15" s="2368">
        <v>0</v>
      </c>
      <c r="BD15" s="2368">
        <v>0</v>
      </c>
      <c r="BE15" s="2367">
        <v>0</v>
      </c>
      <c r="BF15" s="2368">
        <v>0</v>
      </c>
      <c r="BG15" s="2369">
        <v>0</v>
      </c>
      <c r="BH15" s="2059">
        <v>14</v>
      </c>
      <c r="BI15" s="2009">
        <v>7.6923076923076872E-2</v>
      </c>
      <c r="BJ15" s="2018">
        <v>1</v>
      </c>
      <c r="BK15" s="1062">
        <v>11</v>
      </c>
      <c r="BL15" s="1062">
        <v>3</v>
      </c>
      <c r="BM15" s="1063">
        <v>11</v>
      </c>
      <c r="BN15" s="1064">
        <v>8</v>
      </c>
      <c r="BO15" s="1064">
        <v>3</v>
      </c>
      <c r="BP15" s="1063">
        <v>3</v>
      </c>
      <c r="BQ15" s="1064">
        <v>3</v>
      </c>
      <c r="BR15" s="1065">
        <v>0</v>
      </c>
      <c r="BS15" s="2081">
        <v>7</v>
      </c>
      <c r="BT15" s="2009">
        <v>-0.30000000000000004</v>
      </c>
      <c r="BU15" s="2018">
        <v>-3</v>
      </c>
      <c r="BV15" s="1066">
        <v>4</v>
      </c>
      <c r="BW15" s="1066">
        <v>3</v>
      </c>
      <c r="BX15" s="1067">
        <v>5</v>
      </c>
      <c r="BY15" s="1068">
        <v>3</v>
      </c>
      <c r="BZ15" s="1068">
        <v>2</v>
      </c>
      <c r="CA15" s="1067">
        <v>2</v>
      </c>
      <c r="CB15" s="1068">
        <v>1</v>
      </c>
      <c r="CC15" s="1069">
        <v>1</v>
      </c>
      <c r="CD15" s="2070">
        <v>6</v>
      </c>
      <c r="CE15" s="2009">
        <v>0</v>
      </c>
      <c r="CF15" s="2018">
        <v>0</v>
      </c>
      <c r="CG15" s="1071">
        <v>6</v>
      </c>
      <c r="CH15" s="1071">
        <v>0</v>
      </c>
      <c r="CI15" s="1072">
        <v>4</v>
      </c>
      <c r="CJ15" s="1073">
        <v>4</v>
      </c>
      <c r="CK15" s="1073">
        <v>0</v>
      </c>
      <c r="CL15" s="1072">
        <v>2</v>
      </c>
      <c r="CM15" s="1073">
        <v>2</v>
      </c>
      <c r="CN15" s="1074">
        <v>0</v>
      </c>
      <c r="CO15" s="2059">
        <v>66</v>
      </c>
      <c r="CP15" s="2009">
        <v>-2.9411764705882359E-2</v>
      </c>
      <c r="CQ15" s="2018">
        <v>-2</v>
      </c>
      <c r="CR15" s="1075">
        <v>23</v>
      </c>
      <c r="CS15" s="1075">
        <v>43</v>
      </c>
      <c r="CT15" s="1063">
        <v>42</v>
      </c>
      <c r="CU15" s="1076">
        <v>12</v>
      </c>
      <c r="CV15" s="1076">
        <v>30</v>
      </c>
      <c r="CW15" s="1063">
        <v>24</v>
      </c>
      <c r="CX15" s="1076">
        <v>11</v>
      </c>
      <c r="CY15" s="1311">
        <v>13</v>
      </c>
      <c r="CZ15" s="1261">
        <v>167</v>
      </c>
      <c r="DA15" s="1602">
        <v>31</v>
      </c>
      <c r="DB15" s="1616">
        <v>29</v>
      </c>
      <c r="DC15" s="1617">
        <v>2</v>
      </c>
      <c r="DD15" s="4096">
        <v>13</v>
      </c>
      <c r="DE15" s="1077">
        <v>8</v>
      </c>
      <c r="DF15" s="1078">
        <v>5</v>
      </c>
      <c r="DG15" s="4071">
        <v>29</v>
      </c>
      <c r="DH15" s="1616">
        <v>15</v>
      </c>
      <c r="DI15" s="1617">
        <v>14</v>
      </c>
      <c r="DJ15" s="4072">
        <v>26</v>
      </c>
      <c r="DK15" s="1077">
        <v>12</v>
      </c>
      <c r="DL15" s="1078">
        <v>14</v>
      </c>
      <c r="DM15" s="4071">
        <v>24</v>
      </c>
      <c r="DN15" s="1616">
        <v>10</v>
      </c>
      <c r="DO15" s="1617">
        <v>14</v>
      </c>
      <c r="DP15" s="4072">
        <v>44</v>
      </c>
      <c r="DQ15" s="1077">
        <v>21</v>
      </c>
      <c r="DR15" s="1079">
        <v>23</v>
      </c>
      <c r="DS15" s="1080" t="s">
        <v>123</v>
      </c>
      <c r="DT15" s="1081">
        <v>1.247686736492297E-4</v>
      </c>
      <c r="DU15" s="1082">
        <v>4.257857915026414E-4</v>
      </c>
      <c r="DV15" s="1083">
        <v>8.647473073736537E-3</v>
      </c>
      <c r="DW15" s="286"/>
    </row>
    <row r="16" spans="1:128" s="359" customFormat="1" ht="50.1" customHeight="1" x14ac:dyDescent="0.15">
      <c r="A16" s="2101"/>
      <c r="B16" s="4689" t="s">
        <v>502</v>
      </c>
      <c r="C16" s="4690"/>
      <c r="D16" s="1923">
        <v>3050</v>
      </c>
      <c r="E16" s="1938">
        <v>2.3833501174890914E-2</v>
      </c>
      <c r="F16" s="1939">
        <v>71</v>
      </c>
      <c r="G16" s="1962">
        <v>1260</v>
      </c>
      <c r="H16" s="1963">
        <v>1790</v>
      </c>
      <c r="I16" s="4182">
        <v>1622</v>
      </c>
      <c r="J16" s="1987">
        <v>621</v>
      </c>
      <c r="K16" s="1987">
        <v>1001</v>
      </c>
      <c r="L16" s="1988">
        <v>1428</v>
      </c>
      <c r="M16" s="1987">
        <v>639</v>
      </c>
      <c r="N16" s="1989">
        <v>789</v>
      </c>
      <c r="O16" s="1253"/>
      <c r="P16" s="2034">
        <v>811</v>
      </c>
      <c r="Q16" s="1085">
        <v>9.9626400996264408E-3</v>
      </c>
      <c r="R16" s="1086">
        <v>8</v>
      </c>
      <c r="S16" s="1087">
        <v>287</v>
      </c>
      <c r="T16" s="1088">
        <v>524</v>
      </c>
      <c r="U16" s="1089">
        <v>382</v>
      </c>
      <c r="V16" s="1090">
        <v>81</v>
      </c>
      <c r="W16" s="1091">
        <v>301</v>
      </c>
      <c r="X16" s="1089">
        <v>429</v>
      </c>
      <c r="Y16" s="1091">
        <v>206</v>
      </c>
      <c r="Z16" s="1092">
        <v>223</v>
      </c>
      <c r="AA16" s="2045">
        <v>2239</v>
      </c>
      <c r="AB16" s="2019">
        <v>2.8952205882353033E-2</v>
      </c>
      <c r="AC16" s="2020">
        <v>63</v>
      </c>
      <c r="AD16" s="1093">
        <v>973</v>
      </c>
      <c r="AE16" s="1094">
        <v>1266</v>
      </c>
      <c r="AF16" s="1089">
        <v>1240</v>
      </c>
      <c r="AG16" s="1089">
        <v>540</v>
      </c>
      <c r="AH16" s="1095">
        <v>700</v>
      </c>
      <c r="AI16" s="1089">
        <v>999</v>
      </c>
      <c r="AJ16" s="1095">
        <v>433</v>
      </c>
      <c r="AK16" s="1096">
        <v>566</v>
      </c>
      <c r="AL16" s="2328">
        <v>580</v>
      </c>
      <c r="AM16" s="2010">
        <v>3.4602076124568004E-3</v>
      </c>
      <c r="AN16" s="2020">
        <v>2</v>
      </c>
      <c r="AO16" s="1097">
        <v>261</v>
      </c>
      <c r="AP16" s="1097">
        <v>319</v>
      </c>
      <c r="AQ16" s="1097">
        <v>338</v>
      </c>
      <c r="AR16" s="1098">
        <v>162</v>
      </c>
      <c r="AS16" s="1099">
        <v>176</v>
      </c>
      <c r="AT16" s="1097">
        <v>242</v>
      </c>
      <c r="AU16" s="1099">
        <v>99</v>
      </c>
      <c r="AV16" s="1100">
        <v>143</v>
      </c>
      <c r="AW16" s="2352">
        <v>0</v>
      </c>
      <c r="AX16" s="2010" t="s">
        <v>123</v>
      </c>
      <c r="AY16" s="2020">
        <v>0</v>
      </c>
      <c r="AZ16" s="2370">
        <v>0</v>
      </c>
      <c r="BA16" s="2370">
        <v>0</v>
      </c>
      <c r="BB16" s="2370">
        <v>0</v>
      </c>
      <c r="BC16" s="2371">
        <v>0</v>
      </c>
      <c r="BD16" s="2371">
        <v>0</v>
      </c>
      <c r="BE16" s="2370">
        <v>0</v>
      </c>
      <c r="BF16" s="2371">
        <v>0</v>
      </c>
      <c r="BG16" s="2372">
        <v>0</v>
      </c>
      <c r="BH16" s="2060">
        <v>425</v>
      </c>
      <c r="BI16" s="2019">
        <v>9.5360824742268147E-2</v>
      </c>
      <c r="BJ16" s="2020">
        <v>37</v>
      </c>
      <c r="BK16" s="1101">
        <v>222</v>
      </c>
      <c r="BL16" s="1101">
        <v>203</v>
      </c>
      <c r="BM16" s="1101">
        <v>231</v>
      </c>
      <c r="BN16" s="1102">
        <v>144</v>
      </c>
      <c r="BO16" s="1102">
        <v>87</v>
      </c>
      <c r="BP16" s="1101">
        <v>194</v>
      </c>
      <c r="BQ16" s="1102">
        <v>78</v>
      </c>
      <c r="BR16" s="1103">
        <v>116</v>
      </c>
      <c r="BS16" s="2082">
        <v>80</v>
      </c>
      <c r="BT16" s="2010">
        <v>0.12676056338028174</v>
      </c>
      <c r="BU16" s="2020">
        <v>9</v>
      </c>
      <c r="BV16" s="1104">
        <v>31</v>
      </c>
      <c r="BW16" s="1104">
        <v>49</v>
      </c>
      <c r="BX16" s="1104">
        <v>62</v>
      </c>
      <c r="BY16" s="1105">
        <v>27</v>
      </c>
      <c r="BZ16" s="1105">
        <v>35</v>
      </c>
      <c r="CA16" s="1104">
        <v>18</v>
      </c>
      <c r="CB16" s="1105">
        <v>4</v>
      </c>
      <c r="CC16" s="1106">
        <v>14</v>
      </c>
      <c r="CD16" s="2071">
        <v>18</v>
      </c>
      <c r="CE16" s="2010">
        <v>-0.1428571428571429</v>
      </c>
      <c r="CF16" s="2020">
        <v>-3</v>
      </c>
      <c r="CG16" s="1108">
        <v>7</v>
      </c>
      <c r="CH16" s="1108">
        <v>11</v>
      </c>
      <c r="CI16" s="1108">
        <v>14</v>
      </c>
      <c r="CJ16" s="1109">
        <v>7</v>
      </c>
      <c r="CK16" s="1109">
        <v>7</v>
      </c>
      <c r="CL16" s="1108">
        <v>4</v>
      </c>
      <c r="CM16" s="1109">
        <v>0</v>
      </c>
      <c r="CN16" s="1110">
        <v>4</v>
      </c>
      <c r="CO16" s="2060">
        <v>1136</v>
      </c>
      <c r="CP16" s="2010">
        <v>1.610017889087656E-2</v>
      </c>
      <c r="CQ16" s="2020">
        <v>18</v>
      </c>
      <c r="CR16" s="1101">
        <v>452</v>
      </c>
      <c r="CS16" s="1101">
        <v>684</v>
      </c>
      <c r="CT16" s="1101">
        <v>595</v>
      </c>
      <c r="CU16" s="1102">
        <v>200</v>
      </c>
      <c r="CV16" s="1102">
        <v>395</v>
      </c>
      <c r="CW16" s="1101">
        <v>541</v>
      </c>
      <c r="CX16" s="1102">
        <v>252</v>
      </c>
      <c r="CY16" s="1312">
        <v>289</v>
      </c>
      <c r="CZ16" s="1262">
        <v>3050</v>
      </c>
      <c r="DA16" s="1603">
        <v>374</v>
      </c>
      <c r="DB16" s="1618">
        <v>230</v>
      </c>
      <c r="DC16" s="1619">
        <v>144</v>
      </c>
      <c r="DD16" s="4097">
        <v>336</v>
      </c>
      <c r="DE16" s="1111">
        <v>106</v>
      </c>
      <c r="DF16" s="1112">
        <v>230</v>
      </c>
      <c r="DG16" s="4073">
        <v>649</v>
      </c>
      <c r="DH16" s="1618">
        <v>160</v>
      </c>
      <c r="DI16" s="1619">
        <v>489</v>
      </c>
      <c r="DJ16" s="4074">
        <v>333</v>
      </c>
      <c r="DK16" s="1111">
        <v>71</v>
      </c>
      <c r="DL16" s="1112">
        <v>262</v>
      </c>
      <c r="DM16" s="4073">
        <v>183</v>
      </c>
      <c r="DN16" s="1618">
        <v>88</v>
      </c>
      <c r="DO16" s="1619">
        <v>95</v>
      </c>
      <c r="DP16" s="4074">
        <v>1175</v>
      </c>
      <c r="DQ16" s="1111">
        <v>605</v>
      </c>
      <c r="DR16" s="1113">
        <v>570</v>
      </c>
      <c r="DS16" s="1114" t="s">
        <v>123</v>
      </c>
      <c r="DT16" s="1115">
        <v>2.2787093091625782E-3</v>
      </c>
      <c r="DU16" s="1116">
        <v>7.7763273298386603E-3</v>
      </c>
      <c r="DV16" s="1117">
        <v>0.15793289146644574</v>
      </c>
      <c r="DW16" s="286"/>
    </row>
    <row r="17" spans="1:127" s="239" customFormat="1" ht="50.1" customHeight="1" x14ac:dyDescent="0.15">
      <c r="A17" s="2104"/>
      <c r="B17" s="2105" t="s">
        <v>503</v>
      </c>
      <c r="C17" s="2106"/>
      <c r="D17" s="1924">
        <v>271</v>
      </c>
      <c r="E17" s="2190">
        <v>-0.16099071207430338</v>
      </c>
      <c r="F17" s="1941">
        <v>-52</v>
      </c>
      <c r="G17" s="1964">
        <v>214</v>
      </c>
      <c r="H17" s="1965">
        <v>57</v>
      </c>
      <c r="I17" s="4183">
        <v>220</v>
      </c>
      <c r="J17" s="1990">
        <v>194</v>
      </c>
      <c r="K17" s="1990">
        <v>26</v>
      </c>
      <c r="L17" s="1991">
        <v>51</v>
      </c>
      <c r="M17" s="1990">
        <v>20</v>
      </c>
      <c r="N17" s="1992">
        <v>31</v>
      </c>
      <c r="O17" s="1251"/>
      <c r="P17" s="2035">
        <v>6</v>
      </c>
      <c r="Q17" s="1118" t="s">
        <v>123</v>
      </c>
      <c r="R17" s="1119">
        <v>6</v>
      </c>
      <c r="S17" s="1120">
        <v>4</v>
      </c>
      <c r="T17" s="1121">
        <v>2</v>
      </c>
      <c r="U17" s="1122">
        <v>4</v>
      </c>
      <c r="V17" s="1123">
        <v>3</v>
      </c>
      <c r="W17" s="1124">
        <v>1</v>
      </c>
      <c r="X17" s="1122">
        <v>2</v>
      </c>
      <c r="Y17" s="1124">
        <v>1</v>
      </c>
      <c r="Z17" s="1125">
        <v>1</v>
      </c>
      <c r="AA17" s="2046">
        <v>265</v>
      </c>
      <c r="AB17" s="2298">
        <v>-0.17956656346749222</v>
      </c>
      <c r="AC17" s="2022">
        <v>-58</v>
      </c>
      <c r="AD17" s="1126">
        <v>210</v>
      </c>
      <c r="AE17" s="1127">
        <v>55</v>
      </c>
      <c r="AF17" s="1122">
        <v>216</v>
      </c>
      <c r="AG17" s="1128">
        <v>191</v>
      </c>
      <c r="AH17" s="1129">
        <v>25</v>
      </c>
      <c r="AI17" s="1122">
        <v>49</v>
      </c>
      <c r="AJ17" s="1129">
        <v>19</v>
      </c>
      <c r="AK17" s="1130">
        <v>30</v>
      </c>
      <c r="AL17" s="2330">
        <v>180</v>
      </c>
      <c r="AM17" s="2298">
        <v>-0.13461538461538458</v>
      </c>
      <c r="AN17" s="2022">
        <v>-28</v>
      </c>
      <c r="AO17" s="1131">
        <v>164</v>
      </c>
      <c r="AP17" s="1131">
        <v>16</v>
      </c>
      <c r="AQ17" s="1132">
        <v>162</v>
      </c>
      <c r="AR17" s="1133">
        <v>158</v>
      </c>
      <c r="AS17" s="1134">
        <v>4</v>
      </c>
      <c r="AT17" s="1132">
        <v>18</v>
      </c>
      <c r="AU17" s="1134">
        <v>6</v>
      </c>
      <c r="AV17" s="1135">
        <v>12</v>
      </c>
      <c r="AW17" s="2353">
        <v>0</v>
      </c>
      <c r="AX17" s="2021" t="s">
        <v>123</v>
      </c>
      <c r="AY17" s="2022">
        <v>0</v>
      </c>
      <c r="AZ17" s="2373">
        <v>0</v>
      </c>
      <c r="BA17" s="2373">
        <v>0</v>
      </c>
      <c r="BB17" s="2374">
        <v>0</v>
      </c>
      <c r="BC17" s="2375">
        <v>0</v>
      </c>
      <c r="BD17" s="2375">
        <v>0</v>
      </c>
      <c r="BE17" s="2374">
        <v>0</v>
      </c>
      <c r="BF17" s="2375">
        <v>0</v>
      </c>
      <c r="BG17" s="2376">
        <v>0</v>
      </c>
      <c r="BH17" s="2061">
        <v>10</v>
      </c>
      <c r="BI17" s="2298">
        <v>-0.61538461538461542</v>
      </c>
      <c r="BJ17" s="2022">
        <v>-16</v>
      </c>
      <c r="BK17" s="1136">
        <v>7</v>
      </c>
      <c r="BL17" s="1136">
        <v>3</v>
      </c>
      <c r="BM17" s="1137">
        <v>7</v>
      </c>
      <c r="BN17" s="1138">
        <v>6</v>
      </c>
      <c r="BO17" s="1138">
        <v>1</v>
      </c>
      <c r="BP17" s="1137">
        <v>3</v>
      </c>
      <c r="BQ17" s="1138">
        <v>1</v>
      </c>
      <c r="BR17" s="1139">
        <v>2</v>
      </c>
      <c r="BS17" s="2083">
        <v>11</v>
      </c>
      <c r="BT17" s="2298">
        <v>-8.333333333333337E-2</v>
      </c>
      <c r="BU17" s="2022">
        <v>-1</v>
      </c>
      <c r="BV17" s="1140">
        <v>6</v>
      </c>
      <c r="BW17" s="1140">
        <v>5</v>
      </c>
      <c r="BX17" s="1141">
        <v>10</v>
      </c>
      <c r="BY17" s="1142">
        <v>6</v>
      </c>
      <c r="BZ17" s="1142">
        <v>4</v>
      </c>
      <c r="CA17" s="1141">
        <v>1</v>
      </c>
      <c r="CB17" s="1142">
        <v>0</v>
      </c>
      <c r="CC17" s="1143">
        <v>1</v>
      </c>
      <c r="CD17" s="2072">
        <v>9</v>
      </c>
      <c r="CE17" s="2298">
        <v>-0.66666666666666674</v>
      </c>
      <c r="CF17" s="2022">
        <v>-18</v>
      </c>
      <c r="CG17" s="1145">
        <v>6</v>
      </c>
      <c r="CH17" s="1145">
        <v>3</v>
      </c>
      <c r="CI17" s="1146">
        <v>6</v>
      </c>
      <c r="CJ17" s="1147">
        <v>6</v>
      </c>
      <c r="CK17" s="1147">
        <v>0</v>
      </c>
      <c r="CL17" s="1146">
        <v>3</v>
      </c>
      <c r="CM17" s="1147">
        <v>0</v>
      </c>
      <c r="CN17" s="1148">
        <v>3</v>
      </c>
      <c r="CO17" s="2061">
        <v>55</v>
      </c>
      <c r="CP17" s="2298">
        <v>0.10000000000000009</v>
      </c>
      <c r="CQ17" s="2022">
        <v>5</v>
      </c>
      <c r="CR17" s="1149">
        <v>27</v>
      </c>
      <c r="CS17" s="1149">
        <v>28</v>
      </c>
      <c r="CT17" s="1137">
        <v>31</v>
      </c>
      <c r="CU17" s="1150">
        <v>15</v>
      </c>
      <c r="CV17" s="1150">
        <v>16</v>
      </c>
      <c r="CW17" s="1137">
        <v>24</v>
      </c>
      <c r="CX17" s="1150">
        <v>12</v>
      </c>
      <c r="CY17" s="1313">
        <v>12</v>
      </c>
      <c r="CZ17" s="1263">
        <v>271</v>
      </c>
      <c r="DA17" s="1604">
        <v>50</v>
      </c>
      <c r="DB17" s="1620">
        <v>45</v>
      </c>
      <c r="DC17" s="1621">
        <v>5</v>
      </c>
      <c r="DD17" s="4098">
        <v>57</v>
      </c>
      <c r="DE17" s="1151">
        <v>51</v>
      </c>
      <c r="DF17" s="1152">
        <v>6</v>
      </c>
      <c r="DG17" s="4075">
        <v>71</v>
      </c>
      <c r="DH17" s="1620">
        <v>63</v>
      </c>
      <c r="DI17" s="1621">
        <v>8</v>
      </c>
      <c r="DJ17" s="4076">
        <v>40</v>
      </c>
      <c r="DK17" s="1151">
        <v>28</v>
      </c>
      <c r="DL17" s="1152">
        <v>12</v>
      </c>
      <c r="DM17" s="4075">
        <v>11</v>
      </c>
      <c r="DN17" s="1620">
        <v>7</v>
      </c>
      <c r="DO17" s="1621">
        <v>4</v>
      </c>
      <c r="DP17" s="4076">
        <v>42</v>
      </c>
      <c r="DQ17" s="1151">
        <v>20</v>
      </c>
      <c r="DR17" s="1153">
        <v>22</v>
      </c>
      <c r="DS17" s="1154" t="s">
        <v>123</v>
      </c>
      <c r="DT17" s="1155">
        <v>2.0246892550264219E-4</v>
      </c>
      <c r="DU17" s="1156">
        <v>6.9094580537254978E-4</v>
      </c>
      <c r="DV17" s="1157">
        <v>1.4032725766362884E-2</v>
      </c>
      <c r="DW17" s="286"/>
    </row>
    <row r="18" spans="1:127" s="359" customFormat="1" ht="50.1" customHeight="1" x14ac:dyDescent="0.15">
      <c r="A18" s="2107" t="s">
        <v>186</v>
      </c>
      <c r="B18" s="2108"/>
      <c r="C18" s="2108"/>
      <c r="D18" s="1925">
        <v>3049</v>
      </c>
      <c r="E18" s="2122">
        <v>0.22351524879614759</v>
      </c>
      <c r="F18" s="1943">
        <v>557</v>
      </c>
      <c r="G18" s="1841">
        <v>1734</v>
      </c>
      <c r="H18" s="1842">
        <v>1315</v>
      </c>
      <c r="I18" s="4184">
        <v>2274</v>
      </c>
      <c r="J18" s="1993">
        <v>1464</v>
      </c>
      <c r="K18" s="1993">
        <v>810</v>
      </c>
      <c r="L18" s="1994">
        <v>775</v>
      </c>
      <c r="M18" s="1993">
        <v>270</v>
      </c>
      <c r="N18" s="1995">
        <v>505</v>
      </c>
      <c r="O18" s="1252" t="s">
        <v>2116</v>
      </c>
      <c r="P18" s="2036">
        <v>96</v>
      </c>
      <c r="Q18" s="329">
        <v>0.23076923076923084</v>
      </c>
      <c r="R18" s="462">
        <v>18</v>
      </c>
      <c r="S18" s="330">
        <v>52</v>
      </c>
      <c r="T18" s="331">
        <v>44</v>
      </c>
      <c r="U18" s="332">
        <v>52</v>
      </c>
      <c r="V18" s="333">
        <v>30</v>
      </c>
      <c r="W18" s="334">
        <v>22</v>
      </c>
      <c r="X18" s="332">
        <v>44</v>
      </c>
      <c r="Y18" s="334">
        <v>22</v>
      </c>
      <c r="Z18" s="335">
        <v>22</v>
      </c>
      <c r="AA18" s="2049">
        <v>2953</v>
      </c>
      <c r="AB18" s="1843">
        <v>0.22328086164043093</v>
      </c>
      <c r="AC18" s="2024">
        <v>539</v>
      </c>
      <c r="AD18" s="336">
        <v>1682</v>
      </c>
      <c r="AE18" s="337">
        <v>1271</v>
      </c>
      <c r="AF18" s="332">
        <v>2222</v>
      </c>
      <c r="AG18" s="332">
        <v>1434</v>
      </c>
      <c r="AH18" s="338">
        <v>788</v>
      </c>
      <c r="AI18" s="332">
        <v>731</v>
      </c>
      <c r="AJ18" s="338">
        <v>248</v>
      </c>
      <c r="AK18" s="339">
        <v>483</v>
      </c>
      <c r="AL18" s="2331">
        <v>1206</v>
      </c>
      <c r="AM18" s="1843">
        <v>0.21327967806841053</v>
      </c>
      <c r="AN18" s="2024">
        <v>212</v>
      </c>
      <c r="AO18" s="340">
        <v>826</v>
      </c>
      <c r="AP18" s="340">
        <v>380</v>
      </c>
      <c r="AQ18" s="340">
        <v>955</v>
      </c>
      <c r="AR18" s="341">
        <v>740</v>
      </c>
      <c r="AS18" s="342">
        <v>215</v>
      </c>
      <c r="AT18" s="340">
        <v>251</v>
      </c>
      <c r="AU18" s="342">
        <v>86</v>
      </c>
      <c r="AV18" s="343">
        <v>165</v>
      </c>
      <c r="AW18" s="2354">
        <v>1</v>
      </c>
      <c r="AX18" s="1843">
        <v>-0.66666666666666674</v>
      </c>
      <c r="AY18" s="2024">
        <v>-2</v>
      </c>
      <c r="AZ18" s="2377">
        <v>1</v>
      </c>
      <c r="BA18" s="2377">
        <v>0</v>
      </c>
      <c r="BB18" s="2377">
        <v>1</v>
      </c>
      <c r="BC18" s="2380">
        <v>1</v>
      </c>
      <c r="BD18" s="2380">
        <v>0</v>
      </c>
      <c r="BE18" s="2377">
        <v>0</v>
      </c>
      <c r="BF18" s="2380">
        <v>0</v>
      </c>
      <c r="BG18" s="2381">
        <v>0</v>
      </c>
      <c r="BH18" s="2062">
        <v>514</v>
      </c>
      <c r="BI18" s="1843">
        <v>0.16289592760181004</v>
      </c>
      <c r="BJ18" s="2024">
        <v>72</v>
      </c>
      <c r="BK18" s="345">
        <v>307</v>
      </c>
      <c r="BL18" s="345">
        <v>207</v>
      </c>
      <c r="BM18" s="345">
        <v>377</v>
      </c>
      <c r="BN18" s="346">
        <v>266</v>
      </c>
      <c r="BO18" s="346">
        <v>111</v>
      </c>
      <c r="BP18" s="345">
        <v>137</v>
      </c>
      <c r="BQ18" s="346">
        <v>41</v>
      </c>
      <c r="BR18" s="347">
        <v>96</v>
      </c>
      <c r="BS18" s="2084">
        <v>200</v>
      </c>
      <c r="BT18" s="1843">
        <v>0.14942528735632177</v>
      </c>
      <c r="BU18" s="2024">
        <v>26</v>
      </c>
      <c r="BV18" s="348">
        <v>89</v>
      </c>
      <c r="BW18" s="348">
        <v>111</v>
      </c>
      <c r="BX18" s="348">
        <v>158</v>
      </c>
      <c r="BY18" s="349">
        <v>79</v>
      </c>
      <c r="BZ18" s="349">
        <v>79</v>
      </c>
      <c r="CA18" s="348">
        <v>42</v>
      </c>
      <c r="CB18" s="349">
        <v>10</v>
      </c>
      <c r="CC18" s="350">
        <v>32</v>
      </c>
      <c r="CD18" s="2073">
        <v>258</v>
      </c>
      <c r="CE18" s="1843">
        <v>0.10729613733905574</v>
      </c>
      <c r="CF18" s="2024">
        <v>25</v>
      </c>
      <c r="CG18" s="352">
        <v>121</v>
      </c>
      <c r="CH18" s="352">
        <v>137</v>
      </c>
      <c r="CI18" s="352">
        <v>157</v>
      </c>
      <c r="CJ18" s="353">
        <v>96</v>
      </c>
      <c r="CK18" s="353">
        <v>61</v>
      </c>
      <c r="CL18" s="352">
        <v>101</v>
      </c>
      <c r="CM18" s="353">
        <v>25</v>
      </c>
      <c r="CN18" s="354">
        <v>76</v>
      </c>
      <c r="CO18" s="2062">
        <v>774</v>
      </c>
      <c r="CP18" s="1843">
        <v>0.36267605633802824</v>
      </c>
      <c r="CQ18" s="2024">
        <v>206</v>
      </c>
      <c r="CR18" s="345">
        <v>338</v>
      </c>
      <c r="CS18" s="345">
        <v>436</v>
      </c>
      <c r="CT18" s="345">
        <v>574</v>
      </c>
      <c r="CU18" s="346">
        <v>252</v>
      </c>
      <c r="CV18" s="346">
        <v>322</v>
      </c>
      <c r="CW18" s="345">
        <v>200</v>
      </c>
      <c r="CX18" s="346">
        <v>86</v>
      </c>
      <c r="CY18" s="962">
        <v>114</v>
      </c>
      <c r="CZ18" s="1264">
        <v>3049</v>
      </c>
      <c r="DA18" s="1606">
        <v>347</v>
      </c>
      <c r="DB18" s="451">
        <v>272</v>
      </c>
      <c r="DC18" s="452">
        <v>75</v>
      </c>
      <c r="DD18" s="4100">
        <v>358</v>
      </c>
      <c r="DE18" s="443">
        <v>287</v>
      </c>
      <c r="DF18" s="439">
        <v>71</v>
      </c>
      <c r="DG18" s="4079">
        <v>709</v>
      </c>
      <c r="DH18" s="451">
        <v>399</v>
      </c>
      <c r="DI18" s="452">
        <v>310</v>
      </c>
      <c r="DJ18" s="4080">
        <v>849</v>
      </c>
      <c r="DK18" s="443">
        <v>401</v>
      </c>
      <c r="DL18" s="439">
        <v>448</v>
      </c>
      <c r="DM18" s="4079">
        <v>375</v>
      </c>
      <c r="DN18" s="451">
        <v>160</v>
      </c>
      <c r="DO18" s="452">
        <v>215</v>
      </c>
      <c r="DP18" s="4080">
        <v>411</v>
      </c>
      <c r="DQ18" s="443">
        <v>215</v>
      </c>
      <c r="DR18" s="433">
        <v>196</v>
      </c>
      <c r="DS18" s="355">
        <v>32</v>
      </c>
      <c r="DT18" s="356">
        <v>2.2779621913562951E-3</v>
      </c>
      <c r="DU18" s="357">
        <v>7.7737777143206807E-3</v>
      </c>
      <c r="DV18" s="370" t="s">
        <v>123</v>
      </c>
      <c r="DW18" s="286"/>
    </row>
    <row r="19" spans="1:127" s="239" customFormat="1" ht="50.1" customHeight="1" x14ac:dyDescent="0.15">
      <c r="A19" s="2109" t="s">
        <v>162</v>
      </c>
      <c r="B19" s="2110"/>
      <c r="C19" s="2110"/>
      <c r="D19" s="1926">
        <v>37504</v>
      </c>
      <c r="E19" s="2123">
        <v>1.463625787950118E-2</v>
      </c>
      <c r="F19" s="1947">
        <v>541</v>
      </c>
      <c r="G19" s="1845">
        <v>19795</v>
      </c>
      <c r="H19" s="1846">
        <v>17709</v>
      </c>
      <c r="I19" s="288">
        <v>18936</v>
      </c>
      <c r="J19" s="1847">
        <v>13232</v>
      </c>
      <c r="K19" s="1996">
        <v>5704</v>
      </c>
      <c r="L19" s="1997">
        <v>18568</v>
      </c>
      <c r="M19" s="1996">
        <v>6563</v>
      </c>
      <c r="N19" s="2007">
        <v>12005</v>
      </c>
      <c r="O19" s="1254" t="s">
        <v>2116</v>
      </c>
      <c r="P19" s="2037">
        <v>2527</v>
      </c>
      <c r="Q19" s="289">
        <v>4.7244094488188892E-2</v>
      </c>
      <c r="R19" s="461">
        <v>114</v>
      </c>
      <c r="S19" s="290">
        <v>1043</v>
      </c>
      <c r="T19" s="291">
        <v>1484</v>
      </c>
      <c r="U19" s="292">
        <v>1242</v>
      </c>
      <c r="V19" s="293">
        <v>331</v>
      </c>
      <c r="W19" s="294">
        <v>911</v>
      </c>
      <c r="X19" s="292">
        <v>1285</v>
      </c>
      <c r="Y19" s="294">
        <v>712</v>
      </c>
      <c r="Z19" s="295">
        <v>573</v>
      </c>
      <c r="AA19" s="2050">
        <v>34977</v>
      </c>
      <c r="AB19" s="2025">
        <v>1.2358900144717744E-2</v>
      </c>
      <c r="AC19" s="2127">
        <v>427</v>
      </c>
      <c r="AD19" s="296">
        <v>18752</v>
      </c>
      <c r="AE19" s="297">
        <v>16225</v>
      </c>
      <c r="AF19" s="292">
        <v>17694</v>
      </c>
      <c r="AG19" s="954">
        <v>12901</v>
      </c>
      <c r="AH19" s="299">
        <v>4793</v>
      </c>
      <c r="AI19" s="292">
        <v>17283</v>
      </c>
      <c r="AJ19" s="299">
        <v>5851</v>
      </c>
      <c r="AK19" s="956">
        <v>11432</v>
      </c>
      <c r="AL19" s="2332">
        <v>27669</v>
      </c>
      <c r="AM19" s="1840">
        <v>-1.9118389726571206E-3</v>
      </c>
      <c r="AN19" s="2127">
        <v>-53</v>
      </c>
      <c r="AO19" s="374">
        <v>15641</v>
      </c>
      <c r="AP19" s="374">
        <v>12028</v>
      </c>
      <c r="AQ19" s="375">
        <v>13969</v>
      </c>
      <c r="AR19" s="376">
        <v>11335</v>
      </c>
      <c r="AS19" s="304">
        <v>2634</v>
      </c>
      <c r="AT19" s="375">
        <v>13700</v>
      </c>
      <c r="AU19" s="304">
        <v>4306</v>
      </c>
      <c r="AV19" s="305">
        <v>9394</v>
      </c>
      <c r="AW19" s="2355">
        <v>87</v>
      </c>
      <c r="AX19" s="1840">
        <v>3.5714285714285809E-2</v>
      </c>
      <c r="AY19" s="2127">
        <v>3</v>
      </c>
      <c r="AZ19" s="2382">
        <v>44</v>
      </c>
      <c r="BA19" s="2382">
        <v>43</v>
      </c>
      <c r="BB19" s="2383">
        <v>41</v>
      </c>
      <c r="BC19" s="2384">
        <v>26</v>
      </c>
      <c r="BD19" s="2384">
        <v>15</v>
      </c>
      <c r="BE19" s="2383">
        <v>46</v>
      </c>
      <c r="BF19" s="2384">
        <v>18</v>
      </c>
      <c r="BG19" s="2385">
        <v>28</v>
      </c>
      <c r="BH19" s="2063">
        <v>1366</v>
      </c>
      <c r="BI19" s="2025">
        <v>7.5590551181102361E-2</v>
      </c>
      <c r="BJ19" s="2127">
        <v>96</v>
      </c>
      <c r="BK19" s="307">
        <v>668</v>
      </c>
      <c r="BL19" s="307">
        <v>698</v>
      </c>
      <c r="BM19" s="308">
        <v>687</v>
      </c>
      <c r="BN19" s="309">
        <v>444</v>
      </c>
      <c r="BO19" s="309">
        <v>243</v>
      </c>
      <c r="BP19" s="308">
        <v>679</v>
      </c>
      <c r="BQ19" s="309">
        <v>224</v>
      </c>
      <c r="BR19" s="310">
        <v>455</v>
      </c>
      <c r="BS19" s="2085">
        <v>1276</v>
      </c>
      <c r="BT19" s="1840">
        <v>3.7398373983739797E-2</v>
      </c>
      <c r="BU19" s="2127">
        <v>46</v>
      </c>
      <c r="BV19" s="311">
        <v>584</v>
      </c>
      <c r="BW19" s="311">
        <v>692</v>
      </c>
      <c r="BX19" s="312">
        <v>900</v>
      </c>
      <c r="BY19" s="313">
        <v>458</v>
      </c>
      <c r="BZ19" s="313">
        <v>442</v>
      </c>
      <c r="CA19" s="312">
        <v>376</v>
      </c>
      <c r="CB19" s="313">
        <v>126</v>
      </c>
      <c r="CC19" s="314">
        <v>250</v>
      </c>
      <c r="CD19" s="2074">
        <v>298</v>
      </c>
      <c r="CE19" s="1840">
        <v>2.7586206896551779E-2</v>
      </c>
      <c r="CF19" s="2127">
        <v>8</v>
      </c>
      <c r="CG19" s="316">
        <v>156</v>
      </c>
      <c r="CH19" s="316">
        <v>142</v>
      </c>
      <c r="CI19" s="317">
        <v>154</v>
      </c>
      <c r="CJ19" s="318">
        <v>120</v>
      </c>
      <c r="CK19" s="318">
        <v>34</v>
      </c>
      <c r="CL19" s="317">
        <v>144</v>
      </c>
      <c r="CM19" s="318">
        <v>36</v>
      </c>
      <c r="CN19" s="319">
        <v>108</v>
      </c>
      <c r="CO19" s="2063">
        <v>4281</v>
      </c>
      <c r="CP19" s="1840">
        <v>8.2701062215478016E-2</v>
      </c>
      <c r="CQ19" s="2127">
        <v>327</v>
      </c>
      <c r="CR19" s="485">
        <v>1659</v>
      </c>
      <c r="CS19" s="485">
        <v>2622</v>
      </c>
      <c r="CT19" s="476">
        <v>1943</v>
      </c>
      <c r="CU19" s="321">
        <v>518</v>
      </c>
      <c r="CV19" s="486">
        <v>1425</v>
      </c>
      <c r="CW19" s="476">
        <v>2338</v>
      </c>
      <c r="CX19" s="486">
        <v>1141</v>
      </c>
      <c r="CY19" s="1315">
        <v>1197</v>
      </c>
      <c r="CZ19" s="1265">
        <v>37504</v>
      </c>
      <c r="DA19" s="1607">
        <v>2077</v>
      </c>
      <c r="DB19" s="449">
        <v>1497</v>
      </c>
      <c r="DC19" s="450">
        <v>580</v>
      </c>
      <c r="DD19" s="4101">
        <v>4461</v>
      </c>
      <c r="DE19" s="442">
        <v>2966</v>
      </c>
      <c r="DF19" s="438">
        <v>1495</v>
      </c>
      <c r="DG19" s="4081">
        <v>9974</v>
      </c>
      <c r="DH19" s="449">
        <v>5098</v>
      </c>
      <c r="DI19" s="450">
        <v>4876</v>
      </c>
      <c r="DJ19" s="4082">
        <v>8027</v>
      </c>
      <c r="DK19" s="442">
        <v>3833</v>
      </c>
      <c r="DL19" s="438">
        <v>4194</v>
      </c>
      <c r="DM19" s="4081">
        <v>2221</v>
      </c>
      <c r="DN19" s="449">
        <v>1004</v>
      </c>
      <c r="DO19" s="450">
        <v>1217</v>
      </c>
      <c r="DP19" s="4082">
        <v>10744</v>
      </c>
      <c r="DQ19" s="442">
        <v>5397</v>
      </c>
      <c r="DR19" s="432">
        <v>5347</v>
      </c>
      <c r="DS19" s="322">
        <v>11</v>
      </c>
      <c r="DT19" s="323">
        <v>2.8019906206830598E-2</v>
      </c>
      <c r="DU19" s="324">
        <v>9.5620780386317744E-2</v>
      </c>
      <c r="DV19" s="325" t="s">
        <v>123</v>
      </c>
      <c r="DW19" s="286"/>
    </row>
    <row r="20" spans="1:127" s="359" customFormat="1" ht="50.1" customHeight="1" x14ac:dyDescent="0.15">
      <c r="A20" s="2107" t="s">
        <v>205</v>
      </c>
      <c r="B20" s="2108"/>
      <c r="C20" s="2108"/>
      <c r="D20" s="1925">
        <v>738</v>
      </c>
      <c r="E20" s="2122">
        <v>-0.27290640394088672</v>
      </c>
      <c r="F20" s="1943">
        <v>-277</v>
      </c>
      <c r="G20" s="1841">
        <v>369</v>
      </c>
      <c r="H20" s="1842">
        <v>369</v>
      </c>
      <c r="I20" s="4184">
        <v>499</v>
      </c>
      <c r="J20" s="1993">
        <v>278</v>
      </c>
      <c r="K20" s="1993">
        <v>221</v>
      </c>
      <c r="L20" s="1994">
        <v>239</v>
      </c>
      <c r="M20" s="1993">
        <v>91</v>
      </c>
      <c r="N20" s="1995">
        <v>148</v>
      </c>
      <c r="O20" s="1252" t="s">
        <v>2115</v>
      </c>
      <c r="P20" s="2036">
        <v>114</v>
      </c>
      <c r="Q20" s="329">
        <v>0.32558139534883712</v>
      </c>
      <c r="R20" s="462">
        <v>28</v>
      </c>
      <c r="S20" s="330">
        <v>33</v>
      </c>
      <c r="T20" s="331">
        <v>81</v>
      </c>
      <c r="U20" s="332">
        <v>77</v>
      </c>
      <c r="V20" s="333">
        <v>18</v>
      </c>
      <c r="W20" s="334">
        <v>59</v>
      </c>
      <c r="X20" s="332">
        <v>37</v>
      </c>
      <c r="Y20" s="334">
        <v>15</v>
      </c>
      <c r="Z20" s="335">
        <v>22</v>
      </c>
      <c r="AA20" s="2049">
        <v>624</v>
      </c>
      <c r="AB20" s="1843">
        <v>-0.32831001076426269</v>
      </c>
      <c r="AC20" s="2024">
        <v>-305</v>
      </c>
      <c r="AD20" s="336">
        <v>336</v>
      </c>
      <c r="AE20" s="337">
        <v>288</v>
      </c>
      <c r="AF20" s="332">
        <v>422</v>
      </c>
      <c r="AG20" s="332">
        <v>260</v>
      </c>
      <c r="AH20" s="338">
        <v>162</v>
      </c>
      <c r="AI20" s="332">
        <v>202</v>
      </c>
      <c r="AJ20" s="338">
        <v>76</v>
      </c>
      <c r="AK20" s="339">
        <v>126</v>
      </c>
      <c r="AL20" s="2331">
        <v>214</v>
      </c>
      <c r="AM20" s="1843">
        <v>-0.26206896551724135</v>
      </c>
      <c r="AN20" s="2024">
        <v>-76</v>
      </c>
      <c r="AO20" s="340">
        <v>151</v>
      </c>
      <c r="AP20" s="340">
        <v>63</v>
      </c>
      <c r="AQ20" s="340">
        <v>154</v>
      </c>
      <c r="AR20" s="341">
        <v>133</v>
      </c>
      <c r="AS20" s="342">
        <v>21</v>
      </c>
      <c r="AT20" s="340">
        <v>60</v>
      </c>
      <c r="AU20" s="342">
        <v>18</v>
      </c>
      <c r="AV20" s="343">
        <v>42</v>
      </c>
      <c r="AW20" s="2354">
        <v>0</v>
      </c>
      <c r="AX20" s="2023" t="s">
        <v>123</v>
      </c>
      <c r="AY20" s="2024">
        <v>0</v>
      </c>
      <c r="AZ20" s="2377">
        <v>0</v>
      </c>
      <c r="BA20" s="2377">
        <v>0</v>
      </c>
      <c r="BB20" s="2377">
        <v>0</v>
      </c>
      <c r="BC20" s="2380">
        <v>0</v>
      </c>
      <c r="BD20" s="2380">
        <v>0</v>
      </c>
      <c r="BE20" s="2377">
        <v>0</v>
      </c>
      <c r="BF20" s="2380">
        <v>0</v>
      </c>
      <c r="BG20" s="2381">
        <v>0</v>
      </c>
      <c r="BH20" s="2062">
        <v>33</v>
      </c>
      <c r="BI20" s="1843">
        <v>-0.33999999999999997</v>
      </c>
      <c r="BJ20" s="2024">
        <v>-17</v>
      </c>
      <c r="BK20" s="345">
        <v>17</v>
      </c>
      <c r="BL20" s="345">
        <v>16</v>
      </c>
      <c r="BM20" s="345">
        <v>22</v>
      </c>
      <c r="BN20" s="346">
        <v>12</v>
      </c>
      <c r="BO20" s="346">
        <v>10</v>
      </c>
      <c r="BP20" s="345">
        <v>11</v>
      </c>
      <c r="BQ20" s="346">
        <v>5</v>
      </c>
      <c r="BR20" s="347">
        <v>6</v>
      </c>
      <c r="BS20" s="2084">
        <v>37</v>
      </c>
      <c r="BT20" s="1843">
        <v>-0.36206896551724133</v>
      </c>
      <c r="BU20" s="2024">
        <v>-21</v>
      </c>
      <c r="BV20" s="348">
        <v>16</v>
      </c>
      <c r="BW20" s="348">
        <v>21</v>
      </c>
      <c r="BX20" s="348">
        <v>28</v>
      </c>
      <c r="BY20" s="349">
        <v>13</v>
      </c>
      <c r="BZ20" s="349">
        <v>15</v>
      </c>
      <c r="CA20" s="348">
        <v>9</v>
      </c>
      <c r="CB20" s="349">
        <v>3</v>
      </c>
      <c r="CC20" s="350">
        <v>6</v>
      </c>
      <c r="CD20" s="2073">
        <v>164</v>
      </c>
      <c r="CE20" s="1843">
        <v>6.4935064935064846E-2</v>
      </c>
      <c r="CF20" s="2024">
        <v>10</v>
      </c>
      <c r="CG20" s="352">
        <v>79</v>
      </c>
      <c r="CH20" s="352">
        <v>85</v>
      </c>
      <c r="CI20" s="352">
        <v>118</v>
      </c>
      <c r="CJ20" s="353">
        <v>69</v>
      </c>
      <c r="CK20" s="353">
        <v>49</v>
      </c>
      <c r="CL20" s="352">
        <v>46</v>
      </c>
      <c r="CM20" s="353">
        <v>10</v>
      </c>
      <c r="CN20" s="354">
        <v>36</v>
      </c>
      <c r="CO20" s="2062">
        <v>176</v>
      </c>
      <c r="CP20" s="1843">
        <v>-0.53315649867374004</v>
      </c>
      <c r="CQ20" s="2024">
        <v>-201</v>
      </c>
      <c r="CR20" s="345">
        <v>73</v>
      </c>
      <c r="CS20" s="345">
        <v>103</v>
      </c>
      <c r="CT20" s="345">
        <v>100</v>
      </c>
      <c r="CU20" s="346">
        <v>33</v>
      </c>
      <c r="CV20" s="346">
        <v>67</v>
      </c>
      <c r="CW20" s="345">
        <v>76</v>
      </c>
      <c r="CX20" s="346">
        <v>40</v>
      </c>
      <c r="CY20" s="962">
        <v>36</v>
      </c>
      <c r="CZ20" s="1264">
        <v>738</v>
      </c>
      <c r="DA20" s="1606">
        <v>129</v>
      </c>
      <c r="DB20" s="451">
        <v>82</v>
      </c>
      <c r="DC20" s="452">
        <v>47</v>
      </c>
      <c r="DD20" s="4100">
        <v>80</v>
      </c>
      <c r="DE20" s="443">
        <v>51</v>
      </c>
      <c r="DF20" s="439">
        <v>29</v>
      </c>
      <c r="DG20" s="4079">
        <v>147</v>
      </c>
      <c r="DH20" s="451">
        <v>71</v>
      </c>
      <c r="DI20" s="452">
        <v>76</v>
      </c>
      <c r="DJ20" s="4080">
        <v>141</v>
      </c>
      <c r="DK20" s="443">
        <v>56</v>
      </c>
      <c r="DL20" s="439">
        <v>85</v>
      </c>
      <c r="DM20" s="4079">
        <v>77</v>
      </c>
      <c r="DN20" s="451">
        <v>31</v>
      </c>
      <c r="DO20" s="452">
        <v>46</v>
      </c>
      <c r="DP20" s="4080">
        <v>164</v>
      </c>
      <c r="DQ20" s="443">
        <v>78</v>
      </c>
      <c r="DR20" s="433">
        <v>86</v>
      </c>
      <c r="DS20" s="355">
        <v>58</v>
      </c>
      <c r="DT20" s="356">
        <v>5.5137294103671563E-4</v>
      </c>
      <c r="DU20" s="357">
        <v>1.8816162522691578E-3</v>
      </c>
      <c r="DV20" s="371" t="s">
        <v>123</v>
      </c>
      <c r="DW20" s="286"/>
    </row>
    <row r="21" spans="1:127" s="239" customFormat="1" ht="50.1" customHeight="1" x14ac:dyDescent="0.15">
      <c r="A21" s="2109" t="s">
        <v>157</v>
      </c>
      <c r="B21" s="2110"/>
      <c r="C21" s="2110"/>
      <c r="D21" s="1926">
        <v>70337</v>
      </c>
      <c r="E21" s="1946">
        <v>4.3204200284765015E-2</v>
      </c>
      <c r="F21" s="1947">
        <v>2913</v>
      </c>
      <c r="G21" s="1845">
        <v>47025</v>
      </c>
      <c r="H21" s="1846">
        <v>23312</v>
      </c>
      <c r="I21" s="288">
        <v>45265</v>
      </c>
      <c r="J21" s="1847">
        <v>38726</v>
      </c>
      <c r="K21" s="1996">
        <v>6539</v>
      </c>
      <c r="L21" s="1997">
        <v>25072</v>
      </c>
      <c r="M21" s="1996">
        <v>8299</v>
      </c>
      <c r="N21" s="2007">
        <v>16773</v>
      </c>
      <c r="O21" s="1254" t="s">
        <v>2116</v>
      </c>
      <c r="P21" s="2037">
        <v>1429</v>
      </c>
      <c r="Q21" s="289">
        <v>6.9610778443113697E-2</v>
      </c>
      <c r="R21" s="461">
        <v>93</v>
      </c>
      <c r="S21" s="290">
        <v>846</v>
      </c>
      <c r="T21" s="291">
        <v>583</v>
      </c>
      <c r="U21" s="292">
        <v>1036</v>
      </c>
      <c r="V21" s="293">
        <v>692</v>
      </c>
      <c r="W21" s="294">
        <v>344</v>
      </c>
      <c r="X21" s="292">
        <v>393</v>
      </c>
      <c r="Y21" s="294">
        <v>154</v>
      </c>
      <c r="Z21" s="295">
        <v>239</v>
      </c>
      <c r="AA21" s="2050">
        <v>68908</v>
      </c>
      <c r="AB21" s="2025">
        <v>4.2670378888754357E-2</v>
      </c>
      <c r="AC21" s="2127">
        <v>2820</v>
      </c>
      <c r="AD21" s="296">
        <v>46179</v>
      </c>
      <c r="AE21" s="297">
        <v>22729</v>
      </c>
      <c r="AF21" s="292">
        <v>44229</v>
      </c>
      <c r="AG21" s="954">
        <v>38034</v>
      </c>
      <c r="AH21" s="299">
        <v>6195</v>
      </c>
      <c r="AI21" s="292">
        <v>24679</v>
      </c>
      <c r="AJ21" s="299">
        <v>8145</v>
      </c>
      <c r="AK21" s="956">
        <v>16534</v>
      </c>
      <c r="AL21" s="2332">
        <v>52510</v>
      </c>
      <c r="AM21" s="2025">
        <v>4.8962224575001434E-2</v>
      </c>
      <c r="AN21" s="2127">
        <v>2451</v>
      </c>
      <c r="AO21" s="374">
        <v>36632</v>
      </c>
      <c r="AP21" s="374">
        <v>15878</v>
      </c>
      <c r="AQ21" s="375">
        <v>32841</v>
      </c>
      <c r="AR21" s="376">
        <v>30446</v>
      </c>
      <c r="AS21" s="304">
        <v>2395</v>
      </c>
      <c r="AT21" s="375">
        <v>19669</v>
      </c>
      <c r="AU21" s="304">
        <v>6186</v>
      </c>
      <c r="AV21" s="377">
        <v>13483</v>
      </c>
      <c r="AW21" s="2355">
        <v>258</v>
      </c>
      <c r="AX21" s="2025">
        <v>3.8910505836575737E-3</v>
      </c>
      <c r="AY21" s="2127">
        <v>1</v>
      </c>
      <c r="AZ21" s="2382">
        <v>157</v>
      </c>
      <c r="BA21" s="2382">
        <v>101</v>
      </c>
      <c r="BB21" s="2383">
        <v>138</v>
      </c>
      <c r="BC21" s="2384">
        <v>122</v>
      </c>
      <c r="BD21" s="2384">
        <v>16</v>
      </c>
      <c r="BE21" s="2383">
        <v>120</v>
      </c>
      <c r="BF21" s="2384">
        <v>35</v>
      </c>
      <c r="BG21" s="2385">
        <v>85</v>
      </c>
      <c r="BH21" s="2063">
        <v>2729</v>
      </c>
      <c r="BI21" s="2025">
        <v>4.359464627151044E-2</v>
      </c>
      <c r="BJ21" s="2127">
        <v>114</v>
      </c>
      <c r="BK21" s="474">
        <v>1915</v>
      </c>
      <c r="BL21" s="307">
        <v>814</v>
      </c>
      <c r="BM21" s="476">
        <v>1857</v>
      </c>
      <c r="BN21" s="477">
        <v>1589</v>
      </c>
      <c r="BO21" s="309">
        <v>268</v>
      </c>
      <c r="BP21" s="308">
        <v>872</v>
      </c>
      <c r="BQ21" s="309">
        <v>326</v>
      </c>
      <c r="BR21" s="310">
        <v>546</v>
      </c>
      <c r="BS21" s="2085">
        <v>3135</v>
      </c>
      <c r="BT21" s="2025">
        <v>4.222074468085113E-2</v>
      </c>
      <c r="BU21" s="2127">
        <v>127</v>
      </c>
      <c r="BV21" s="311">
        <v>1527</v>
      </c>
      <c r="BW21" s="311">
        <v>1608</v>
      </c>
      <c r="BX21" s="312">
        <v>2555</v>
      </c>
      <c r="BY21" s="484">
        <v>1307</v>
      </c>
      <c r="BZ21" s="484">
        <v>1248</v>
      </c>
      <c r="CA21" s="312">
        <v>580</v>
      </c>
      <c r="CB21" s="313">
        <v>220</v>
      </c>
      <c r="CC21" s="314">
        <v>360</v>
      </c>
      <c r="CD21" s="2074">
        <v>749</v>
      </c>
      <c r="CE21" s="1840">
        <v>-0.14105504587155959</v>
      </c>
      <c r="CF21" s="2127">
        <v>-123</v>
      </c>
      <c r="CG21" s="316">
        <v>415</v>
      </c>
      <c r="CH21" s="316">
        <v>334</v>
      </c>
      <c r="CI21" s="317">
        <v>402</v>
      </c>
      <c r="CJ21" s="318">
        <v>307</v>
      </c>
      <c r="CK21" s="318">
        <v>95</v>
      </c>
      <c r="CL21" s="317">
        <v>347</v>
      </c>
      <c r="CM21" s="318">
        <v>108</v>
      </c>
      <c r="CN21" s="319">
        <v>239</v>
      </c>
      <c r="CO21" s="2063">
        <v>9527</v>
      </c>
      <c r="CP21" s="2025">
        <v>2.6948366928964074E-2</v>
      </c>
      <c r="CQ21" s="2127">
        <v>250</v>
      </c>
      <c r="CR21" s="485">
        <v>5533</v>
      </c>
      <c r="CS21" s="485">
        <v>3994</v>
      </c>
      <c r="CT21" s="476">
        <v>6436</v>
      </c>
      <c r="CU21" s="486">
        <v>4263</v>
      </c>
      <c r="CV21" s="486">
        <v>2173</v>
      </c>
      <c r="CW21" s="476">
        <v>3091</v>
      </c>
      <c r="CX21" s="486">
        <v>1270</v>
      </c>
      <c r="CY21" s="1315">
        <v>1821</v>
      </c>
      <c r="CZ21" s="1265">
        <v>70337</v>
      </c>
      <c r="DA21" s="1607">
        <v>11584</v>
      </c>
      <c r="DB21" s="449">
        <v>9964</v>
      </c>
      <c r="DC21" s="450">
        <v>1620</v>
      </c>
      <c r="DD21" s="4101">
        <v>11228</v>
      </c>
      <c r="DE21" s="442">
        <v>9296</v>
      </c>
      <c r="DF21" s="438">
        <v>1932</v>
      </c>
      <c r="DG21" s="4090">
        <v>17462</v>
      </c>
      <c r="DH21" s="455">
        <v>11669</v>
      </c>
      <c r="DI21" s="450">
        <v>5793</v>
      </c>
      <c r="DJ21" s="4082">
        <v>11786</v>
      </c>
      <c r="DK21" s="442">
        <v>6918</v>
      </c>
      <c r="DL21" s="438">
        <v>4868</v>
      </c>
      <c r="DM21" s="4081">
        <v>4145</v>
      </c>
      <c r="DN21" s="449">
        <v>2038</v>
      </c>
      <c r="DO21" s="450">
        <v>2107</v>
      </c>
      <c r="DP21" s="4082">
        <v>14132</v>
      </c>
      <c r="DQ21" s="442">
        <v>7140</v>
      </c>
      <c r="DR21" s="432">
        <v>6992</v>
      </c>
      <c r="DS21" s="322">
        <v>4</v>
      </c>
      <c r="DT21" s="323">
        <v>5.2550025140514184E-2</v>
      </c>
      <c r="DU21" s="324">
        <v>0.17933230668815142</v>
      </c>
      <c r="DV21" s="325" t="s">
        <v>123</v>
      </c>
      <c r="DW21" s="286"/>
    </row>
    <row r="22" spans="1:127" s="359" customFormat="1" ht="50.1" customHeight="1" x14ac:dyDescent="0.15">
      <c r="A22" s="2111"/>
      <c r="B22" s="2112" t="s">
        <v>504</v>
      </c>
      <c r="C22" s="2113"/>
      <c r="D22" s="1927">
        <v>67019</v>
      </c>
      <c r="E22" s="1948">
        <v>5.2252280541991825E-2</v>
      </c>
      <c r="F22" s="1949">
        <v>3328</v>
      </c>
      <c r="G22" s="1968">
        <v>44810</v>
      </c>
      <c r="H22" s="1969">
        <v>22209</v>
      </c>
      <c r="I22" s="1236">
        <v>42845</v>
      </c>
      <c r="J22" s="1969">
        <v>36805</v>
      </c>
      <c r="K22" s="1998">
        <v>6040</v>
      </c>
      <c r="L22" s="1999">
        <v>24174</v>
      </c>
      <c r="M22" s="1998">
        <v>8005</v>
      </c>
      <c r="N22" s="1974">
        <v>16169</v>
      </c>
      <c r="O22" s="1255"/>
      <c r="P22" s="2038">
        <v>1299</v>
      </c>
      <c r="Q22" s="1159">
        <v>6.8256578947368363E-2</v>
      </c>
      <c r="R22" s="1160">
        <v>83</v>
      </c>
      <c r="S22" s="1161">
        <v>775</v>
      </c>
      <c r="T22" s="1162">
        <v>524</v>
      </c>
      <c r="U22" s="1163">
        <v>906</v>
      </c>
      <c r="V22" s="1164">
        <v>621</v>
      </c>
      <c r="W22" s="1165">
        <v>285</v>
      </c>
      <c r="X22" s="1163">
        <v>393</v>
      </c>
      <c r="Y22" s="1165">
        <v>154</v>
      </c>
      <c r="Z22" s="1166">
        <v>239</v>
      </c>
      <c r="AA22" s="2051">
        <v>65720</v>
      </c>
      <c r="AB22" s="2026">
        <v>5.1940776310524184E-2</v>
      </c>
      <c r="AC22" s="2128">
        <v>3245</v>
      </c>
      <c r="AD22" s="1167">
        <v>44035</v>
      </c>
      <c r="AE22" s="1168">
        <v>21685</v>
      </c>
      <c r="AF22" s="1163">
        <v>41939</v>
      </c>
      <c r="AG22" s="1324">
        <v>36184</v>
      </c>
      <c r="AH22" s="1169">
        <v>5755</v>
      </c>
      <c r="AI22" s="1163">
        <v>23781</v>
      </c>
      <c r="AJ22" s="1169">
        <v>7851</v>
      </c>
      <c r="AK22" s="1323">
        <v>15930</v>
      </c>
      <c r="AL22" s="2333">
        <v>51881</v>
      </c>
      <c r="AM22" s="2026">
        <v>5.1052450315026032E-2</v>
      </c>
      <c r="AN22" s="2128">
        <v>2520</v>
      </c>
      <c r="AO22" s="1171">
        <v>36180</v>
      </c>
      <c r="AP22" s="1171">
        <v>15701</v>
      </c>
      <c r="AQ22" s="1171">
        <v>32424</v>
      </c>
      <c r="AR22" s="1172">
        <v>30070</v>
      </c>
      <c r="AS22" s="1173">
        <v>2354</v>
      </c>
      <c r="AT22" s="1171">
        <v>19457</v>
      </c>
      <c r="AU22" s="1173">
        <v>6110</v>
      </c>
      <c r="AV22" s="1322">
        <v>13347</v>
      </c>
      <c r="AW22" s="2356">
        <v>249</v>
      </c>
      <c r="AX22" s="2026">
        <v>-4.0000000000000036E-3</v>
      </c>
      <c r="AY22" s="2128">
        <v>-1</v>
      </c>
      <c r="AZ22" s="2386">
        <v>154</v>
      </c>
      <c r="BA22" s="2386">
        <v>95</v>
      </c>
      <c r="BB22" s="2386">
        <v>134</v>
      </c>
      <c r="BC22" s="2387">
        <v>120</v>
      </c>
      <c r="BD22" s="2387">
        <v>14</v>
      </c>
      <c r="BE22" s="2386">
        <v>115</v>
      </c>
      <c r="BF22" s="2387">
        <v>34</v>
      </c>
      <c r="BG22" s="2388">
        <v>81</v>
      </c>
      <c r="BH22" s="2064">
        <v>2500</v>
      </c>
      <c r="BI22" s="2026">
        <v>6.9289991445680155E-2</v>
      </c>
      <c r="BJ22" s="2128">
        <v>162</v>
      </c>
      <c r="BK22" s="1174">
        <v>1757</v>
      </c>
      <c r="BL22" s="1175">
        <v>743</v>
      </c>
      <c r="BM22" s="1174">
        <v>1702</v>
      </c>
      <c r="BN22" s="1176">
        <v>1459</v>
      </c>
      <c r="BO22" s="1177">
        <v>243</v>
      </c>
      <c r="BP22" s="1175">
        <v>798</v>
      </c>
      <c r="BQ22" s="1177">
        <v>298</v>
      </c>
      <c r="BR22" s="1178">
        <v>500</v>
      </c>
      <c r="BS22" s="2086">
        <v>2892</v>
      </c>
      <c r="BT22" s="2026">
        <v>6.9526627218934989E-2</v>
      </c>
      <c r="BU22" s="2128">
        <v>188</v>
      </c>
      <c r="BV22" s="1179">
        <v>1429</v>
      </c>
      <c r="BW22" s="1179">
        <v>1463</v>
      </c>
      <c r="BX22" s="1179">
        <v>2369</v>
      </c>
      <c r="BY22" s="1180">
        <v>1231</v>
      </c>
      <c r="BZ22" s="1180">
        <v>1138</v>
      </c>
      <c r="CA22" s="1179">
        <v>523</v>
      </c>
      <c r="CB22" s="1181">
        <v>198</v>
      </c>
      <c r="CC22" s="1182">
        <v>325</v>
      </c>
      <c r="CD22" s="2075">
        <v>729</v>
      </c>
      <c r="CE22" s="2299">
        <v>-0.13829787234042556</v>
      </c>
      <c r="CF22" s="2128">
        <v>-117</v>
      </c>
      <c r="CG22" s="1184">
        <v>404</v>
      </c>
      <c r="CH22" s="1184">
        <v>325</v>
      </c>
      <c r="CI22" s="1184">
        <v>390</v>
      </c>
      <c r="CJ22" s="1185">
        <v>297</v>
      </c>
      <c r="CK22" s="1185">
        <v>93</v>
      </c>
      <c r="CL22" s="1184">
        <v>339</v>
      </c>
      <c r="CM22" s="1185">
        <v>107</v>
      </c>
      <c r="CN22" s="1186">
        <v>232</v>
      </c>
      <c r="CO22" s="2064">
        <v>7469</v>
      </c>
      <c r="CP22" s="2026">
        <v>7.067087155963292E-2</v>
      </c>
      <c r="CQ22" s="2128">
        <v>493</v>
      </c>
      <c r="CR22" s="1174">
        <v>4111</v>
      </c>
      <c r="CS22" s="1174">
        <v>3358</v>
      </c>
      <c r="CT22" s="1174">
        <v>4920</v>
      </c>
      <c r="CU22" s="1176">
        <v>3007</v>
      </c>
      <c r="CV22" s="1176">
        <v>1913</v>
      </c>
      <c r="CW22" s="1174">
        <v>2549</v>
      </c>
      <c r="CX22" s="1176">
        <v>1104</v>
      </c>
      <c r="CY22" s="1316">
        <v>1445</v>
      </c>
      <c r="CZ22" s="1266">
        <v>67019</v>
      </c>
      <c r="DA22" s="1608">
        <v>10119</v>
      </c>
      <c r="DB22" s="1622">
        <v>8737</v>
      </c>
      <c r="DC22" s="1623">
        <v>1382</v>
      </c>
      <c r="DD22" s="4102">
        <v>10866</v>
      </c>
      <c r="DE22" s="1187">
        <v>9009</v>
      </c>
      <c r="DF22" s="1188">
        <v>1857</v>
      </c>
      <c r="DG22" s="4091">
        <v>17086</v>
      </c>
      <c r="DH22" s="1628">
        <v>11458</v>
      </c>
      <c r="DI22" s="1623">
        <v>5628</v>
      </c>
      <c r="DJ22" s="4084">
        <v>11494</v>
      </c>
      <c r="DK22" s="1187">
        <v>6789</v>
      </c>
      <c r="DL22" s="1188">
        <v>4705</v>
      </c>
      <c r="DM22" s="4083">
        <v>3918</v>
      </c>
      <c r="DN22" s="1622">
        <v>1938</v>
      </c>
      <c r="DO22" s="1623">
        <v>1980</v>
      </c>
      <c r="DP22" s="4084">
        <v>13536</v>
      </c>
      <c r="DQ22" s="1187">
        <v>6879</v>
      </c>
      <c r="DR22" s="1189">
        <v>6657</v>
      </c>
      <c r="DS22" s="1190" t="s">
        <v>123</v>
      </c>
      <c r="DT22" s="1191">
        <v>5.0071088259267808E-2</v>
      </c>
      <c r="DU22" s="1192">
        <v>0.17087268239949416</v>
      </c>
      <c r="DV22" s="1193">
        <v>0.9528271038002758</v>
      </c>
      <c r="DW22" s="286"/>
    </row>
    <row r="23" spans="1:127" s="239" customFormat="1" ht="50.1" customHeight="1" x14ac:dyDescent="0.15">
      <c r="A23" s="2104"/>
      <c r="B23" s="4691" t="s">
        <v>505</v>
      </c>
      <c r="C23" s="4692"/>
      <c r="D23" s="1924">
        <v>3318</v>
      </c>
      <c r="E23" s="2190">
        <v>-0.11117064023573531</v>
      </c>
      <c r="F23" s="1941">
        <v>-415</v>
      </c>
      <c r="G23" s="1964">
        <v>2215</v>
      </c>
      <c r="H23" s="1965">
        <v>1103</v>
      </c>
      <c r="I23" s="4183">
        <v>2420</v>
      </c>
      <c r="J23" s="1990">
        <v>1921</v>
      </c>
      <c r="K23" s="1990">
        <v>499</v>
      </c>
      <c r="L23" s="1991">
        <v>898</v>
      </c>
      <c r="M23" s="1990">
        <v>294</v>
      </c>
      <c r="N23" s="1992">
        <v>604</v>
      </c>
      <c r="O23" s="1251"/>
      <c r="P23" s="2035">
        <v>130</v>
      </c>
      <c r="Q23" s="1118">
        <v>8.3333333333333259E-2</v>
      </c>
      <c r="R23" s="1119">
        <v>10</v>
      </c>
      <c r="S23" s="1120">
        <v>71</v>
      </c>
      <c r="T23" s="1121">
        <v>59</v>
      </c>
      <c r="U23" s="1122">
        <v>130</v>
      </c>
      <c r="V23" s="1123">
        <v>71</v>
      </c>
      <c r="W23" s="1124">
        <v>59</v>
      </c>
      <c r="X23" s="1122">
        <v>0</v>
      </c>
      <c r="Y23" s="1124">
        <v>0</v>
      </c>
      <c r="Z23" s="1125">
        <v>0</v>
      </c>
      <c r="AA23" s="2046">
        <v>3188</v>
      </c>
      <c r="AB23" s="2298">
        <v>-0.11763077774702468</v>
      </c>
      <c r="AC23" s="2022">
        <v>-425</v>
      </c>
      <c r="AD23" s="1126">
        <v>2144</v>
      </c>
      <c r="AE23" s="1127">
        <v>1044</v>
      </c>
      <c r="AF23" s="1122">
        <v>2290</v>
      </c>
      <c r="AG23" s="1128">
        <v>1850</v>
      </c>
      <c r="AH23" s="1129">
        <v>440</v>
      </c>
      <c r="AI23" s="1122">
        <v>898</v>
      </c>
      <c r="AJ23" s="1129">
        <v>294</v>
      </c>
      <c r="AK23" s="1130">
        <v>604</v>
      </c>
      <c r="AL23" s="2330">
        <v>629</v>
      </c>
      <c r="AM23" s="2021">
        <v>-9.8853868194842431E-2</v>
      </c>
      <c r="AN23" s="2022">
        <v>-69</v>
      </c>
      <c r="AO23" s="1131">
        <v>452</v>
      </c>
      <c r="AP23" s="1131">
        <v>177</v>
      </c>
      <c r="AQ23" s="1132">
        <v>417</v>
      </c>
      <c r="AR23" s="1133">
        <v>376</v>
      </c>
      <c r="AS23" s="1134">
        <v>41</v>
      </c>
      <c r="AT23" s="1132">
        <v>212</v>
      </c>
      <c r="AU23" s="1134">
        <v>76</v>
      </c>
      <c r="AV23" s="1135">
        <v>136</v>
      </c>
      <c r="AW23" s="2353">
        <v>9</v>
      </c>
      <c r="AX23" s="2298">
        <v>0.28571428571428581</v>
      </c>
      <c r="AY23" s="2022">
        <v>2</v>
      </c>
      <c r="AZ23" s="2373">
        <v>3</v>
      </c>
      <c r="BA23" s="2373">
        <v>6</v>
      </c>
      <c r="BB23" s="2374">
        <v>4</v>
      </c>
      <c r="BC23" s="2375">
        <v>2</v>
      </c>
      <c r="BD23" s="2375">
        <v>2</v>
      </c>
      <c r="BE23" s="2374">
        <v>5</v>
      </c>
      <c r="BF23" s="2375">
        <v>1</v>
      </c>
      <c r="BG23" s="2376">
        <v>4</v>
      </c>
      <c r="BH23" s="2061">
        <v>229</v>
      </c>
      <c r="BI23" s="2298">
        <v>-0.1732851985559567</v>
      </c>
      <c r="BJ23" s="2022">
        <v>-48</v>
      </c>
      <c r="BK23" s="1136">
        <v>158</v>
      </c>
      <c r="BL23" s="1136">
        <v>71</v>
      </c>
      <c r="BM23" s="1137">
        <v>155</v>
      </c>
      <c r="BN23" s="1138">
        <v>130</v>
      </c>
      <c r="BO23" s="1138">
        <v>25</v>
      </c>
      <c r="BP23" s="1137">
        <v>74</v>
      </c>
      <c r="BQ23" s="1138">
        <v>28</v>
      </c>
      <c r="BR23" s="1139">
        <v>46</v>
      </c>
      <c r="BS23" s="2083">
        <v>243</v>
      </c>
      <c r="BT23" s="2298">
        <v>-0.20065789473684215</v>
      </c>
      <c r="BU23" s="2022">
        <v>-61</v>
      </c>
      <c r="BV23" s="1140">
        <v>98</v>
      </c>
      <c r="BW23" s="1140">
        <v>145</v>
      </c>
      <c r="BX23" s="1141">
        <v>186</v>
      </c>
      <c r="BY23" s="1142">
        <v>76</v>
      </c>
      <c r="BZ23" s="1142">
        <v>110</v>
      </c>
      <c r="CA23" s="1141">
        <v>57</v>
      </c>
      <c r="CB23" s="1142">
        <v>22</v>
      </c>
      <c r="CC23" s="1143">
        <v>35</v>
      </c>
      <c r="CD23" s="2072">
        <v>20</v>
      </c>
      <c r="CE23" s="2298">
        <v>-0.23076923076923073</v>
      </c>
      <c r="CF23" s="2022">
        <v>-6</v>
      </c>
      <c r="CG23" s="1145">
        <v>11</v>
      </c>
      <c r="CH23" s="1145">
        <v>9</v>
      </c>
      <c r="CI23" s="1146">
        <v>12</v>
      </c>
      <c r="CJ23" s="1147">
        <v>10</v>
      </c>
      <c r="CK23" s="1147">
        <v>2</v>
      </c>
      <c r="CL23" s="1146">
        <v>8</v>
      </c>
      <c r="CM23" s="1147">
        <v>1</v>
      </c>
      <c r="CN23" s="1148">
        <v>7</v>
      </c>
      <c r="CO23" s="2061">
        <v>2058</v>
      </c>
      <c r="CP23" s="2298">
        <v>-0.105606258148631</v>
      </c>
      <c r="CQ23" s="2022">
        <v>-243</v>
      </c>
      <c r="CR23" s="1149">
        <v>1422</v>
      </c>
      <c r="CS23" s="1149">
        <v>636</v>
      </c>
      <c r="CT23" s="1194">
        <v>1516</v>
      </c>
      <c r="CU23" s="1195">
        <v>1256</v>
      </c>
      <c r="CV23" s="1150">
        <v>260</v>
      </c>
      <c r="CW23" s="1137">
        <v>542</v>
      </c>
      <c r="CX23" s="1150">
        <v>166</v>
      </c>
      <c r="CY23" s="1313">
        <v>376</v>
      </c>
      <c r="CZ23" s="1263">
        <v>3318</v>
      </c>
      <c r="DA23" s="1604">
        <v>1465</v>
      </c>
      <c r="DB23" s="1620">
        <v>1227</v>
      </c>
      <c r="DC23" s="1621">
        <v>238</v>
      </c>
      <c r="DD23" s="4098">
        <v>362</v>
      </c>
      <c r="DE23" s="1151">
        <v>287</v>
      </c>
      <c r="DF23" s="1152">
        <v>75</v>
      </c>
      <c r="DG23" s="4075">
        <v>376</v>
      </c>
      <c r="DH23" s="1620">
        <v>211</v>
      </c>
      <c r="DI23" s="1621">
        <v>165</v>
      </c>
      <c r="DJ23" s="4076">
        <v>292</v>
      </c>
      <c r="DK23" s="1151">
        <v>129</v>
      </c>
      <c r="DL23" s="1152">
        <v>163</v>
      </c>
      <c r="DM23" s="4075">
        <v>227</v>
      </c>
      <c r="DN23" s="1620">
        <v>100</v>
      </c>
      <c r="DO23" s="1621">
        <v>127</v>
      </c>
      <c r="DP23" s="4076">
        <v>596</v>
      </c>
      <c r="DQ23" s="1151">
        <v>261</v>
      </c>
      <c r="DR23" s="1153">
        <v>335</v>
      </c>
      <c r="DS23" s="1154" t="s">
        <v>123</v>
      </c>
      <c r="DT23" s="1155">
        <v>2.4789368812463716E-3</v>
      </c>
      <c r="DU23" s="1156">
        <v>8.4596242886572706E-3</v>
      </c>
      <c r="DV23" s="1157">
        <v>4.7172896199724187E-2</v>
      </c>
      <c r="DW23" s="286"/>
    </row>
    <row r="24" spans="1:127" s="359" customFormat="1" ht="50.1" customHeight="1" x14ac:dyDescent="0.15">
      <c r="A24" s="2107" t="s">
        <v>159</v>
      </c>
      <c r="B24" s="2108"/>
      <c r="C24" s="2108"/>
      <c r="D24" s="1925">
        <v>38045</v>
      </c>
      <c r="E24" s="1942">
        <v>-3.9411455596427558E-4</v>
      </c>
      <c r="F24" s="1943">
        <v>-15</v>
      </c>
      <c r="G24" s="1841">
        <v>14638</v>
      </c>
      <c r="H24" s="1842">
        <v>23407</v>
      </c>
      <c r="I24" s="328">
        <v>19004</v>
      </c>
      <c r="J24" s="1993">
        <v>5453</v>
      </c>
      <c r="K24" s="1842">
        <v>13551</v>
      </c>
      <c r="L24" s="1994">
        <v>19041</v>
      </c>
      <c r="M24" s="1993">
        <v>9185</v>
      </c>
      <c r="N24" s="1995">
        <v>9856</v>
      </c>
      <c r="O24" s="1252" t="s">
        <v>2116</v>
      </c>
      <c r="P24" s="2273">
        <v>10261</v>
      </c>
      <c r="Q24" s="329">
        <v>0.14866226351729539</v>
      </c>
      <c r="R24" s="469">
        <v>1328</v>
      </c>
      <c r="S24" s="330">
        <v>3206</v>
      </c>
      <c r="T24" s="331">
        <v>7055</v>
      </c>
      <c r="U24" s="332">
        <v>4629</v>
      </c>
      <c r="V24" s="332">
        <v>353</v>
      </c>
      <c r="W24" s="338">
        <v>4276</v>
      </c>
      <c r="X24" s="332">
        <v>5632</v>
      </c>
      <c r="Y24" s="338">
        <v>2853</v>
      </c>
      <c r="Z24" s="361">
        <v>2779</v>
      </c>
      <c r="AA24" s="2047">
        <v>27784</v>
      </c>
      <c r="AB24" s="2023">
        <v>-4.6108421739279759E-2</v>
      </c>
      <c r="AC24" s="2125">
        <v>-1343</v>
      </c>
      <c r="AD24" s="336">
        <v>11432</v>
      </c>
      <c r="AE24" s="337">
        <v>16352</v>
      </c>
      <c r="AF24" s="332">
        <v>14375</v>
      </c>
      <c r="AG24" s="332">
        <v>5100</v>
      </c>
      <c r="AH24" s="338">
        <v>9275</v>
      </c>
      <c r="AI24" s="332">
        <v>13409</v>
      </c>
      <c r="AJ24" s="338">
        <v>6332</v>
      </c>
      <c r="AK24" s="339">
        <v>7077</v>
      </c>
      <c r="AL24" s="2331">
        <v>5618</v>
      </c>
      <c r="AM24" s="2023">
        <v>-3.0710835058661123E-2</v>
      </c>
      <c r="AN24" s="2125">
        <v>-178</v>
      </c>
      <c r="AO24" s="340">
        <v>3857</v>
      </c>
      <c r="AP24" s="340">
        <v>1761</v>
      </c>
      <c r="AQ24" s="340">
        <v>3473</v>
      </c>
      <c r="AR24" s="362">
        <v>3166</v>
      </c>
      <c r="AS24" s="363">
        <v>307</v>
      </c>
      <c r="AT24" s="340">
        <v>2145</v>
      </c>
      <c r="AU24" s="363">
        <v>691</v>
      </c>
      <c r="AV24" s="364">
        <v>1454</v>
      </c>
      <c r="AW24" s="2354">
        <v>96</v>
      </c>
      <c r="AX24" s="1843">
        <v>-0.31914893617021278</v>
      </c>
      <c r="AY24" s="2125">
        <v>-45</v>
      </c>
      <c r="AZ24" s="2377">
        <v>49</v>
      </c>
      <c r="BA24" s="2377">
        <v>47</v>
      </c>
      <c r="BB24" s="2377">
        <v>41</v>
      </c>
      <c r="BC24" s="2378">
        <v>34</v>
      </c>
      <c r="BD24" s="2378">
        <v>7</v>
      </c>
      <c r="BE24" s="2377">
        <v>55</v>
      </c>
      <c r="BF24" s="2378">
        <v>15</v>
      </c>
      <c r="BG24" s="2379">
        <v>40</v>
      </c>
      <c r="BH24" s="2062">
        <v>693</v>
      </c>
      <c r="BI24" s="2023">
        <v>1.3157894736842035E-2</v>
      </c>
      <c r="BJ24" s="2125">
        <v>9</v>
      </c>
      <c r="BK24" s="345">
        <v>394</v>
      </c>
      <c r="BL24" s="345">
        <v>299</v>
      </c>
      <c r="BM24" s="345">
        <v>392</v>
      </c>
      <c r="BN24" s="365">
        <v>248</v>
      </c>
      <c r="BO24" s="365">
        <v>144</v>
      </c>
      <c r="BP24" s="345">
        <v>301</v>
      </c>
      <c r="BQ24" s="365">
        <v>146</v>
      </c>
      <c r="BR24" s="366">
        <v>155</v>
      </c>
      <c r="BS24" s="2084">
        <v>3564</v>
      </c>
      <c r="BT24" s="1843">
        <v>-0.10022721534965917</v>
      </c>
      <c r="BU24" s="2125">
        <v>-397</v>
      </c>
      <c r="BV24" s="348">
        <v>1035</v>
      </c>
      <c r="BW24" s="348">
        <v>2529</v>
      </c>
      <c r="BX24" s="348">
        <v>2893</v>
      </c>
      <c r="BY24" s="367">
        <v>738</v>
      </c>
      <c r="BZ24" s="483">
        <v>2155</v>
      </c>
      <c r="CA24" s="348">
        <v>671</v>
      </c>
      <c r="CB24" s="367">
        <v>297</v>
      </c>
      <c r="CC24" s="368">
        <v>374</v>
      </c>
      <c r="CD24" s="2073">
        <v>268</v>
      </c>
      <c r="CE24" s="1843">
        <v>-0.34152334152334152</v>
      </c>
      <c r="CF24" s="2125">
        <v>-139</v>
      </c>
      <c r="CG24" s="352">
        <v>148</v>
      </c>
      <c r="CH24" s="352">
        <v>120</v>
      </c>
      <c r="CI24" s="352">
        <v>127</v>
      </c>
      <c r="CJ24" s="328">
        <v>101</v>
      </c>
      <c r="CK24" s="328">
        <v>26</v>
      </c>
      <c r="CL24" s="352">
        <v>141</v>
      </c>
      <c r="CM24" s="328">
        <v>47</v>
      </c>
      <c r="CN24" s="369">
        <v>94</v>
      </c>
      <c r="CO24" s="1844">
        <v>17545</v>
      </c>
      <c r="CP24" s="2023">
        <v>-3.2693792038813507E-2</v>
      </c>
      <c r="CQ24" s="2125">
        <v>-593</v>
      </c>
      <c r="CR24" s="475">
        <v>5949</v>
      </c>
      <c r="CS24" s="373">
        <v>11596</v>
      </c>
      <c r="CT24" s="475">
        <v>7449</v>
      </c>
      <c r="CU24" s="365">
        <v>813</v>
      </c>
      <c r="CV24" s="478">
        <v>6636</v>
      </c>
      <c r="CW24" s="373">
        <v>10096</v>
      </c>
      <c r="CX24" s="478">
        <v>5136</v>
      </c>
      <c r="CY24" s="963">
        <v>4960</v>
      </c>
      <c r="CZ24" s="1264">
        <v>38045</v>
      </c>
      <c r="DA24" s="1605">
        <v>1365</v>
      </c>
      <c r="DB24" s="453">
        <v>873</v>
      </c>
      <c r="DC24" s="454">
        <v>492</v>
      </c>
      <c r="DD24" s="4099">
        <v>4754</v>
      </c>
      <c r="DE24" s="444">
        <v>1318</v>
      </c>
      <c r="DF24" s="440">
        <v>3436</v>
      </c>
      <c r="DG24" s="4077">
        <v>6454</v>
      </c>
      <c r="DH24" s="453">
        <v>1587</v>
      </c>
      <c r="DI24" s="454">
        <v>4867</v>
      </c>
      <c r="DJ24" s="4078">
        <v>4624</v>
      </c>
      <c r="DK24" s="444">
        <v>1108</v>
      </c>
      <c r="DL24" s="440">
        <v>3516</v>
      </c>
      <c r="DM24" s="4077">
        <v>4170</v>
      </c>
      <c r="DN24" s="453">
        <v>1382</v>
      </c>
      <c r="DO24" s="454">
        <v>2788</v>
      </c>
      <c r="DP24" s="4078">
        <v>16678</v>
      </c>
      <c r="DQ24" s="444">
        <v>8370</v>
      </c>
      <c r="DR24" s="434">
        <v>8308</v>
      </c>
      <c r="DS24" s="355">
        <v>10</v>
      </c>
      <c r="DT24" s="356">
        <v>2.8424096940029602E-2</v>
      </c>
      <c r="DU24" s="357">
        <v>9.7000122381544859E-2</v>
      </c>
      <c r="DV24" s="358" t="s">
        <v>123</v>
      </c>
      <c r="DW24" s="286"/>
    </row>
    <row r="25" spans="1:127" s="239" customFormat="1" ht="50.1" customHeight="1" x14ac:dyDescent="0.15">
      <c r="A25" s="2093"/>
      <c r="B25" s="2094" t="s">
        <v>1680</v>
      </c>
      <c r="C25" s="2095"/>
      <c r="D25" s="1920">
        <v>31494</v>
      </c>
      <c r="E25" s="1932">
        <v>2.9297496974713955E-3</v>
      </c>
      <c r="F25" s="1944">
        <v>92</v>
      </c>
      <c r="G25" s="1956">
        <v>12151</v>
      </c>
      <c r="H25" s="1957">
        <v>19343</v>
      </c>
      <c r="I25" s="970">
        <v>15812</v>
      </c>
      <c r="J25" s="1978">
        <v>4611</v>
      </c>
      <c r="K25" s="1972">
        <v>11201</v>
      </c>
      <c r="L25" s="1979">
        <v>15682</v>
      </c>
      <c r="M25" s="1978">
        <v>7540</v>
      </c>
      <c r="N25" s="1980">
        <v>8142</v>
      </c>
      <c r="O25" s="1247"/>
      <c r="P25" s="2031">
        <v>7180</v>
      </c>
      <c r="Q25" s="971">
        <v>0.2237941026078063</v>
      </c>
      <c r="R25" s="1196">
        <v>1313</v>
      </c>
      <c r="S25" s="973">
        <v>2219</v>
      </c>
      <c r="T25" s="974">
        <v>4961</v>
      </c>
      <c r="U25" s="975">
        <v>3378</v>
      </c>
      <c r="V25" s="976">
        <v>274</v>
      </c>
      <c r="W25" s="977">
        <v>3104</v>
      </c>
      <c r="X25" s="975">
        <v>3802</v>
      </c>
      <c r="Y25" s="977">
        <v>1945</v>
      </c>
      <c r="Z25" s="978">
        <v>1857</v>
      </c>
      <c r="AA25" s="2048">
        <v>24314</v>
      </c>
      <c r="AB25" s="2013">
        <v>-4.781672214607402E-2</v>
      </c>
      <c r="AC25" s="2126">
        <v>-1221</v>
      </c>
      <c r="AD25" s="979">
        <v>9932</v>
      </c>
      <c r="AE25" s="980">
        <v>14382</v>
      </c>
      <c r="AF25" s="975">
        <v>12434</v>
      </c>
      <c r="AG25" s="981">
        <v>4337</v>
      </c>
      <c r="AH25" s="982">
        <v>8097</v>
      </c>
      <c r="AI25" s="975">
        <v>11880</v>
      </c>
      <c r="AJ25" s="982">
        <v>5595</v>
      </c>
      <c r="AK25" s="983">
        <v>6285</v>
      </c>
      <c r="AL25" s="2334">
        <v>5026</v>
      </c>
      <c r="AM25" s="2013">
        <v>-3.3833141099577135E-2</v>
      </c>
      <c r="AN25" s="2126">
        <v>-176</v>
      </c>
      <c r="AO25" s="984">
        <v>3386</v>
      </c>
      <c r="AP25" s="984">
        <v>1640</v>
      </c>
      <c r="AQ25" s="985">
        <v>3039</v>
      </c>
      <c r="AR25" s="986">
        <v>2747</v>
      </c>
      <c r="AS25" s="987">
        <v>292</v>
      </c>
      <c r="AT25" s="985">
        <v>1987</v>
      </c>
      <c r="AU25" s="987">
        <v>639</v>
      </c>
      <c r="AV25" s="988">
        <v>1348</v>
      </c>
      <c r="AW25" s="2349">
        <v>95</v>
      </c>
      <c r="AX25" s="2008">
        <v>-0.3214285714285714</v>
      </c>
      <c r="AY25" s="2126">
        <v>-45</v>
      </c>
      <c r="AZ25" s="2359">
        <v>49</v>
      </c>
      <c r="BA25" s="2359">
        <v>46</v>
      </c>
      <c r="BB25" s="2360">
        <v>40</v>
      </c>
      <c r="BC25" s="2361">
        <v>34</v>
      </c>
      <c r="BD25" s="2361">
        <v>6</v>
      </c>
      <c r="BE25" s="2360">
        <v>55</v>
      </c>
      <c r="BF25" s="2361">
        <v>15</v>
      </c>
      <c r="BG25" s="2362">
        <v>40</v>
      </c>
      <c r="BH25" s="2057">
        <v>621</v>
      </c>
      <c r="BI25" s="2013">
        <v>2.6446280991735627E-2</v>
      </c>
      <c r="BJ25" s="2126">
        <v>16</v>
      </c>
      <c r="BK25" s="989">
        <v>348</v>
      </c>
      <c r="BL25" s="989">
        <v>273</v>
      </c>
      <c r="BM25" s="990">
        <v>345</v>
      </c>
      <c r="BN25" s="991">
        <v>213</v>
      </c>
      <c r="BO25" s="991">
        <v>132</v>
      </c>
      <c r="BP25" s="990">
        <v>276</v>
      </c>
      <c r="BQ25" s="991">
        <v>135</v>
      </c>
      <c r="BR25" s="992">
        <v>141</v>
      </c>
      <c r="BS25" s="2079">
        <v>3113</v>
      </c>
      <c r="BT25" s="2013">
        <v>-8.575624082232014E-2</v>
      </c>
      <c r="BU25" s="2126">
        <v>-292</v>
      </c>
      <c r="BV25" s="993">
        <v>878</v>
      </c>
      <c r="BW25" s="993">
        <v>2235</v>
      </c>
      <c r="BX25" s="994">
        <v>2536</v>
      </c>
      <c r="BY25" s="995">
        <v>620</v>
      </c>
      <c r="BZ25" s="1197">
        <v>1916</v>
      </c>
      <c r="CA25" s="994">
        <v>577</v>
      </c>
      <c r="CB25" s="995">
        <v>258</v>
      </c>
      <c r="CC25" s="996">
        <v>319</v>
      </c>
      <c r="CD25" s="2068">
        <v>202</v>
      </c>
      <c r="CE25" s="2008">
        <v>-0.39880952380952384</v>
      </c>
      <c r="CF25" s="2126">
        <v>-134</v>
      </c>
      <c r="CG25" s="998">
        <v>113</v>
      </c>
      <c r="CH25" s="998">
        <v>89</v>
      </c>
      <c r="CI25" s="999">
        <v>95</v>
      </c>
      <c r="CJ25" s="1000">
        <v>77</v>
      </c>
      <c r="CK25" s="1000">
        <v>18</v>
      </c>
      <c r="CL25" s="999">
        <v>107</v>
      </c>
      <c r="CM25" s="1000">
        <v>36</v>
      </c>
      <c r="CN25" s="1001">
        <v>71</v>
      </c>
      <c r="CO25" s="2055">
        <v>15257</v>
      </c>
      <c r="CP25" s="2013">
        <v>-3.7231021644475337E-2</v>
      </c>
      <c r="CQ25" s="2126">
        <v>-590</v>
      </c>
      <c r="CR25" s="1198">
        <v>5158</v>
      </c>
      <c r="CS25" s="1199">
        <v>10099</v>
      </c>
      <c r="CT25" s="1200">
        <v>6379</v>
      </c>
      <c r="CU25" s="1003">
        <v>646</v>
      </c>
      <c r="CV25" s="1201">
        <v>5733</v>
      </c>
      <c r="CW25" s="1200">
        <v>8878</v>
      </c>
      <c r="CX25" s="1201">
        <v>4512</v>
      </c>
      <c r="CY25" s="1317">
        <v>4366</v>
      </c>
      <c r="CZ25" s="1259">
        <v>31494</v>
      </c>
      <c r="DA25" s="1600">
        <v>1038</v>
      </c>
      <c r="DB25" s="1612">
        <v>636</v>
      </c>
      <c r="DC25" s="1613">
        <v>402</v>
      </c>
      <c r="DD25" s="4094">
        <v>3943</v>
      </c>
      <c r="DE25" s="1004">
        <v>1153</v>
      </c>
      <c r="DF25" s="1005">
        <v>2790</v>
      </c>
      <c r="DG25" s="4067">
        <v>5385</v>
      </c>
      <c r="DH25" s="1612">
        <v>1380</v>
      </c>
      <c r="DI25" s="1613">
        <v>4005</v>
      </c>
      <c r="DJ25" s="4068">
        <v>3915</v>
      </c>
      <c r="DK25" s="1004">
        <v>965</v>
      </c>
      <c r="DL25" s="1005">
        <v>2950</v>
      </c>
      <c r="DM25" s="4067">
        <v>3659</v>
      </c>
      <c r="DN25" s="1612">
        <v>1222</v>
      </c>
      <c r="DO25" s="1613">
        <v>2437</v>
      </c>
      <c r="DP25" s="4068">
        <v>13554</v>
      </c>
      <c r="DQ25" s="1004">
        <v>6795</v>
      </c>
      <c r="DR25" s="1006">
        <v>6759</v>
      </c>
      <c r="DS25" s="1007" t="s">
        <v>123</v>
      </c>
      <c r="DT25" s="1008">
        <v>2.3529728191070895E-2</v>
      </c>
      <c r="DU25" s="1009">
        <v>8.0297591123258613E-2</v>
      </c>
      <c r="DV25" s="1010">
        <v>0.82780917334735182</v>
      </c>
      <c r="DW25" s="286"/>
    </row>
    <row r="26" spans="1:127" s="359" customFormat="1" ht="50.1" customHeight="1" x14ac:dyDescent="0.15">
      <c r="A26" s="2101"/>
      <c r="B26" s="2102" t="s">
        <v>507</v>
      </c>
      <c r="C26" s="2103"/>
      <c r="D26" s="1923">
        <v>381</v>
      </c>
      <c r="E26" s="2186">
        <v>0.10115606936416177</v>
      </c>
      <c r="F26" s="1939">
        <v>35</v>
      </c>
      <c r="G26" s="1962">
        <v>156</v>
      </c>
      <c r="H26" s="1963">
        <v>225</v>
      </c>
      <c r="I26" s="4182">
        <v>211</v>
      </c>
      <c r="J26" s="1987">
        <v>71</v>
      </c>
      <c r="K26" s="1987">
        <v>140</v>
      </c>
      <c r="L26" s="1988">
        <v>170</v>
      </c>
      <c r="M26" s="1987">
        <v>85</v>
      </c>
      <c r="N26" s="1989">
        <v>85</v>
      </c>
      <c r="O26" s="1253"/>
      <c r="P26" s="2034">
        <v>150</v>
      </c>
      <c r="Q26" s="4056">
        <v>3.5454545454545459</v>
      </c>
      <c r="R26" s="1086">
        <v>117</v>
      </c>
      <c r="S26" s="1087">
        <v>51</v>
      </c>
      <c r="T26" s="1088">
        <v>99</v>
      </c>
      <c r="U26" s="1089">
        <v>67</v>
      </c>
      <c r="V26" s="1090">
        <v>15</v>
      </c>
      <c r="W26" s="1091">
        <v>52</v>
      </c>
      <c r="X26" s="1089">
        <v>83</v>
      </c>
      <c r="Y26" s="1091">
        <v>36</v>
      </c>
      <c r="Z26" s="1092">
        <v>47</v>
      </c>
      <c r="AA26" s="2045">
        <v>231</v>
      </c>
      <c r="AB26" s="2010">
        <v>-0.26198083067092648</v>
      </c>
      <c r="AC26" s="2020">
        <v>-82</v>
      </c>
      <c r="AD26" s="1093">
        <v>105</v>
      </c>
      <c r="AE26" s="1094">
        <v>126</v>
      </c>
      <c r="AF26" s="1089">
        <v>144</v>
      </c>
      <c r="AG26" s="1089">
        <v>56</v>
      </c>
      <c r="AH26" s="1095">
        <v>88</v>
      </c>
      <c r="AI26" s="1089">
        <v>87</v>
      </c>
      <c r="AJ26" s="1095">
        <v>49</v>
      </c>
      <c r="AK26" s="1096">
        <v>38</v>
      </c>
      <c r="AL26" s="2328">
        <v>3</v>
      </c>
      <c r="AM26" s="3082">
        <v>2</v>
      </c>
      <c r="AN26" s="2020">
        <v>2</v>
      </c>
      <c r="AO26" s="1097">
        <v>3</v>
      </c>
      <c r="AP26" s="1097">
        <v>0</v>
      </c>
      <c r="AQ26" s="1097">
        <v>3</v>
      </c>
      <c r="AR26" s="1098">
        <v>3</v>
      </c>
      <c r="AS26" s="1099">
        <v>0</v>
      </c>
      <c r="AT26" s="1097">
        <v>0</v>
      </c>
      <c r="AU26" s="1099">
        <v>0</v>
      </c>
      <c r="AV26" s="1100">
        <v>0</v>
      </c>
      <c r="AW26" s="2352">
        <v>0</v>
      </c>
      <c r="AX26" s="2019" t="s">
        <v>123</v>
      </c>
      <c r="AY26" s="2020">
        <v>0</v>
      </c>
      <c r="AZ26" s="2370">
        <v>0</v>
      </c>
      <c r="BA26" s="2370">
        <v>0</v>
      </c>
      <c r="BB26" s="2370">
        <v>0</v>
      </c>
      <c r="BC26" s="2371">
        <v>0</v>
      </c>
      <c r="BD26" s="2371">
        <v>0</v>
      </c>
      <c r="BE26" s="2370">
        <v>0</v>
      </c>
      <c r="BF26" s="2371">
        <v>0</v>
      </c>
      <c r="BG26" s="2372">
        <v>0</v>
      </c>
      <c r="BH26" s="2060">
        <v>6</v>
      </c>
      <c r="BI26" s="2019">
        <v>0</v>
      </c>
      <c r="BJ26" s="2020">
        <v>0</v>
      </c>
      <c r="BK26" s="1101">
        <v>5</v>
      </c>
      <c r="BL26" s="1101">
        <v>1</v>
      </c>
      <c r="BM26" s="1101">
        <v>4</v>
      </c>
      <c r="BN26" s="1102">
        <v>3</v>
      </c>
      <c r="BO26" s="1102">
        <v>1</v>
      </c>
      <c r="BP26" s="1101">
        <v>2</v>
      </c>
      <c r="BQ26" s="1102">
        <v>2</v>
      </c>
      <c r="BR26" s="1103">
        <v>0</v>
      </c>
      <c r="BS26" s="2082">
        <v>36</v>
      </c>
      <c r="BT26" s="2019">
        <v>-5.2631578947368474E-2</v>
      </c>
      <c r="BU26" s="2020">
        <v>-2</v>
      </c>
      <c r="BV26" s="1104">
        <v>13</v>
      </c>
      <c r="BW26" s="1104">
        <v>23</v>
      </c>
      <c r="BX26" s="1104">
        <v>25</v>
      </c>
      <c r="BY26" s="1105">
        <v>8</v>
      </c>
      <c r="BZ26" s="1105">
        <v>17</v>
      </c>
      <c r="CA26" s="1104">
        <v>11</v>
      </c>
      <c r="CB26" s="1105">
        <v>5</v>
      </c>
      <c r="CC26" s="1106">
        <v>6</v>
      </c>
      <c r="CD26" s="2071">
        <v>15</v>
      </c>
      <c r="CE26" s="2010">
        <v>-0.16666666666666663</v>
      </c>
      <c r="CF26" s="2020">
        <v>-3</v>
      </c>
      <c r="CG26" s="1108">
        <v>9</v>
      </c>
      <c r="CH26" s="1108">
        <v>6</v>
      </c>
      <c r="CI26" s="1108">
        <v>7</v>
      </c>
      <c r="CJ26" s="1109">
        <v>7</v>
      </c>
      <c r="CK26" s="1109">
        <v>0</v>
      </c>
      <c r="CL26" s="1108">
        <v>8</v>
      </c>
      <c r="CM26" s="1109">
        <v>2</v>
      </c>
      <c r="CN26" s="1110">
        <v>6</v>
      </c>
      <c r="CO26" s="2060">
        <v>171</v>
      </c>
      <c r="CP26" s="2010">
        <v>-0.31599999999999995</v>
      </c>
      <c r="CQ26" s="2020">
        <v>-79</v>
      </c>
      <c r="CR26" s="1101">
        <v>75</v>
      </c>
      <c r="CS26" s="1101">
        <v>96</v>
      </c>
      <c r="CT26" s="1101">
        <v>105</v>
      </c>
      <c r="CU26" s="1102">
        <v>35</v>
      </c>
      <c r="CV26" s="1102">
        <v>70</v>
      </c>
      <c r="CW26" s="1101">
        <v>66</v>
      </c>
      <c r="CX26" s="1102">
        <v>40</v>
      </c>
      <c r="CY26" s="1312">
        <v>26</v>
      </c>
      <c r="CZ26" s="1262">
        <v>381</v>
      </c>
      <c r="DA26" s="1603">
        <v>48</v>
      </c>
      <c r="DB26" s="1618">
        <v>37</v>
      </c>
      <c r="DC26" s="1619">
        <v>11</v>
      </c>
      <c r="DD26" s="4097">
        <v>26</v>
      </c>
      <c r="DE26" s="1111">
        <v>4</v>
      </c>
      <c r="DF26" s="1112">
        <v>22</v>
      </c>
      <c r="DG26" s="4073">
        <v>58</v>
      </c>
      <c r="DH26" s="1618">
        <v>9</v>
      </c>
      <c r="DI26" s="1619">
        <v>49</v>
      </c>
      <c r="DJ26" s="4074">
        <v>44</v>
      </c>
      <c r="DK26" s="1111">
        <v>6</v>
      </c>
      <c r="DL26" s="1112">
        <v>38</v>
      </c>
      <c r="DM26" s="4073">
        <v>30</v>
      </c>
      <c r="DN26" s="1618">
        <v>8</v>
      </c>
      <c r="DO26" s="1619">
        <v>22</v>
      </c>
      <c r="DP26" s="4074">
        <v>175</v>
      </c>
      <c r="DQ26" s="1111">
        <v>92</v>
      </c>
      <c r="DR26" s="1113">
        <v>83</v>
      </c>
      <c r="DS26" s="1114" t="s">
        <v>123</v>
      </c>
      <c r="DT26" s="1115">
        <v>2.8465188419375155E-4</v>
      </c>
      <c r="DU26" s="1116">
        <v>9.7140351235033753E-4</v>
      </c>
      <c r="DV26" s="1117">
        <v>1.0014456564594558E-2</v>
      </c>
      <c r="DW26" s="286"/>
    </row>
    <row r="27" spans="1:127" s="239" customFormat="1" ht="50.1" customHeight="1" x14ac:dyDescent="0.15">
      <c r="A27" s="2104"/>
      <c r="B27" s="2105" t="s">
        <v>509</v>
      </c>
      <c r="C27" s="2106"/>
      <c r="D27" s="1924">
        <v>6170</v>
      </c>
      <c r="E27" s="1940">
        <v>-2.249683143219261E-2</v>
      </c>
      <c r="F27" s="1941">
        <v>-142</v>
      </c>
      <c r="G27" s="1964">
        <v>2331</v>
      </c>
      <c r="H27" s="1965">
        <v>3839</v>
      </c>
      <c r="I27" s="4183">
        <v>2981</v>
      </c>
      <c r="J27" s="1990">
        <v>771</v>
      </c>
      <c r="K27" s="1990">
        <v>2210</v>
      </c>
      <c r="L27" s="1991">
        <v>3189</v>
      </c>
      <c r="M27" s="1990">
        <v>1560</v>
      </c>
      <c r="N27" s="1992">
        <v>1629</v>
      </c>
      <c r="O27" s="1251"/>
      <c r="P27" s="2035">
        <v>2931</v>
      </c>
      <c r="Q27" s="1118">
        <v>-3.3630069238377858E-2</v>
      </c>
      <c r="R27" s="1119">
        <v>-102</v>
      </c>
      <c r="S27" s="1120">
        <v>936</v>
      </c>
      <c r="T27" s="1121">
        <v>1995</v>
      </c>
      <c r="U27" s="1122">
        <v>1184</v>
      </c>
      <c r="V27" s="1123">
        <v>64</v>
      </c>
      <c r="W27" s="1124">
        <v>1120</v>
      </c>
      <c r="X27" s="1122">
        <v>1747</v>
      </c>
      <c r="Y27" s="1124">
        <v>872</v>
      </c>
      <c r="Z27" s="1125">
        <v>875</v>
      </c>
      <c r="AA27" s="2046">
        <v>3239</v>
      </c>
      <c r="AB27" s="2021">
        <v>-1.2198841110094505E-2</v>
      </c>
      <c r="AC27" s="2022">
        <v>-40</v>
      </c>
      <c r="AD27" s="1126">
        <v>1395</v>
      </c>
      <c r="AE27" s="1127">
        <v>1844</v>
      </c>
      <c r="AF27" s="1122">
        <v>1797</v>
      </c>
      <c r="AG27" s="1128">
        <v>707</v>
      </c>
      <c r="AH27" s="1129">
        <v>1090</v>
      </c>
      <c r="AI27" s="1122">
        <v>1442</v>
      </c>
      <c r="AJ27" s="1129">
        <v>688</v>
      </c>
      <c r="AK27" s="1130">
        <v>754</v>
      </c>
      <c r="AL27" s="2330">
        <v>589</v>
      </c>
      <c r="AM27" s="2021">
        <v>-6.7453625632377667E-3</v>
      </c>
      <c r="AN27" s="2022">
        <v>-4</v>
      </c>
      <c r="AO27" s="1131">
        <v>468</v>
      </c>
      <c r="AP27" s="1131">
        <v>121</v>
      </c>
      <c r="AQ27" s="1132">
        <v>431</v>
      </c>
      <c r="AR27" s="1133">
        <v>416</v>
      </c>
      <c r="AS27" s="1134">
        <v>15</v>
      </c>
      <c r="AT27" s="1132">
        <v>158</v>
      </c>
      <c r="AU27" s="1134">
        <v>52</v>
      </c>
      <c r="AV27" s="1135">
        <v>106</v>
      </c>
      <c r="AW27" s="2353">
        <v>1</v>
      </c>
      <c r="AX27" s="2298">
        <v>0</v>
      </c>
      <c r="AY27" s="2022">
        <v>0</v>
      </c>
      <c r="AZ27" s="2373">
        <v>0</v>
      </c>
      <c r="BA27" s="2373">
        <v>1</v>
      </c>
      <c r="BB27" s="2374">
        <v>1</v>
      </c>
      <c r="BC27" s="2375">
        <v>0</v>
      </c>
      <c r="BD27" s="2375">
        <v>1</v>
      </c>
      <c r="BE27" s="2374">
        <v>0</v>
      </c>
      <c r="BF27" s="2375">
        <v>0</v>
      </c>
      <c r="BG27" s="2376">
        <v>0</v>
      </c>
      <c r="BH27" s="2061">
        <v>66</v>
      </c>
      <c r="BI27" s="2021">
        <v>-9.589041095890416E-2</v>
      </c>
      <c r="BJ27" s="2022">
        <v>-7</v>
      </c>
      <c r="BK27" s="1136">
        <v>41</v>
      </c>
      <c r="BL27" s="1136">
        <v>25</v>
      </c>
      <c r="BM27" s="1137">
        <v>43</v>
      </c>
      <c r="BN27" s="1138">
        <v>32</v>
      </c>
      <c r="BO27" s="1138">
        <v>11</v>
      </c>
      <c r="BP27" s="1137">
        <v>23</v>
      </c>
      <c r="BQ27" s="1138">
        <v>9</v>
      </c>
      <c r="BR27" s="1139">
        <v>14</v>
      </c>
      <c r="BS27" s="2083">
        <v>415</v>
      </c>
      <c r="BT27" s="2298">
        <v>-0.19884169884169889</v>
      </c>
      <c r="BU27" s="2022">
        <v>-103</v>
      </c>
      <c r="BV27" s="1140">
        <v>144</v>
      </c>
      <c r="BW27" s="1140">
        <v>271</v>
      </c>
      <c r="BX27" s="1141">
        <v>332</v>
      </c>
      <c r="BY27" s="1142">
        <v>110</v>
      </c>
      <c r="BZ27" s="1142">
        <v>222</v>
      </c>
      <c r="CA27" s="1141">
        <v>83</v>
      </c>
      <c r="CB27" s="1142">
        <v>34</v>
      </c>
      <c r="CC27" s="1143">
        <v>49</v>
      </c>
      <c r="CD27" s="2072">
        <v>51</v>
      </c>
      <c r="CE27" s="2298">
        <v>-3.7735849056603765E-2</v>
      </c>
      <c r="CF27" s="2022">
        <v>-2</v>
      </c>
      <c r="CG27" s="1145">
        <v>26</v>
      </c>
      <c r="CH27" s="1145">
        <v>25</v>
      </c>
      <c r="CI27" s="1146">
        <v>25</v>
      </c>
      <c r="CJ27" s="1147">
        <v>17</v>
      </c>
      <c r="CK27" s="1147">
        <v>8</v>
      </c>
      <c r="CL27" s="1146">
        <v>26</v>
      </c>
      <c r="CM27" s="1147">
        <v>9</v>
      </c>
      <c r="CN27" s="1148">
        <v>17</v>
      </c>
      <c r="CO27" s="2061">
        <v>2117</v>
      </c>
      <c r="CP27" s="2021">
        <v>3.7236648701616915E-2</v>
      </c>
      <c r="CQ27" s="2022">
        <v>76</v>
      </c>
      <c r="CR27" s="1149">
        <v>716</v>
      </c>
      <c r="CS27" s="1202">
        <v>1401</v>
      </c>
      <c r="CT27" s="1137">
        <v>965</v>
      </c>
      <c r="CU27" s="1150">
        <v>132</v>
      </c>
      <c r="CV27" s="1150">
        <v>833</v>
      </c>
      <c r="CW27" s="1194">
        <v>1152</v>
      </c>
      <c r="CX27" s="1150">
        <v>584</v>
      </c>
      <c r="CY27" s="1313">
        <v>568</v>
      </c>
      <c r="CZ27" s="1263">
        <v>6170</v>
      </c>
      <c r="DA27" s="1604">
        <v>279</v>
      </c>
      <c r="DB27" s="1620">
        <v>200</v>
      </c>
      <c r="DC27" s="1621">
        <v>79</v>
      </c>
      <c r="DD27" s="4098">
        <v>785</v>
      </c>
      <c r="DE27" s="1151">
        <v>161</v>
      </c>
      <c r="DF27" s="1152">
        <v>624</v>
      </c>
      <c r="DG27" s="4075">
        <v>1011</v>
      </c>
      <c r="DH27" s="1620">
        <v>198</v>
      </c>
      <c r="DI27" s="1621">
        <v>813</v>
      </c>
      <c r="DJ27" s="4076">
        <v>665</v>
      </c>
      <c r="DK27" s="1151">
        <v>137</v>
      </c>
      <c r="DL27" s="1152">
        <v>528</v>
      </c>
      <c r="DM27" s="4075">
        <v>481</v>
      </c>
      <c r="DN27" s="1620">
        <v>152</v>
      </c>
      <c r="DO27" s="1621">
        <v>329</v>
      </c>
      <c r="DP27" s="4076">
        <v>2949</v>
      </c>
      <c r="DQ27" s="1151">
        <v>1483</v>
      </c>
      <c r="DR27" s="1153">
        <v>1466</v>
      </c>
      <c r="DS27" s="1154" t="s">
        <v>123</v>
      </c>
      <c r="DT27" s="1155">
        <v>4.609716864764953E-3</v>
      </c>
      <c r="DU27" s="1156">
        <v>1.5731127745935911E-2</v>
      </c>
      <c r="DV27" s="1157">
        <v>0.16217637008805363</v>
      </c>
      <c r="DW27" s="286"/>
    </row>
    <row r="28" spans="1:127" s="359" customFormat="1" ht="50.1" customHeight="1" x14ac:dyDescent="0.15">
      <c r="A28" s="2107" t="s">
        <v>144</v>
      </c>
      <c r="B28" s="2108"/>
      <c r="C28" s="2108"/>
      <c r="D28" s="1925">
        <v>21887</v>
      </c>
      <c r="E28" s="2122">
        <v>8.5556988394008604E-2</v>
      </c>
      <c r="F28" s="1943">
        <v>1725</v>
      </c>
      <c r="G28" s="1841">
        <v>12624</v>
      </c>
      <c r="H28" s="1842">
        <v>9263</v>
      </c>
      <c r="I28" s="328">
        <v>13680</v>
      </c>
      <c r="J28" s="1993">
        <v>9415</v>
      </c>
      <c r="K28" s="1993">
        <v>4265</v>
      </c>
      <c r="L28" s="1994">
        <v>8207</v>
      </c>
      <c r="M28" s="1993">
        <v>3209</v>
      </c>
      <c r="N28" s="1995">
        <v>4998</v>
      </c>
      <c r="O28" s="1252" t="s">
        <v>2116</v>
      </c>
      <c r="P28" s="2036">
        <v>2431</v>
      </c>
      <c r="Q28" s="329">
        <v>0.13651238896680695</v>
      </c>
      <c r="R28" s="462">
        <v>292</v>
      </c>
      <c r="S28" s="330">
        <v>1117</v>
      </c>
      <c r="T28" s="331">
        <v>1314</v>
      </c>
      <c r="U28" s="332">
        <v>1492</v>
      </c>
      <c r="V28" s="332">
        <v>676</v>
      </c>
      <c r="W28" s="338">
        <v>816</v>
      </c>
      <c r="X28" s="332">
        <v>939</v>
      </c>
      <c r="Y28" s="338">
        <v>441</v>
      </c>
      <c r="Z28" s="361">
        <v>498</v>
      </c>
      <c r="AA28" s="2047">
        <v>19456</v>
      </c>
      <c r="AB28" s="2023">
        <v>7.9509515618931381E-2</v>
      </c>
      <c r="AC28" s="2125">
        <v>1433</v>
      </c>
      <c r="AD28" s="336">
        <v>11507</v>
      </c>
      <c r="AE28" s="337">
        <v>7949</v>
      </c>
      <c r="AF28" s="332">
        <v>12188</v>
      </c>
      <c r="AG28" s="332">
        <v>8739</v>
      </c>
      <c r="AH28" s="338">
        <v>3449</v>
      </c>
      <c r="AI28" s="332">
        <v>7268</v>
      </c>
      <c r="AJ28" s="338">
        <v>2768</v>
      </c>
      <c r="AK28" s="339">
        <v>4500</v>
      </c>
      <c r="AL28" s="2331">
        <v>10963</v>
      </c>
      <c r="AM28" s="1843">
        <v>6.8622672775124238E-2</v>
      </c>
      <c r="AN28" s="2125">
        <v>704</v>
      </c>
      <c r="AO28" s="340">
        <v>7451</v>
      </c>
      <c r="AP28" s="340">
        <v>3512</v>
      </c>
      <c r="AQ28" s="340">
        <v>6646</v>
      </c>
      <c r="AR28" s="362">
        <v>6004</v>
      </c>
      <c r="AS28" s="363">
        <v>642</v>
      </c>
      <c r="AT28" s="340">
        <v>4317</v>
      </c>
      <c r="AU28" s="363">
        <v>1447</v>
      </c>
      <c r="AV28" s="364">
        <v>2870</v>
      </c>
      <c r="AW28" s="2354">
        <v>59</v>
      </c>
      <c r="AX28" s="2023">
        <v>5.3571428571428603E-2</v>
      </c>
      <c r="AY28" s="2125">
        <v>3</v>
      </c>
      <c r="AZ28" s="2377">
        <v>32</v>
      </c>
      <c r="BA28" s="2377">
        <v>27</v>
      </c>
      <c r="BB28" s="2377">
        <v>34</v>
      </c>
      <c r="BC28" s="2378">
        <v>26</v>
      </c>
      <c r="BD28" s="2378">
        <v>8</v>
      </c>
      <c r="BE28" s="2377">
        <v>25</v>
      </c>
      <c r="BF28" s="2378">
        <v>6</v>
      </c>
      <c r="BG28" s="2379">
        <v>19</v>
      </c>
      <c r="BH28" s="2062">
        <v>1188</v>
      </c>
      <c r="BI28" s="2023">
        <v>-6.6889632107023367E-3</v>
      </c>
      <c r="BJ28" s="2125">
        <v>-8</v>
      </c>
      <c r="BK28" s="345">
        <v>775</v>
      </c>
      <c r="BL28" s="345">
        <v>413</v>
      </c>
      <c r="BM28" s="345">
        <v>713</v>
      </c>
      <c r="BN28" s="365">
        <v>586</v>
      </c>
      <c r="BO28" s="365">
        <v>127</v>
      </c>
      <c r="BP28" s="345">
        <v>475</v>
      </c>
      <c r="BQ28" s="365">
        <v>189</v>
      </c>
      <c r="BR28" s="366">
        <v>286</v>
      </c>
      <c r="BS28" s="2084">
        <v>2771</v>
      </c>
      <c r="BT28" s="1843">
        <v>0.13194444444444442</v>
      </c>
      <c r="BU28" s="2125">
        <v>323</v>
      </c>
      <c r="BV28" s="348">
        <v>1268</v>
      </c>
      <c r="BW28" s="348">
        <v>1503</v>
      </c>
      <c r="BX28" s="348">
        <v>2222</v>
      </c>
      <c r="BY28" s="483">
        <v>1060</v>
      </c>
      <c r="BZ28" s="483">
        <v>1162</v>
      </c>
      <c r="CA28" s="348">
        <v>549</v>
      </c>
      <c r="CB28" s="367">
        <v>208</v>
      </c>
      <c r="CC28" s="368">
        <v>341</v>
      </c>
      <c r="CD28" s="2073">
        <v>150</v>
      </c>
      <c r="CE28" s="1843">
        <v>0.27118644067796605</v>
      </c>
      <c r="CF28" s="2125">
        <v>32</v>
      </c>
      <c r="CG28" s="352">
        <v>79</v>
      </c>
      <c r="CH28" s="352">
        <v>71</v>
      </c>
      <c r="CI28" s="352">
        <v>83</v>
      </c>
      <c r="CJ28" s="328">
        <v>57</v>
      </c>
      <c r="CK28" s="328">
        <v>26</v>
      </c>
      <c r="CL28" s="352">
        <v>67</v>
      </c>
      <c r="CM28" s="328">
        <v>22</v>
      </c>
      <c r="CN28" s="369">
        <v>45</v>
      </c>
      <c r="CO28" s="2062">
        <v>4325</v>
      </c>
      <c r="CP28" s="1843">
        <v>9.6046629498226066E-2</v>
      </c>
      <c r="CQ28" s="2125">
        <v>379</v>
      </c>
      <c r="CR28" s="475">
        <v>1902</v>
      </c>
      <c r="CS28" s="475">
        <v>2423</v>
      </c>
      <c r="CT28" s="475">
        <v>2490</v>
      </c>
      <c r="CU28" s="478">
        <v>1006</v>
      </c>
      <c r="CV28" s="478">
        <v>1484</v>
      </c>
      <c r="CW28" s="475">
        <v>1835</v>
      </c>
      <c r="CX28" s="365">
        <v>896</v>
      </c>
      <c r="CY28" s="1314">
        <v>939</v>
      </c>
      <c r="CZ28" s="1264">
        <v>21887</v>
      </c>
      <c r="DA28" s="1605">
        <v>2755</v>
      </c>
      <c r="DB28" s="453">
        <v>2106</v>
      </c>
      <c r="DC28" s="454">
        <v>649</v>
      </c>
      <c r="DD28" s="4099">
        <v>2852</v>
      </c>
      <c r="DE28" s="444">
        <v>2055</v>
      </c>
      <c r="DF28" s="440">
        <v>797</v>
      </c>
      <c r="DG28" s="4077">
        <v>4767</v>
      </c>
      <c r="DH28" s="453">
        <v>2743</v>
      </c>
      <c r="DI28" s="454">
        <v>2024</v>
      </c>
      <c r="DJ28" s="4078">
        <v>3695</v>
      </c>
      <c r="DK28" s="444">
        <v>1899</v>
      </c>
      <c r="DL28" s="440">
        <v>1796</v>
      </c>
      <c r="DM28" s="4077">
        <v>2550</v>
      </c>
      <c r="DN28" s="453">
        <v>1125</v>
      </c>
      <c r="DO28" s="454">
        <v>1425</v>
      </c>
      <c r="DP28" s="4078">
        <v>5268</v>
      </c>
      <c r="DQ28" s="444">
        <v>2696</v>
      </c>
      <c r="DR28" s="434">
        <v>2572</v>
      </c>
      <c r="DS28" s="355">
        <v>13</v>
      </c>
      <c r="DT28" s="356">
        <v>1.6352167426111917E-2</v>
      </c>
      <c r="DU28" s="357">
        <v>5.5803434842025823E-2</v>
      </c>
      <c r="DV28" s="358" t="s">
        <v>123</v>
      </c>
      <c r="DW28" s="286"/>
    </row>
    <row r="29" spans="1:127" s="239" customFormat="1" ht="50.1" customHeight="1" x14ac:dyDescent="0.15">
      <c r="A29" s="2093"/>
      <c r="B29" s="4693" t="s">
        <v>262</v>
      </c>
      <c r="C29" s="4694"/>
      <c r="D29" s="1920">
        <v>18701</v>
      </c>
      <c r="E29" s="2120">
        <v>8.8406471889186378E-2</v>
      </c>
      <c r="F29" s="1944">
        <v>1519</v>
      </c>
      <c r="G29" s="1956">
        <v>10654</v>
      </c>
      <c r="H29" s="1957">
        <v>8047</v>
      </c>
      <c r="I29" s="970">
        <v>11486</v>
      </c>
      <c r="J29" s="1978">
        <v>7873</v>
      </c>
      <c r="K29" s="1978">
        <v>3613</v>
      </c>
      <c r="L29" s="1979">
        <v>7215</v>
      </c>
      <c r="M29" s="1978">
        <v>2781</v>
      </c>
      <c r="N29" s="1980">
        <v>4434</v>
      </c>
      <c r="O29" s="1247"/>
      <c r="P29" s="2031">
        <v>1817</v>
      </c>
      <c r="Q29" s="971">
        <v>0.15291878172588835</v>
      </c>
      <c r="R29" s="972">
        <v>241</v>
      </c>
      <c r="S29" s="973">
        <v>827</v>
      </c>
      <c r="T29" s="974">
        <v>990</v>
      </c>
      <c r="U29" s="975">
        <v>1119</v>
      </c>
      <c r="V29" s="976">
        <v>499</v>
      </c>
      <c r="W29" s="977">
        <v>620</v>
      </c>
      <c r="X29" s="975">
        <v>698</v>
      </c>
      <c r="Y29" s="977">
        <v>328</v>
      </c>
      <c r="Z29" s="978">
        <v>370</v>
      </c>
      <c r="AA29" s="2048">
        <v>16884</v>
      </c>
      <c r="AB29" s="2013">
        <v>8.1891580161476352E-2</v>
      </c>
      <c r="AC29" s="2126">
        <v>1278</v>
      </c>
      <c r="AD29" s="979">
        <v>9827</v>
      </c>
      <c r="AE29" s="980">
        <v>7057</v>
      </c>
      <c r="AF29" s="975">
        <v>10367</v>
      </c>
      <c r="AG29" s="981">
        <v>7374</v>
      </c>
      <c r="AH29" s="982">
        <v>2993</v>
      </c>
      <c r="AI29" s="975">
        <v>6517</v>
      </c>
      <c r="AJ29" s="982">
        <v>2453</v>
      </c>
      <c r="AK29" s="983">
        <v>4064</v>
      </c>
      <c r="AL29" s="2334">
        <v>9799</v>
      </c>
      <c r="AM29" s="2008">
        <v>7.1514488791689423E-2</v>
      </c>
      <c r="AN29" s="2126">
        <v>654</v>
      </c>
      <c r="AO29" s="984">
        <v>6534</v>
      </c>
      <c r="AP29" s="984">
        <v>3265</v>
      </c>
      <c r="AQ29" s="985">
        <v>5780</v>
      </c>
      <c r="AR29" s="986">
        <v>5181</v>
      </c>
      <c r="AS29" s="987">
        <v>599</v>
      </c>
      <c r="AT29" s="985">
        <v>4019</v>
      </c>
      <c r="AU29" s="987">
        <v>1353</v>
      </c>
      <c r="AV29" s="988">
        <v>2666</v>
      </c>
      <c r="AW29" s="2349">
        <v>59</v>
      </c>
      <c r="AX29" s="2013">
        <v>5.3571428571428603E-2</v>
      </c>
      <c r="AY29" s="2126">
        <v>3</v>
      </c>
      <c r="AZ29" s="2359">
        <v>32</v>
      </c>
      <c r="BA29" s="2359">
        <v>27</v>
      </c>
      <c r="BB29" s="2360">
        <v>34</v>
      </c>
      <c r="BC29" s="2361">
        <v>26</v>
      </c>
      <c r="BD29" s="2361">
        <v>8</v>
      </c>
      <c r="BE29" s="2360">
        <v>25</v>
      </c>
      <c r="BF29" s="2361">
        <v>6</v>
      </c>
      <c r="BG29" s="2362">
        <v>19</v>
      </c>
      <c r="BH29" s="2057">
        <v>1069</v>
      </c>
      <c r="BI29" s="2013">
        <v>-2.7985074626866169E-3</v>
      </c>
      <c r="BJ29" s="2126">
        <v>-3</v>
      </c>
      <c r="BK29" s="989">
        <v>687</v>
      </c>
      <c r="BL29" s="989">
        <v>382</v>
      </c>
      <c r="BM29" s="990">
        <v>632</v>
      </c>
      <c r="BN29" s="991">
        <v>513</v>
      </c>
      <c r="BO29" s="991">
        <v>119</v>
      </c>
      <c r="BP29" s="990">
        <v>437</v>
      </c>
      <c r="BQ29" s="991">
        <v>174</v>
      </c>
      <c r="BR29" s="992">
        <v>263</v>
      </c>
      <c r="BS29" s="2079">
        <v>2432</v>
      </c>
      <c r="BT29" s="2008">
        <v>0.1515151515151516</v>
      </c>
      <c r="BU29" s="2126">
        <v>320</v>
      </c>
      <c r="BV29" s="993">
        <v>1098</v>
      </c>
      <c r="BW29" s="993">
        <v>1334</v>
      </c>
      <c r="BX29" s="994">
        <v>1922</v>
      </c>
      <c r="BY29" s="995">
        <v>903</v>
      </c>
      <c r="BZ29" s="1197">
        <v>1019</v>
      </c>
      <c r="CA29" s="994">
        <v>510</v>
      </c>
      <c r="CB29" s="995">
        <v>195</v>
      </c>
      <c r="CC29" s="996">
        <v>315</v>
      </c>
      <c r="CD29" s="2068">
        <v>98</v>
      </c>
      <c r="CE29" s="2008">
        <v>4.2553191489361764E-2</v>
      </c>
      <c r="CF29" s="2126">
        <v>4</v>
      </c>
      <c r="CG29" s="998">
        <v>52</v>
      </c>
      <c r="CH29" s="998">
        <v>46</v>
      </c>
      <c r="CI29" s="999">
        <v>56</v>
      </c>
      <c r="CJ29" s="1000">
        <v>41</v>
      </c>
      <c r="CK29" s="1000">
        <v>15</v>
      </c>
      <c r="CL29" s="999">
        <v>42</v>
      </c>
      <c r="CM29" s="1000">
        <v>11</v>
      </c>
      <c r="CN29" s="1001">
        <v>31</v>
      </c>
      <c r="CO29" s="2057">
        <v>3427</v>
      </c>
      <c r="CP29" s="2008">
        <v>9.5938599296450322E-2</v>
      </c>
      <c r="CQ29" s="2126">
        <v>300</v>
      </c>
      <c r="CR29" s="1198">
        <v>1424</v>
      </c>
      <c r="CS29" s="1198">
        <v>2003</v>
      </c>
      <c r="CT29" s="1200">
        <v>1943</v>
      </c>
      <c r="CU29" s="1003">
        <v>710</v>
      </c>
      <c r="CV29" s="1201">
        <v>1233</v>
      </c>
      <c r="CW29" s="1200">
        <v>1484</v>
      </c>
      <c r="CX29" s="1003">
        <v>714</v>
      </c>
      <c r="CY29" s="1309">
        <v>770</v>
      </c>
      <c r="CZ29" s="1259">
        <v>18701</v>
      </c>
      <c r="DA29" s="1600">
        <v>2224</v>
      </c>
      <c r="DB29" s="1612">
        <v>1696</v>
      </c>
      <c r="DC29" s="1613">
        <v>528</v>
      </c>
      <c r="DD29" s="4094">
        <v>2433</v>
      </c>
      <c r="DE29" s="1004">
        <v>1745</v>
      </c>
      <c r="DF29" s="1005">
        <v>688</v>
      </c>
      <c r="DG29" s="4067">
        <v>4106</v>
      </c>
      <c r="DH29" s="1612">
        <v>2310</v>
      </c>
      <c r="DI29" s="1613">
        <v>1796</v>
      </c>
      <c r="DJ29" s="4068">
        <v>3184</v>
      </c>
      <c r="DK29" s="1004">
        <v>1607</v>
      </c>
      <c r="DL29" s="1005">
        <v>1577</v>
      </c>
      <c r="DM29" s="4067">
        <v>2127</v>
      </c>
      <c r="DN29" s="1612">
        <v>931</v>
      </c>
      <c r="DO29" s="1613">
        <v>1196</v>
      </c>
      <c r="DP29" s="4068">
        <v>4627</v>
      </c>
      <c r="DQ29" s="1004">
        <v>2365</v>
      </c>
      <c r="DR29" s="1006">
        <v>2262</v>
      </c>
      <c r="DS29" s="1007" t="s">
        <v>123</v>
      </c>
      <c r="DT29" s="1008">
        <v>1.3971850095294875E-2</v>
      </c>
      <c r="DU29" s="1009">
        <v>4.7680359801741901E-2</v>
      </c>
      <c r="DV29" s="1010">
        <v>0.85443413898661302</v>
      </c>
      <c r="DW29" s="286"/>
    </row>
    <row r="30" spans="1:127" s="359" customFormat="1" ht="50.1" customHeight="1" x14ac:dyDescent="0.15">
      <c r="A30" s="2114"/>
      <c r="B30" s="4695" t="s">
        <v>307</v>
      </c>
      <c r="C30" s="4696"/>
      <c r="D30" s="1928">
        <v>3186</v>
      </c>
      <c r="E30" s="2188">
        <v>6.9127516778523468E-2</v>
      </c>
      <c r="F30" s="1951">
        <v>206</v>
      </c>
      <c r="G30" s="1966">
        <v>1970</v>
      </c>
      <c r="H30" s="1967">
        <v>1216</v>
      </c>
      <c r="I30" s="4185">
        <v>2194</v>
      </c>
      <c r="J30" s="2001">
        <v>1542</v>
      </c>
      <c r="K30" s="2001">
        <v>652</v>
      </c>
      <c r="L30" s="2002">
        <v>992</v>
      </c>
      <c r="M30" s="2001">
        <v>428</v>
      </c>
      <c r="N30" s="2003">
        <v>564</v>
      </c>
      <c r="O30" s="1256"/>
      <c r="P30" s="2039">
        <v>614</v>
      </c>
      <c r="Q30" s="1203">
        <v>9.0586145648312577E-2</v>
      </c>
      <c r="R30" s="1204">
        <v>51</v>
      </c>
      <c r="S30" s="1205">
        <v>290</v>
      </c>
      <c r="T30" s="1206">
        <v>324</v>
      </c>
      <c r="U30" s="1207">
        <v>373</v>
      </c>
      <c r="V30" s="1208">
        <v>177</v>
      </c>
      <c r="W30" s="1209">
        <v>196</v>
      </c>
      <c r="X30" s="1207">
        <v>241</v>
      </c>
      <c r="Y30" s="1209">
        <v>113</v>
      </c>
      <c r="Z30" s="1210">
        <v>128</v>
      </c>
      <c r="AA30" s="2052">
        <v>2572</v>
      </c>
      <c r="AB30" s="2300">
        <v>6.4129085643359618E-2</v>
      </c>
      <c r="AC30" s="2028">
        <v>155</v>
      </c>
      <c r="AD30" s="1211">
        <v>1680</v>
      </c>
      <c r="AE30" s="1212">
        <v>892</v>
      </c>
      <c r="AF30" s="1207">
        <v>1821</v>
      </c>
      <c r="AG30" s="1207">
        <v>1365</v>
      </c>
      <c r="AH30" s="1213">
        <v>456</v>
      </c>
      <c r="AI30" s="1207">
        <v>751</v>
      </c>
      <c r="AJ30" s="1213">
        <v>315</v>
      </c>
      <c r="AK30" s="1214">
        <v>436</v>
      </c>
      <c r="AL30" s="2335">
        <v>1164</v>
      </c>
      <c r="AM30" s="2300">
        <v>4.4883303411131115E-2</v>
      </c>
      <c r="AN30" s="2028">
        <v>50</v>
      </c>
      <c r="AO30" s="1215">
        <v>917</v>
      </c>
      <c r="AP30" s="1215">
        <v>247</v>
      </c>
      <c r="AQ30" s="1215">
        <v>866</v>
      </c>
      <c r="AR30" s="1216">
        <v>823</v>
      </c>
      <c r="AS30" s="1217">
        <v>43</v>
      </c>
      <c r="AT30" s="1215">
        <v>298</v>
      </c>
      <c r="AU30" s="1217">
        <v>94</v>
      </c>
      <c r="AV30" s="1218">
        <v>204</v>
      </c>
      <c r="AW30" s="2357">
        <v>0</v>
      </c>
      <c r="AX30" s="2027" t="s">
        <v>123</v>
      </c>
      <c r="AY30" s="2028">
        <v>0</v>
      </c>
      <c r="AZ30" s="2389">
        <v>0</v>
      </c>
      <c r="BA30" s="2389">
        <v>0</v>
      </c>
      <c r="BB30" s="2389">
        <v>0</v>
      </c>
      <c r="BC30" s="2390">
        <v>0</v>
      </c>
      <c r="BD30" s="2390">
        <v>0</v>
      </c>
      <c r="BE30" s="2389">
        <v>0</v>
      </c>
      <c r="BF30" s="2390">
        <v>0</v>
      </c>
      <c r="BG30" s="2391">
        <v>0</v>
      </c>
      <c r="BH30" s="2065">
        <v>119</v>
      </c>
      <c r="BI30" s="2300">
        <v>-4.0322580645161255E-2</v>
      </c>
      <c r="BJ30" s="2028">
        <v>-5</v>
      </c>
      <c r="BK30" s="1219">
        <v>88</v>
      </c>
      <c r="BL30" s="1219">
        <v>31</v>
      </c>
      <c r="BM30" s="1219">
        <v>81</v>
      </c>
      <c r="BN30" s="1220">
        <v>73</v>
      </c>
      <c r="BO30" s="1220">
        <v>8</v>
      </c>
      <c r="BP30" s="1219">
        <v>38</v>
      </c>
      <c r="BQ30" s="1220">
        <v>15</v>
      </c>
      <c r="BR30" s="1221">
        <v>23</v>
      </c>
      <c r="BS30" s="2087">
        <v>339</v>
      </c>
      <c r="BT30" s="2300">
        <v>8.9285714285713969E-3</v>
      </c>
      <c r="BU30" s="2028">
        <v>3</v>
      </c>
      <c r="BV30" s="1222">
        <v>170</v>
      </c>
      <c r="BW30" s="1222">
        <v>169</v>
      </c>
      <c r="BX30" s="1222">
        <v>300</v>
      </c>
      <c r="BY30" s="1223">
        <v>157</v>
      </c>
      <c r="BZ30" s="1223">
        <v>143</v>
      </c>
      <c r="CA30" s="1222">
        <v>39</v>
      </c>
      <c r="CB30" s="1223">
        <v>13</v>
      </c>
      <c r="CC30" s="1224">
        <v>26</v>
      </c>
      <c r="CD30" s="2076">
        <v>52</v>
      </c>
      <c r="CE30" s="3213">
        <v>1.1666666666666665</v>
      </c>
      <c r="CF30" s="2028">
        <v>28</v>
      </c>
      <c r="CG30" s="1226">
        <v>27</v>
      </c>
      <c r="CH30" s="1226">
        <v>25</v>
      </c>
      <c r="CI30" s="1226">
        <v>27</v>
      </c>
      <c r="CJ30" s="1227">
        <v>16</v>
      </c>
      <c r="CK30" s="1227">
        <v>11</v>
      </c>
      <c r="CL30" s="1226">
        <v>25</v>
      </c>
      <c r="CM30" s="1227">
        <v>11</v>
      </c>
      <c r="CN30" s="1228">
        <v>14</v>
      </c>
      <c r="CO30" s="2065">
        <v>898</v>
      </c>
      <c r="CP30" s="2300">
        <v>9.645909645909656E-2</v>
      </c>
      <c r="CQ30" s="2028">
        <v>79</v>
      </c>
      <c r="CR30" s="1219">
        <v>478</v>
      </c>
      <c r="CS30" s="1219">
        <v>420</v>
      </c>
      <c r="CT30" s="1219">
        <v>547</v>
      </c>
      <c r="CU30" s="1220">
        <v>296</v>
      </c>
      <c r="CV30" s="1220">
        <v>251</v>
      </c>
      <c r="CW30" s="1219">
        <v>351</v>
      </c>
      <c r="CX30" s="1220">
        <v>182</v>
      </c>
      <c r="CY30" s="1318">
        <v>169</v>
      </c>
      <c r="CZ30" s="1267">
        <v>3186</v>
      </c>
      <c r="DA30" s="1609">
        <v>531</v>
      </c>
      <c r="DB30" s="1624">
        <v>410</v>
      </c>
      <c r="DC30" s="1625">
        <v>121</v>
      </c>
      <c r="DD30" s="4103">
        <v>419</v>
      </c>
      <c r="DE30" s="1229">
        <v>310</v>
      </c>
      <c r="DF30" s="1230">
        <v>109</v>
      </c>
      <c r="DG30" s="4085">
        <v>661</v>
      </c>
      <c r="DH30" s="1624">
        <v>433</v>
      </c>
      <c r="DI30" s="1625">
        <v>228</v>
      </c>
      <c r="DJ30" s="4086">
        <v>511</v>
      </c>
      <c r="DK30" s="1229">
        <v>292</v>
      </c>
      <c r="DL30" s="1230">
        <v>219</v>
      </c>
      <c r="DM30" s="4085">
        <v>423</v>
      </c>
      <c r="DN30" s="1624">
        <v>194</v>
      </c>
      <c r="DO30" s="1625">
        <v>229</v>
      </c>
      <c r="DP30" s="4086">
        <v>641</v>
      </c>
      <c r="DQ30" s="1229">
        <v>331</v>
      </c>
      <c r="DR30" s="1231">
        <v>310</v>
      </c>
      <c r="DS30" s="1232" t="s">
        <v>123</v>
      </c>
      <c r="DT30" s="1233">
        <v>2.3803173308170407E-3</v>
      </c>
      <c r="DU30" s="1234">
        <v>8.1230750402839259E-3</v>
      </c>
      <c r="DV30" s="1235">
        <v>0.14556586101338695</v>
      </c>
      <c r="DW30" s="286"/>
    </row>
    <row r="31" spans="1:127" s="239" customFormat="1" ht="50.1" customHeight="1" x14ac:dyDescent="0.15">
      <c r="A31" s="2109" t="s">
        <v>154</v>
      </c>
      <c r="B31" s="2110"/>
      <c r="C31" s="2110"/>
      <c r="D31" s="1926">
        <v>128111</v>
      </c>
      <c r="E31" s="1946">
        <v>-2.3253863572250899E-2</v>
      </c>
      <c r="F31" s="1947">
        <v>-3050</v>
      </c>
      <c r="G31" s="1845">
        <v>86798</v>
      </c>
      <c r="H31" s="1846">
        <v>41313</v>
      </c>
      <c r="I31" s="288">
        <v>91410</v>
      </c>
      <c r="J31" s="1847">
        <v>74406</v>
      </c>
      <c r="K31" s="1847">
        <v>17004</v>
      </c>
      <c r="L31" s="1839">
        <v>36701</v>
      </c>
      <c r="M31" s="1847">
        <v>12392</v>
      </c>
      <c r="N31" s="2007">
        <v>24309</v>
      </c>
      <c r="O31" s="1254" t="s">
        <v>2116</v>
      </c>
      <c r="P31" s="2037">
        <v>3022</v>
      </c>
      <c r="Q31" s="289">
        <v>-0.13878597891137079</v>
      </c>
      <c r="R31" s="461">
        <v>-487</v>
      </c>
      <c r="S31" s="290">
        <v>1380</v>
      </c>
      <c r="T31" s="291">
        <v>1642</v>
      </c>
      <c r="U31" s="292">
        <v>2006</v>
      </c>
      <c r="V31" s="293">
        <v>704</v>
      </c>
      <c r="W31" s="294">
        <v>1302</v>
      </c>
      <c r="X31" s="292">
        <v>1016</v>
      </c>
      <c r="Y31" s="294">
        <v>676</v>
      </c>
      <c r="Z31" s="295">
        <v>340</v>
      </c>
      <c r="AA31" s="2124">
        <v>125089</v>
      </c>
      <c r="AB31" s="2025">
        <v>-2.00780246294614E-2</v>
      </c>
      <c r="AC31" s="2127">
        <v>-2563</v>
      </c>
      <c r="AD31" s="296">
        <v>85418</v>
      </c>
      <c r="AE31" s="297">
        <v>39671</v>
      </c>
      <c r="AF31" s="292">
        <v>89404</v>
      </c>
      <c r="AG31" s="954">
        <v>73702</v>
      </c>
      <c r="AH31" s="957">
        <v>15702</v>
      </c>
      <c r="AI31" s="292">
        <v>35685</v>
      </c>
      <c r="AJ31" s="957">
        <v>11716</v>
      </c>
      <c r="AK31" s="956">
        <v>23969</v>
      </c>
      <c r="AL31" s="2344">
        <v>101745</v>
      </c>
      <c r="AM31" s="2025">
        <v>-1.9835459134522782E-2</v>
      </c>
      <c r="AN31" s="2127">
        <v>-2059</v>
      </c>
      <c r="AO31" s="374">
        <v>74451</v>
      </c>
      <c r="AP31" s="374">
        <v>27294</v>
      </c>
      <c r="AQ31" s="375">
        <v>71939</v>
      </c>
      <c r="AR31" s="376">
        <v>65292</v>
      </c>
      <c r="AS31" s="304">
        <v>6647</v>
      </c>
      <c r="AT31" s="375">
        <v>29806</v>
      </c>
      <c r="AU31" s="304">
        <v>9159</v>
      </c>
      <c r="AV31" s="377">
        <v>20647</v>
      </c>
      <c r="AW31" s="2355">
        <v>362</v>
      </c>
      <c r="AX31" s="2025">
        <v>8.0597014925373189E-2</v>
      </c>
      <c r="AY31" s="2127">
        <v>27</v>
      </c>
      <c r="AZ31" s="2382">
        <v>220</v>
      </c>
      <c r="BA31" s="2382">
        <v>142</v>
      </c>
      <c r="BB31" s="2383">
        <v>181</v>
      </c>
      <c r="BC31" s="2384">
        <v>162</v>
      </c>
      <c r="BD31" s="2384">
        <v>19</v>
      </c>
      <c r="BE31" s="2383">
        <v>181</v>
      </c>
      <c r="BF31" s="2384">
        <v>58</v>
      </c>
      <c r="BG31" s="2385">
        <v>123</v>
      </c>
      <c r="BH31" s="2063">
        <v>3675</v>
      </c>
      <c r="BI31" s="2025">
        <v>-3.6444677503932876E-2</v>
      </c>
      <c r="BJ31" s="2127">
        <v>-139</v>
      </c>
      <c r="BK31" s="474">
        <v>2324</v>
      </c>
      <c r="BL31" s="474">
        <v>1351</v>
      </c>
      <c r="BM31" s="476">
        <v>2622</v>
      </c>
      <c r="BN31" s="477">
        <v>1943</v>
      </c>
      <c r="BO31" s="309">
        <v>679</v>
      </c>
      <c r="BP31" s="476">
        <v>1053</v>
      </c>
      <c r="BQ31" s="309">
        <v>381</v>
      </c>
      <c r="BR31" s="310">
        <v>672</v>
      </c>
      <c r="BS31" s="2085">
        <v>8805</v>
      </c>
      <c r="BT31" s="2025">
        <v>-3.6211383953830278E-3</v>
      </c>
      <c r="BU31" s="2127">
        <v>-32</v>
      </c>
      <c r="BV31" s="311">
        <v>3891</v>
      </c>
      <c r="BW31" s="311">
        <v>4914</v>
      </c>
      <c r="BX31" s="312">
        <v>8122</v>
      </c>
      <c r="BY31" s="484">
        <v>3615</v>
      </c>
      <c r="BZ31" s="484">
        <v>4507</v>
      </c>
      <c r="CA31" s="312">
        <v>683</v>
      </c>
      <c r="CB31" s="313">
        <v>276</v>
      </c>
      <c r="CC31" s="314">
        <v>407</v>
      </c>
      <c r="CD31" s="2130">
        <v>1311</v>
      </c>
      <c r="CE31" s="1840">
        <v>-4.236669101533963E-2</v>
      </c>
      <c r="CF31" s="2127">
        <v>-58</v>
      </c>
      <c r="CG31" s="316">
        <v>729</v>
      </c>
      <c r="CH31" s="316">
        <v>582</v>
      </c>
      <c r="CI31" s="317">
        <v>686</v>
      </c>
      <c r="CJ31" s="318">
        <v>535</v>
      </c>
      <c r="CK31" s="318">
        <v>151</v>
      </c>
      <c r="CL31" s="317">
        <v>625</v>
      </c>
      <c r="CM31" s="318">
        <v>194</v>
      </c>
      <c r="CN31" s="319">
        <v>431</v>
      </c>
      <c r="CO31" s="2063">
        <v>9191</v>
      </c>
      <c r="CP31" s="2025">
        <v>-3.181291477931103E-2</v>
      </c>
      <c r="CQ31" s="2127">
        <v>-302</v>
      </c>
      <c r="CR31" s="485">
        <v>3803</v>
      </c>
      <c r="CS31" s="485">
        <v>5388</v>
      </c>
      <c r="CT31" s="476">
        <v>5854</v>
      </c>
      <c r="CU31" s="486">
        <v>2155</v>
      </c>
      <c r="CV31" s="486">
        <v>3699</v>
      </c>
      <c r="CW31" s="476">
        <v>3337</v>
      </c>
      <c r="CX31" s="486">
        <v>1648</v>
      </c>
      <c r="CY31" s="1315">
        <v>1689</v>
      </c>
      <c r="CZ31" s="1320">
        <v>128111</v>
      </c>
      <c r="DA31" s="1610">
        <v>17502</v>
      </c>
      <c r="DB31" s="455">
        <v>15657</v>
      </c>
      <c r="DC31" s="450">
        <v>1845</v>
      </c>
      <c r="DD31" s="4104">
        <v>25331</v>
      </c>
      <c r="DE31" s="445">
        <v>20931</v>
      </c>
      <c r="DF31" s="438">
        <v>4400</v>
      </c>
      <c r="DG31" s="4090">
        <v>35093</v>
      </c>
      <c r="DH31" s="455">
        <v>23544</v>
      </c>
      <c r="DI31" s="456">
        <v>11549</v>
      </c>
      <c r="DJ31" s="4087">
        <v>20532</v>
      </c>
      <c r="DK31" s="445">
        <v>11724</v>
      </c>
      <c r="DL31" s="438">
        <v>8808</v>
      </c>
      <c r="DM31" s="4081">
        <v>8822</v>
      </c>
      <c r="DN31" s="449">
        <v>4211</v>
      </c>
      <c r="DO31" s="450">
        <v>4611</v>
      </c>
      <c r="DP31" s="4087">
        <v>20831</v>
      </c>
      <c r="DQ31" s="445">
        <v>10731</v>
      </c>
      <c r="DR31" s="435">
        <v>10100</v>
      </c>
      <c r="DS31" s="322">
        <v>2</v>
      </c>
      <c r="DT31" s="323">
        <v>9.5714009280697385E-2</v>
      </c>
      <c r="DU31" s="324">
        <v>0.32663379362392153</v>
      </c>
      <c r="DV31" s="325" t="s">
        <v>123</v>
      </c>
      <c r="DW31" s="286"/>
    </row>
    <row r="32" spans="1:127" s="359" customFormat="1" ht="50.1" customHeight="1" x14ac:dyDescent="0.15">
      <c r="A32" s="2111"/>
      <c r="B32" s="2112" t="s">
        <v>1681</v>
      </c>
      <c r="C32" s="2113"/>
      <c r="D32" s="1927">
        <v>12452</v>
      </c>
      <c r="E32" s="1948">
        <v>4.3580288300368863E-2</v>
      </c>
      <c r="F32" s="1949">
        <v>520</v>
      </c>
      <c r="G32" s="1968">
        <v>7934</v>
      </c>
      <c r="H32" s="1969">
        <v>4518</v>
      </c>
      <c r="I32" s="4186">
        <v>9217</v>
      </c>
      <c r="J32" s="1998">
        <v>6861</v>
      </c>
      <c r="K32" s="1998">
        <v>2356</v>
      </c>
      <c r="L32" s="1999">
        <v>3235</v>
      </c>
      <c r="M32" s="1998">
        <v>1073</v>
      </c>
      <c r="N32" s="2000">
        <v>2162</v>
      </c>
      <c r="O32" s="1255"/>
      <c r="P32" s="2038">
        <v>167</v>
      </c>
      <c r="Q32" s="1159">
        <v>0.19285714285714284</v>
      </c>
      <c r="R32" s="1160">
        <v>27</v>
      </c>
      <c r="S32" s="1161">
        <v>83</v>
      </c>
      <c r="T32" s="1162">
        <v>84</v>
      </c>
      <c r="U32" s="1163">
        <v>107</v>
      </c>
      <c r="V32" s="1164">
        <v>55</v>
      </c>
      <c r="W32" s="1165">
        <v>52</v>
      </c>
      <c r="X32" s="1163">
        <v>60</v>
      </c>
      <c r="Y32" s="1165">
        <v>28</v>
      </c>
      <c r="Z32" s="1166">
        <v>32</v>
      </c>
      <c r="AA32" s="2051">
        <v>12285</v>
      </c>
      <c r="AB32" s="2026">
        <v>4.1808005427408368E-2</v>
      </c>
      <c r="AC32" s="2128">
        <v>493</v>
      </c>
      <c r="AD32" s="1167">
        <v>7851</v>
      </c>
      <c r="AE32" s="1168">
        <v>4434</v>
      </c>
      <c r="AF32" s="1163">
        <v>9110</v>
      </c>
      <c r="AG32" s="1163">
        <v>6806</v>
      </c>
      <c r="AH32" s="1169">
        <v>2304</v>
      </c>
      <c r="AI32" s="1163">
        <v>3175</v>
      </c>
      <c r="AJ32" s="1169">
        <v>1045</v>
      </c>
      <c r="AK32" s="1170">
        <v>2130</v>
      </c>
      <c r="AL32" s="2333">
        <v>7737</v>
      </c>
      <c r="AM32" s="2026">
        <v>2.6671974522292974E-2</v>
      </c>
      <c r="AN32" s="2128">
        <v>201</v>
      </c>
      <c r="AO32" s="1237">
        <v>5793</v>
      </c>
      <c r="AP32" s="1237">
        <v>1944</v>
      </c>
      <c r="AQ32" s="1237">
        <v>5575</v>
      </c>
      <c r="AR32" s="1238">
        <v>5161</v>
      </c>
      <c r="AS32" s="1173">
        <v>414</v>
      </c>
      <c r="AT32" s="1237">
        <v>2162</v>
      </c>
      <c r="AU32" s="1173">
        <v>632</v>
      </c>
      <c r="AV32" s="1239">
        <v>1530</v>
      </c>
      <c r="AW32" s="2356">
        <v>180</v>
      </c>
      <c r="AX32" s="2299">
        <v>0.11111111111111116</v>
      </c>
      <c r="AY32" s="2128">
        <v>18</v>
      </c>
      <c r="AZ32" s="2386">
        <v>111</v>
      </c>
      <c r="BA32" s="2386">
        <v>69</v>
      </c>
      <c r="BB32" s="2386">
        <v>85</v>
      </c>
      <c r="BC32" s="2387">
        <v>81</v>
      </c>
      <c r="BD32" s="2387">
        <v>4</v>
      </c>
      <c r="BE32" s="2386">
        <v>95</v>
      </c>
      <c r="BF32" s="2387">
        <v>30</v>
      </c>
      <c r="BG32" s="2388">
        <v>65</v>
      </c>
      <c r="BH32" s="2064">
        <v>358</v>
      </c>
      <c r="BI32" s="2299">
        <v>0.17763157894736836</v>
      </c>
      <c r="BJ32" s="2128">
        <v>54</v>
      </c>
      <c r="BK32" s="1175">
        <v>218</v>
      </c>
      <c r="BL32" s="1175">
        <v>140</v>
      </c>
      <c r="BM32" s="1175">
        <v>254</v>
      </c>
      <c r="BN32" s="1177">
        <v>181</v>
      </c>
      <c r="BO32" s="1177">
        <v>73</v>
      </c>
      <c r="BP32" s="1175">
        <v>104</v>
      </c>
      <c r="BQ32" s="1177">
        <v>37</v>
      </c>
      <c r="BR32" s="1178">
        <v>67</v>
      </c>
      <c r="BS32" s="2086">
        <v>2446</v>
      </c>
      <c r="BT32" s="2026">
        <v>4.4852627082443419E-2</v>
      </c>
      <c r="BU32" s="2128">
        <v>105</v>
      </c>
      <c r="BV32" s="1179">
        <v>1001</v>
      </c>
      <c r="BW32" s="1179">
        <v>1445</v>
      </c>
      <c r="BX32" s="1179">
        <v>2269</v>
      </c>
      <c r="BY32" s="1181">
        <v>932</v>
      </c>
      <c r="BZ32" s="1180">
        <v>1337</v>
      </c>
      <c r="CA32" s="1179">
        <v>177</v>
      </c>
      <c r="CB32" s="1181">
        <v>69</v>
      </c>
      <c r="CC32" s="1182">
        <v>108</v>
      </c>
      <c r="CD32" s="2075">
        <v>384</v>
      </c>
      <c r="CE32" s="2299">
        <v>-4.9504950495049549E-2</v>
      </c>
      <c r="CF32" s="2128">
        <v>-20</v>
      </c>
      <c r="CG32" s="1184">
        <v>216</v>
      </c>
      <c r="CH32" s="1184">
        <v>168</v>
      </c>
      <c r="CI32" s="1184">
        <v>202</v>
      </c>
      <c r="CJ32" s="1185">
        <v>168</v>
      </c>
      <c r="CK32" s="1185">
        <v>34</v>
      </c>
      <c r="CL32" s="1184">
        <v>182</v>
      </c>
      <c r="CM32" s="1185">
        <v>48</v>
      </c>
      <c r="CN32" s="1186">
        <v>134</v>
      </c>
      <c r="CO32" s="2064">
        <v>1180</v>
      </c>
      <c r="CP32" s="2299">
        <v>0.12918660287081329</v>
      </c>
      <c r="CQ32" s="2128">
        <v>135</v>
      </c>
      <c r="CR32" s="1175">
        <v>512</v>
      </c>
      <c r="CS32" s="1175">
        <v>668</v>
      </c>
      <c r="CT32" s="1175">
        <v>725</v>
      </c>
      <c r="CU32" s="1177">
        <v>283</v>
      </c>
      <c r="CV32" s="1177">
        <v>442</v>
      </c>
      <c r="CW32" s="1175">
        <v>455</v>
      </c>
      <c r="CX32" s="1177">
        <v>229</v>
      </c>
      <c r="CY32" s="1319">
        <v>226</v>
      </c>
      <c r="CZ32" s="1266">
        <v>12452</v>
      </c>
      <c r="DA32" s="1608">
        <v>1090</v>
      </c>
      <c r="DB32" s="1622">
        <v>934</v>
      </c>
      <c r="DC32" s="1623">
        <v>156</v>
      </c>
      <c r="DD32" s="4102">
        <v>2362</v>
      </c>
      <c r="DE32" s="1187">
        <v>1957</v>
      </c>
      <c r="DF32" s="1188">
        <v>405</v>
      </c>
      <c r="DG32" s="4083">
        <v>3112</v>
      </c>
      <c r="DH32" s="1622">
        <v>2068</v>
      </c>
      <c r="DI32" s="1623">
        <v>1044</v>
      </c>
      <c r="DJ32" s="4084">
        <v>2275</v>
      </c>
      <c r="DK32" s="1187">
        <v>1320</v>
      </c>
      <c r="DL32" s="1188">
        <v>955</v>
      </c>
      <c r="DM32" s="4083">
        <v>1762</v>
      </c>
      <c r="DN32" s="1622">
        <v>699</v>
      </c>
      <c r="DO32" s="1623">
        <v>1063</v>
      </c>
      <c r="DP32" s="4084">
        <v>1851</v>
      </c>
      <c r="DQ32" s="1187">
        <v>956</v>
      </c>
      <c r="DR32" s="1189">
        <v>895</v>
      </c>
      <c r="DS32" s="1190" t="s">
        <v>123</v>
      </c>
      <c r="DT32" s="1191">
        <v>9.3031109238335807E-3</v>
      </c>
      <c r="DU32" s="1192">
        <v>3.1747812429885572E-2</v>
      </c>
      <c r="DV32" s="1193">
        <v>9.7196962009507379E-2</v>
      </c>
      <c r="DW32" s="286"/>
    </row>
    <row r="33" spans="1:127" s="239" customFormat="1" ht="50.1" customHeight="1" x14ac:dyDescent="0.15">
      <c r="A33" s="2098"/>
      <c r="B33" s="2099" t="s">
        <v>511</v>
      </c>
      <c r="C33" s="2100"/>
      <c r="D33" s="1922">
        <v>20669</v>
      </c>
      <c r="E33" s="1936">
        <v>-2.2603679008842859E-2</v>
      </c>
      <c r="F33" s="1937">
        <v>-478</v>
      </c>
      <c r="G33" s="1960">
        <v>16914</v>
      </c>
      <c r="H33" s="1961">
        <v>3755</v>
      </c>
      <c r="I33" s="1043">
        <v>16786</v>
      </c>
      <c r="J33" s="1973">
        <v>15524</v>
      </c>
      <c r="K33" s="1984">
        <v>1262</v>
      </c>
      <c r="L33" s="1985">
        <v>3883</v>
      </c>
      <c r="M33" s="1984">
        <v>1390</v>
      </c>
      <c r="N33" s="1986">
        <v>2493</v>
      </c>
      <c r="O33" s="1249"/>
      <c r="P33" s="2033">
        <v>96</v>
      </c>
      <c r="Q33" s="1044">
        <v>2.1276595744680771E-2</v>
      </c>
      <c r="R33" s="1045">
        <v>2</v>
      </c>
      <c r="S33" s="1046">
        <v>67</v>
      </c>
      <c r="T33" s="1047">
        <v>29</v>
      </c>
      <c r="U33" s="1048">
        <v>67</v>
      </c>
      <c r="V33" s="1049">
        <v>55</v>
      </c>
      <c r="W33" s="1050">
        <v>12</v>
      </c>
      <c r="X33" s="1048">
        <v>29</v>
      </c>
      <c r="Y33" s="1050">
        <v>12</v>
      </c>
      <c r="Z33" s="1051">
        <v>17</v>
      </c>
      <c r="AA33" s="2053">
        <v>20573</v>
      </c>
      <c r="AB33" s="2017">
        <v>-2.2799601006982417E-2</v>
      </c>
      <c r="AC33" s="2018">
        <v>-480</v>
      </c>
      <c r="AD33" s="1052">
        <v>16847</v>
      </c>
      <c r="AE33" s="1053">
        <v>3726</v>
      </c>
      <c r="AF33" s="1048">
        <v>16719</v>
      </c>
      <c r="AG33" s="1325">
        <v>15469</v>
      </c>
      <c r="AH33" s="1055">
        <v>1250</v>
      </c>
      <c r="AI33" s="1048">
        <v>3854</v>
      </c>
      <c r="AJ33" s="1055">
        <v>1378</v>
      </c>
      <c r="AK33" s="1056">
        <v>2476</v>
      </c>
      <c r="AL33" s="2329">
        <v>18435</v>
      </c>
      <c r="AM33" s="2017">
        <v>-1.6117841703581104E-2</v>
      </c>
      <c r="AN33" s="2018">
        <v>-302</v>
      </c>
      <c r="AO33" s="1240">
        <v>15714</v>
      </c>
      <c r="AP33" s="1057">
        <v>2721</v>
      </c>
      <c r="AQ33" s="1241">
        <v>15185</v>
      </c>
      <c r="AR33" s="1242">
        <v>14612</v>
      </c>
      <c r="AS33" s="1060">
        <v>573</v>
      </c>
      <c r="AT33" s="1058">
        <v>3250</v>
      </c>
      <c r="AU33" s="1060">
        <v>1102</v>
      </c>
      <c r="AV33" s="1061">
        <v>2148</v>
      </c>
      <c r="AW33" s="2351">
        <v>24</v>
      </c>
      <c r="AX33" s="2009">
        <v>-7.6923076923076872E-2</v>
      </c>
      <c r="AY33" s="2018">
        <v>-2</v>
      </c>
      <c r="AZ33" s="2366">
        <v>17</v>
      </c>
      <c r="BA33" s="2366">
        <v>7</v>
      </c>
      <c r="BB33" s="2367">
        <v>13</v>
      </c>
      <c r="BC33" s="2368">
        <v>13</v>
      </c>
      <c r="BD33" s="2368">
        <v>0</v>
      </c>
      <c r="BE33" s="2367">
        <v>11</v>
      </c>
      <c r="BF33" s="2368">
        <v>4</v>
      </c>
      <c r="BG33" s="2369">
        <v>7</v>
      </c>
      <c r="BH33" s="2059">
        <v>288</v>
      </c>
      <c r="BI33" s="2017">
        <v>6.9930069930070893E-3</v>
      </c>
      <c r="BJ33" s="2018">
        <v>2</v>
      </c>
      <c r="BK33" s="1062">
        <v>210</v>
      </c>
      <c r="BL33" s="1062">
        <v>78</v>
      </c>
      <c r="BM33" s="1063">
        <v>212</v>
      </c>
      <c r="BN33" s="1064">
        <v>182</v>
      </c>
      <c r="BO33" s="1064">
        <v>30</v>
      </c>
      <c r="BP33" s="1063">
        <v>76</v>
      </c>
      <c r="BQ33" s="1064">
        <v>28</v>
      </c>
      <c r="BR33" s="1065">
        <v>48</v>
      </c>
      <c r="BS33" s="2081">
        <v>669</v>
      </c>
      <c r="BT33" s="2009">
        <v>-0.15209125475285168</v>
      </c>
      <c r="BU33" s="2018">
        <v>-120</v>
      </c>
      <c r="BV33" s="1066">
        <v>314</v>
      </c>
      <c r="BW33" s="1066">
        <v>355</v>
      </c>
      <c r="BX33" s="1067">
        <v>553</v>
      </c>
      <c r="BY33" s="1068">
        <v>266</v>
      </c>
      <c r="BZ33" s="1068">
        <v>287</v>
      </c>
      <c r="CA33" s="1067">
        <v>116</v>
      </c>
      <c r="CB33" s="1068">
        <v>48</v>
      </c>
      <c r="CC33" s="1069">
        <v>68</v>
      </c>
      <c r="CD33" s="2070">
        <v>107</v>
      </c>
      <c r="CE33" s="2009">
        <v>-9.3220338983050821E-2</v>
      </c>
      <c r="CF33" s="2018">
        <v>-11</v>
      </c>
      <c r="CG33" s="1071">
        <v>64</v>
      </c>
      <c r="CH33" s="1071">
        <v>43</v>
      </c>
      <c r="CI33" s="1072">
        <v>67</v>
      </c>
      <c r="CJ33" s="1073">
        <v>44</v>
      </c>
      <c r="CK33" s="1073">
        <v>23</v>
      </c>
      <c r="CL33" s="1072">
        <v>40</v>
      </c>
      <c r="CM33" s="1073">
        <v>20</v>
      </c>
      <c r="CN33" s="1074">
        <v>20</v>
      </c>
      <c r="CO33" s="2059">
        <v>1050</v>
      </c>
      <c r="CP33" s="2017">
        <v>-4.2844120328167756E-2</v>
      </c>
      <c r="CQ33" s="2018">
        <v>-47</v>
      </c>
      <c r="CR33" s="1075">
        <v>528</v>
      </c>
      <c r="CS33" s="1075">
        <v>522</v>
      </c>
      <c r="CT33" s="1063">
        <v>689</v>
      </c>
      <c r="CU33" s="1076">
        <v>352</v>
      </c>
      <c r="CV33" s="1076">
        <v>337</v>
      </c>
      <c r="CW33" s="1063">
        <v>361</v>
      </c>
      <c r="CX33" s="1076">
        <v>176</v>
      </c>
      <c r="CY33" s="1311">
        <v>185</v>
      </c>
      <c r="CZ33" s="1261">
        <v>20669</v>
      </c>
      <c r="DA33" s="1602">
        <v>5016</v>
      </c>
      <c r="DB33" s="1616">
        <v>4797</v>
      </c>
      <c r="DC33" s="1617">
        <v>219</v>
      </c>
      <c r="DD33" s="4096">
        <v>5268</v>
      </c>
      <c r="DE33" s="1077">
        <v>4817</v>
      </c>
      <c r="DF33" s="1078">
        <v>451</v>
      </c>
      <c r="DG33" s="4071">
        <v>5439</v>
      </c>
      <c r="DH33" s="1616">
        <v>4303</v>
      </c>
      <c r="DI33" s="1617">
        <v>1136</v>
      </c>
      <c r="DJ33" s="4072">
        <v>2281</v>
      </c>
      <c r="DK33" s="1077">
        <v>1531</v>
      </c>
      <c r="DL33" s="1078">
        <v>750</v>
      </c>
      <c r="DM33" s="4071">
        <v>723</v>
      </c>
      <c r="DN33" s="1616">
        <v>444</v>
      </c>
      <c r="DO33" s="1617">
        <v>279</v>
      </c>
      <c r="DP33" s="4072">
        <v>1942</v>
      </c>
      <c r="DQ33" s="1077">
        <v>1022</v>
      </c>
      <c r="DR33" s="1079">
        <v>920</v>
      </c>
      <c r="DS33" s="1080" t="s">
        <v>123</v>
      </c>
      <c r="DT33" s="1081">
        <v>1.5442177938059451E-2</v>
      </c>
      <c r="DU33" s="1082">
        <v>5.2698003141126319E-2</v>
      </c>
      <c r="DV33" s="1083">
        <v>0.16133665337090491</v>
      </c>
      <c r="DW33" s="286"/>
    </row>
    <row r="34" spans="1:127" s="359" customFormat="1" ht="50.1" customHeight="1" thickBot="1" x14ac:dyDescent="0.2">
      <c r="A34" s="2117"/>
      <c r="B34" s="2118" t="s">
        <v>512</v>
      </c>
      <c r="C34" s="2119"/>
      <c r="D34" s="1929">
        <v>58161</v>
      </c>
      <c r="E34" s="1952">
        <v>-3.3003025970139377E-2</v>
      </c>
      <c r="F34" s="1953">
        <v>-1985</v>
      </c>
      <c r="G34" s="1970">
        <v>40545</v>
      </c>
      <c r="H34" s="1971">
        <v>17616</v>
      </c>
      <c r="I34" s="1381">
        <v>41596</v>
      </c>
      <c r="J34" s="1971">
        <v>35420</v>
      </c>
      <c r="K34" s="2004">
        <v>6176</v>
      </c>
      <c r="L34" s="2005">
        <v>16565</v>
      </c>
      <c r="M34" s="2004">
        <v>5125</v>
      </c>
      <c r="N34" s="2210">
        <v>11440</v>
      </c>
      <c r="O34" s="1382"/>
      <c r="P34" s="2040">
        <v>452</v>
      </c>
      <c r="Q34" s="1383">
        <v>0.24175824175824179</v>
      </c>
      <c r="R34" s="1384">
        <v>88</v>
      </c>
      <c r="S34" s="1385">
        <v>268</v>
      </c>
      <c r="T34" s="1386">
        <v>184</v>
      </c>
      <c r="U34" s="1387">
        <v>240</v>
      </c>
      <c r="V34" s="1388">
        <v>151</v>
      </c>
      <c r="W34" s="1389">
        <v>89</v>
      </c>
      <c r="X34" s="1387">
        <v>212</v>
      </c>
      <c r="Y34" s="1389">
        <v>117</v>
      </c>
      <c r="Z34" s="1390">
        <v>95</v>
      </c>
      <c r="AA34" s="2054">
        <v>57709</v>
      </c>
      <c r="AB34" s="2029">
        <v>-3.4675989428256004E-2</v>
      </c>
      <c r="AC34" s="2129">
        <v>-2073</v>
      </c>
      <c r="AD34" s="1391">
        <v>40277</v>
      </c>
      <c r="AE34" s="1392">
        <v>17432</v>
      </c>
      <c r="AF34" s="1387">
        <v>41356</v>
      </c>
      <c r="AG34" s="1412">
        <v>35269</v>
      </c>
      <c r="AH34" s="1393">
        <v>6087</v>
      </c>
      <c r="AI34" s="1387">
        <v>16353</v>
      </c>
      <c r="AJ34" s="1393">
        <v>5008</v>
      </c>
      <c r="AK34" s="1413">
        <v>11345</v>
      </c>
      <c r="AL34" s="2340">
        <v>50090</v>
      </c>
      <c r="AM34" s="2029">
        <v>-3.5729411311746784E-2</v>
      </c>
      <c r="AN34" s="2129">
        <v>-1856</v>
      </c>
      <c r="AO34" s="1414">
        <v>36535</v>
      </c>
      <c r="AP34" s="1414">
        <v>13555</v>
      </c>
      <c r="AQ34" s="1414">
        <v>34978</v>
      </c>
      <c r="AR34" s="1415">
        <v>32027</v>
      </c>
      <c r="AS34" s="1397">
        <v>2951</v>
      </c>
      <c r="AT34" s="1414">
        <v>15112</v>
      </c>
      <c r="AU34" s="1397">
        <v>4508</v>
      </c>
      <c r="AV34" s="1416">
        <v>10604</v>
      </c>
      <c r="AW34" s="2358">
        <v>96</v>
      </c>
      <c r="AX34" s="2317">
        <v>7.8651685393258397E-2</v>
      </c>
      <c r="AY34" s="2129">
        <v>7</v>
      </c>
      <c r="AZ34" s="2392">
        <v>52</v>
      </c>
      <c r="BA34" s="2392">
        <v>44</v>
      </c>
      <c r="BB34" s="2392">
        <v>41</v>
      </c>
      <c r="BC34" s="2393">
        <v>36</v>
      </c>
      <c r="BD34" s="2393">
        <v>5</v>
      </c>
      <c r="BE34" s="2392">
        <v>55</v>
      </c>
      <c r="BF34" s="2393">
        <v>16</v>
      </c>
      <c r="BG34" s="2394">
        <v>39</v>
      </c>
      <c r="BH34" s="2066">
        <v>1330</v>
      </c>
      <c r="BI34" s="2029">
        <v>-2.5641025641025661E-2</v>
      </c>
      <c r="BJ34" s="2129">
        <v>-35</v>
      </c>
      <c r="BK34" s="1399">
        <v>892</v>
      </c>
      <c r="BL34" s="1399">
        <v>438</v>
      </c>
      <c r="BM34" s="1417">
        <v>1029</v>
      </c>
      <c r="BN34" s="1400">
        <v>775</v>
      </c>
      <c r="BO34" s="1400">
        <v>254</v>
      </c>
      <c r="BP34" s="1399">
        <v>301</v>
      </c>
      <c r="BQ34" s="1400">
        <v>117</v>
      </c>
      <c r="BR34" s="1401">
        <v>184</v>
      </c>
      <c r="BS34" s="2088">
        <v>3618</v>
      </c>
      <c r="BT34" s="2029">
        <v>-3.0286786384347342E-2</v>
      </c>
      <c r="BU34" s="2129">
        <v>-113</v>
      </c>
      <c r="BV34" s="1402">
        <v>1579</v>
      </c>
      <c r="BW34" s="1402">
        <v>2039</v>
      </c>
      <c r="BX34" s="1402">
        <v>3499</v>
      </c>
      <c r="BY34" s="1418">
        <v>1531</v>
      </c>
      <c r="BZ34" s="1418">
        <v>1968</v>
      </c>
      <c r="CA34" s="1402">
        <v>119</v>
      </c>
      <c r="CB34" s="1403">
        <v>48</v>
      </c>
      <c r="CC34" s="1404">
        <v>71</v>
      </c>
      <c r="CD34" s="2077">
        <v>422</v>
      </c>
      <c r="CE34" s="2317">
        <v>-2.0881670533642649E-2</v>
      </c>
      <c r="CF34" s="2129">
        <v>-9</v>
      </c>
      <c r="CG34" s="1406">
        <v>213</v>
      </c>
      <c r="CH34" s="1406">
        <v>209</v>
      </c>
      <c r="CI34" s="1406">
        <v>191</v>
      </c>
      <c r="CJ34" s="1407">
        <v>145</v>
      </c>
      <c r="CK34" s="1407">
        <v>46</v>
      </c>
      <c r="CL34" s="1406">
        <v>231</v>
      </c>
      <c r="CM34" s="1407">
        <v>68</v>
      </c>
      <c r="CN34" s="1408">
        <v>163</v>
      </c>
      <c r="CO34" s="2066">
        <v>2153</v>
      </c>
      <c r="CP34" s="2029">
        <v>-3.0180180180180205E-2</v>
      </c>
      <c r="CQ34" s="2129">
        <v>-67</v>
      </c>
      <c r="CR34" s="1417">
        <v>1006</v>
      </c>
      <c r="CS34" s="1417">
        <v>1147</v>
      </c>
      <c r="CT34" s="1417">
        <v>1618</v>
      </c>
      <c r="CU34" s="1400">
        <v>755</v>
      </c>
      <c r="CV34" s="1400">
        <v>863</v>
      </c>
      <c r="CW34" s="1399">
        <v>535</v>
      </c>
      <c r="CX34" s="1400">
        <v>251</v>
      </c>
      <c r="CY34" s="1409">
        <v>284</v>
      </c>
      <c r="CZ34" s="1380">
        <v>58161</v>
      </c>
      <c r="DA34" s="1611">
        <v>7632</v>
      </c>
      <c r="DB34" s="1626">
        <v>6964</v>
      </c>
      <c r="DC34" s="1627">
        <v>668</v>
      </c>
      <c r="DD34" s="4105">
        <v>11921</v>
      </c>
      <c r="DE34" s="1419">
        <v>9952</v>
      </c>
      <c r="DF34" s="1411">
        <v>1969</v>
      </c>
      <c r="DG34" s="4092">
        <v>16833</v>
      </c>
      <c r="DH34" s="1629">
        <v>11679</v>
      </c>
      <c r="DI34" s="1627">
        <v>5154</v>
      </c>
      <c r="DJ34" s="4089">
        <v>9085</v>
      </c>
      <c r="DK34" s="1410">
        <v>5391</v>
      </c>
      <c r="DL34" s="1411">
        <v>3694</v>
      </c>
      <c r="DM34" s="4088">
        <v>4088</v>
      </c>
      <c r="DN34" s="1626">
        <v>2078</v>
      </c>
      <c r="DO34" s="1627">
        <v>2010</v>
      </c>
      <c r="DP34" s="4089">
        <v>8602</v>
      </c>
      <c r="DQ34" s="4062">
        <v>4481</v>
      </c>
      <c r="DR34" s="3709">
        <v>4121</v>
      </c>
      <c r="DS34" s="3710" t="s">
        <v>123</v>
      </c>
      <c r="DT34" s="3711">
        <v>4.3453118731214657E-2</v>
      </c>
      <c r="DU34" s="3712">
        <v>0.14828818814122829</v>
      </c>
      <c r="DV34" s="3713">
        <v>0.45398911881103104</v>
      </c>
      <c r="DW34" s="286"/>
    </row>
    <row r="35" spans="1:127" customFormat="1" ht="5.25" customHeight="1" thickTop="1" x14ac:dyDescent="0.15">
      <c r="DV35" s="1666"/>
      <c r="DW35" s="286"/>
    </row>
    <row r="36" spans="1:127" s="211" customFormat="1" ht="31.5" customHeight="1" x14ac:dyDescent="0.15">
      <c r="A36" s="3683" t="s">
        <v>1682</v>
      </c>
      <c r="B36" s="3684"/>
      <c r="C36" s="3684"/>
      <c r="D36" s="3679"/>
      <c r="E36" s="3685"/>
      <c r="F36" s="216"/>
      <c r="G36" s="200"/>
      <c r="H36" s="207"/>
      <c r="I36" s="217"/>
      <c r="J36" s="202"/>
      <c r="K36" s="205"/>
      <c r="L36" s="207"/>
      <c r="M36" s="207"/>
      <c r="N36" s="207"/>
      <c r="O36" s="208"/>
      <c r="P36" s="207"/>
      <c r="Q36" s="3971" t="s">
        <v>1974</v>
      </c>
      <c r="R36" s="207"/>
      <c r="S36" s="207"/>
      <c r="T36" s="209"/>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1835" t="s">
        <v>2112</v>
      </c>
      <c r="BD36" s="1835"/>
      <c r="BE36" s="207"/>
      <c r="BG36" s="218"/>
      <c r="BH36" s="202"/>
      <c r="BI36" s="207"/>
      <c r="BJ36" s="207"/>
      <c r="BK36" s="219"/>
      <c r="BT36" s="207"/>
      <c r="BU36" s="207"/>
      <c r="CE36" s="207"/>
      <c r="CF36" s="207"/>
      <c r="CO36" s="3971" t="s">
        <v>1974</v>
      </c>
      <c r="CP36" s="207"/>
      <c r="CQ36" s="207"/>
      <c r="DP36" s="250"/>
      <c r="DQ36" s="3686"/>
      <c r="DR36" s="3684"/>
      <c r="DS36" s="3684"/>
      <c r="DT36" s="3684"/>
      <c r="DU36" s="3684"/>
      <c r="DV36" s="3687" t="s">
        <v>1682</v>
      </c>
      <c r="DW36" s="286"/>
    </row>
    <row r="37" spans="1:127" customFormat="1" ht="21.75" customHeight="1" thickBot="1" x14ac:dyDescent="0.2">
      <c r="DV37" s="1666" t="s">
        <v>2113</v>
      </c>
      <c r="DW37" s="286"/>
    </row>
    <row r="38" spans="1:127" s="245" customFormat="1" ht="37.5" customHeight="1" thickTop="1" thickBot="1" x14ac:dyDescent="0.2">
      <c r="A38" s="4652" t="s">
        <v>1206</v>
      </c>
      <c r="B38" s="4653"/>
      <c r="C38" s="4654"/>
      <c r="D38" s="4661" t="s">
        <v>1194</v>
      </c>
      <c r="E38" s="4662"/>
      <c r="F38" s="4662"/>
      <c r="G38" s="4662"/>
      <c r="H38" s="4662"/>
      <c r="I38" s="4662"/>
      <c r="J38" s="4662"/>
      <c r="K38" s="4662"/>
      <c r="L38" s="4662"/>
      <c r="M38" s="4662"/>
      <c r="N38" s="4663"/>
      <c r="O38" s="4664" t="s">
        <v>758</v>
      </c>
      <c r="P38" s="4667" t="s">
        <v>1193</v>
      </c>
      <c r="Q38" s="4668"/>
      <c r="R38" s="4668"/>
      <c r="S38" s="4668"/>
      <c r="T38" s="4668"/>
      <c r="U38" s="4668"/>
      <c r="V38" s="4668"/>
      <c r="W38" s="4668"/>
      <c r="X38" s="4668"/>
      <c r="Y38" s="4668"/>
      <c r="Z38" s="4669"/>
      <c r="AA38" s="4670" t="s">
        <v>1683</v>
      </c>
      <c r="AB38" s="4671"/>
      <c r="AC38" s="4671"/>
      <c r="AD38" s="4671"/>
      <c r="AE38" s="4671"/>
      <c r="AF38" s="4671"/>
      <c r="AG38" s="4671"/>
      <c r="AH38" s="4671"/>
      <c r="AI38" s="4671"/>
      <c r="AJ38" s="4671"/>
      <c r="AK38" s="4672"/>
      <c r="AL38" s="4673" t="s">
        <v>822</v>
      </c>
      <c r="AM38" s="4674"/>
      <c r="AN38" s="4674"/>
      <c r="AO38" s="4674"/>
      <c r="AP38" s="4674"/>
      <c r="AQ38" s="4674"/>
      <c r="AR38" s="4674"/>
      <c r="AS38" s="4674"/>
      <c r="AT38" s="4674"/>
      <c r="AU38" s="4674"/>
      <c r="AV38" s="4675"/>
      <c r="AW38" s="4676" t="s">
        <v>754</v>
      </c>
      <c r="AX38" s="4677"/>
      <c r="AY38" s="4677"/>
      <c r="AZ38" s="4677"/>
      <c r="BA38" s="4677"/>
      <c r="BB38" s="4677"/>
      <c r="BC38" s="4677"/>
      <c r="BD38" s="4677"/>
      <c r="BE38" s="4677"/>
      <c r="BF38" s="4677"/>
      <c r="BG38" s="4678"/>
      <c r="BH38" s="4679" t="s">
        <v>759</v>
      </c>
      <c r="BI38" s="4680"/>
      <c r="BJ38" s="4680"/>
      <c r="BK38" s="4680"/>
      <c r="BL38" s="4680"/>
      <c r="BM38" s="4680"/>
      <c r="BN38" s="4680"/>
      <c r="BO38" s="4680"/>
      <c r="BP38" s="4680"/>
      <c r="BQ38" s="4680"/>
      <c r="BR38" s="4681"/>
      <c r="BS38" s="4682" t="s">
        <v>1684</v>
      </c>
      <c r="BT38" s="4683"/>
      <c r="BU38" s="4683"/>
      <c r="BV38" s="4683"/>
      <c r="BW38" s="4683"/>
      <c r="BX38" s="4683"/>
      <c r="BY38" s="4683"/>
      <c r="BZ38" s="4683"/>
      <c r="CA38" s="4683"/>
      <c r="CB38" s="4683"/>
      <c r="CC38" s="4684"/>
      <c r="CD38" s="4633" t="s">
        <v>755</v>
      </c>
      <c r="CE38" s="4634"/>
      <c r="CF38" s="4634"/>
      <c r="CG38" s="4634"/>
      <c r="CH38" s="4634"/>
      <c r="CI38" s="4634"/>
      <c r="CJ38" s="4634"/>
      <c r="CK38" s="4634"/>
      <c r="CL38" s="4634"/>
      <c r="CM38" s="4634"/>
      <c r="CN38" s="4635"/>
      <c r="CO38" s="4636" t="s">
        <v>756</v>
      </c>
      <c r="CP38" s="4637"/>
      <c r="CQ38" s="4637"/>
      <c r="CR38" s="4637"/>
      <c r="CS38" s="4637"/>
      <c r="CT38" s="4637"/>
      <c r="CU38" s="4637"/>
      <c r="CV38" s="4637"/>
      <c r="CW38" s="4637"/>
      <c r="CX38" s="4637"/>
      <c r="CY38" s="4638"/>
      <c r="CZ38" s="4639" t="s">
        <v>821</v>
      </c>
      <c r="DA38" s="4640"/>
      <c r="DB38" s="4640"/>
      <c r="DC38" s="4640"/>
      <c r="DD38" s="4640"/>
      <c r="DE38" s="4640"/>
      <c r="DF38" s="4640"/>
      <c r="DG38" s="4640"/>
      <c r="DH38" s="4640"/>
      <c r="DI38" s="4640"/>
      <c r="DJ38" s="4640"/>
      <c r="DK38" s="4640"/>
      <c r="DL38" s="4640"/>
      <c r="DM38" s="4640"/>
      <c r="DN38" s="4640"/>
      <c r="DO38" s="4640"/>
      <c r="DP38" s="4640"/>
      <c r="DQ38" s="4640"/>
      <c r="DR38" s="4641"/>
      <c r="DS38" s="4642" t="s">
        <v>761</v>
      </c>
      <c r="DT38" s="4645" t="s">
        <v>762</v>
      </c>
      <c r="DU38" s="4648" t="s">
        <v>1685</v>
      </c>
      <c r="DV38" s="4630" t="s">
        <v>823</v>
      </c>
      <c r="DW38" s="286"/>
    </row>
    <row r="39" spans="1:127" s="259" customFormat="1" ht="81" customHeight="1" x14ac:dyDescent="0.15">
      <c r="A39" s="4655"/>
      <c r="B39" s="4656"/>
      <c r="C39" s="4657"/>
      <c r="D39" s="4594" t="s">
        <v>828</v>
      </c>
      <c r="E39" s="4596" t="s">
        <v>1368</v>
      </c>
      <c r="F39" s="4597"/>
      <c r="G39" s="4598" t="s">
        <v>1370</v>
      </c>
      <c r="H39" s="4599"/>
      <c r="I39" s="4548" t="s">
        <v>1369</v>
      </c>
      <c r="J39" s="4549"/>
      <c r="K39" s="4600"/>
      <c r="L39" s="4548" t="s">
        <v>1686</v>
      </c>
      <c r="M39" s="4549"/>
      <c r="N39" s="4550"/>
      <c r="O39" s="4665"/>
      <c r="P39" s="4551" t="s">
        <v>1687</v>
      </c>
      <c r="Q39" s="4553" t="s">
        <v>1368</v>
      </c>
      <c r="R39" s="4554"/>
      <c r="S39" s="4555" t="s">
        <v>1370</v>
      </c>
      <c r="T39" s="4556"/>
      <c r="U39" s="4557" t="s">
        <v>1688</v>
      </c>
      <c r="V39" s="4558"/>
      <c r="W39" s="4559"/>
      <c r="X39" s="4557" t="s">
        <v>1689</v>
      </c>
      <c r="Y39" s="4558"/>
      <c r="Z39" s="4651"/>
      <c r="AA39" s="4623" t="s">
        <v>1389</v>
      </c>
      <c r="AB39" s="4479" t="s">
        <v>1368</v>
      </c>
      <c r="AC39" s="4480"/>
      <c r="AD39" s="4563" t="s">
        <v>1370</v>
      </c>
      <c r="AE39" s="4564"/>
      <c r="AF39" s="4565" t="s">
        <v>1690</v>
      </c>
      <c r="AG39" s="4566"/>
      <c r="AH39" s="4567"/>
      <c r="AI39" s="4568" t="s">
        <v>1691</v>
      </c>
      <c r="AJ39" s="4566"/>
      <c r="AK39" s="4569"/>
      <c r="AL39" s="4546" t="s">
        <v>1186</v>
      </c>
      <c r="AM39" s="4479" t="s">
        <v>1368</v>
      </c>
      <c r="AN39" s="4480"/>
      <c r="AO39" s="4483" t="s">
        <v>1370</v>
      </c>
      <c r="AP39" s="4484"/>
      <c r="AQ39" s="4485" t="s">
        <v>1692</v>
      </c>
      <c r="AR39" s="4486"/>
      <c r="AS39" s="4487"/>
      <c r="AT39" s="4485" t="s">
        <v>1693</v>
      </c>
      <c r="AU39" s="4486"/>
      <c r="AV39" s="4488"/>
      <c r="AW39" s="4489" t="s">
        <v>1187</v>
      </c>
      <c r="AX39" s="4479" t="s">
        <v>1368</v>
      </c>
      <c r="AY39" s="4480"/>
      <c r="AZ39" s="4491" t="s">
        <v>1370</v>
      </c>
      <c r="BA39" s="4492"/>
      <c r="BB39" s="4493" t="s">
        <v>1694</v>
      </c>
      <c r="BC39" s="4494"/>
      <c r="BD39" s="4495"/>
      <c r="BE39" s="4493" t="s">
        <v>1695</v>
      </c>
      <c r="BF39" s="4494"/>
      <c r="BG39" s="4532"/>
      <c r="BH39" s="4533" t="s">
        <v>1188</v>
      </c>
      <c r="BI39" s="4479" t="s">
        <v>1368</v>
      </c>
      <c r="BJ39" s="4480"/>
      <c r="BK39" s="4535" t="s">
        <v>1370</v>
      </c>
      <c r="BL39" s="4536"/>
      <c r="BM39" s="4537" t="s">
        <v>1696</v>
      </c>
      <c r="BN39" s="4538"/>
      <c r="BO39" s="4539"/>
      <c r="BP39" s="4537" t="s">
        <v>1697</v>
      </c>
      <c r="BQ39" s="4538"/>
      <c r="BR39" s="4540"/>
      <c r="BS39" s="4481" t="s">
        <v>1190</v>
      </c>
      <c r="BT39" s="4479" t="s">
        <v>1368</v>
      </c>
      <c r="BU39" s="4480"/>
      <c r="BV39" s="4519" t="s">
        <v>1370</v>
      </c>
      <c r="BW39" s="4520"/>
      <c r="BX39" s="4521" t="s">
        <v>1698</v>
      </c>
      <c r="BY39" s="4522"/>
      <c r="BZ39" s="4523"/>
      <c r="CA39" s="4521" t="s">
        <v>1699</v>
      </c>
      <c r="CB39" s="4522"/>
      <c r="CC39" s="4524"/>
      <c r="CD39" s="4525" t="s">
        <v>1189</v>
      </c>
      <c r="CE39" s="4479" t="s">
        <v>1368</v>
      </c>
      <c r="CF39" s="4480"/>
      <c r="CG39" s="4527" t="s">
        <v>1370</v>
      </c>
      <c r="CH39" s="4528"/>
      <c r="CI39" s="4529" t="s">
        <v>1700</v>
      </c>
      <c r="CJ39" s="4530"/>
      <c r="CK39" s="4531"/>
      <c r="CL39" s="4529" t="s">
        <v>1701</v>
      </c>
      <c r="CM39" s="4530"/>
      <c r="CN39" s="4542"/>
      <c r="CO39" s="4533" t="s">
        <v>1191</v>
      </c>
      <c r="CP39" s="4479" t="s">
        <v>1368</v>
      </c>
      <c r="CQ39" s="4480"/>
      <c r="CR39" s="4535" t="s">
        <v>1370</v>
      </c>
      <c r="CS39" s="4536"/>
      <c r="CT39" s="4537" t="s">
        <v>1702</v>
      </c>
      <c r="CU39" s="4538"/>
      <c r="CV39" s="4539"/>
      <c r="CW39" s="4537" t="s">
        <v>1703</v>
      </c>
      <c r="CX39" s="4538"/>
      <c r="CY39" s="4626"/>
      <c r="CZ39" s="4627" t="s">
        <v>827</v>
      </c>
      <c r="DA39" s="4629" t="s">
        <v>1177</v>
      </c>
      <c r="DB39" s="4515"/>
      <c r="DC39" s="4516"/>
      <c r="DD39" s="4515" t="s">
        <v>1178</v>
      </c>
      <c r="DE39" s="4515"/>
      <c r="DF39" s="4517"/>
      <c r="DG39" s="4518" t="s">
        <v>1179</v>
      </c>
      <c r="DH39" s="4515"/>
      <c r="DI39" s="4517"/>
      <c r="DJ39" s="4515" t="s">
        <v>1180</v>
      </c>
      <c r="DK39" s="4515"/>
      <c r="DL39" s="4517"/>
      <c r="DM39" s="4518" t="s">
        <v>1181</v>
      </c>
      <c r="DN39" s="4515"/>
      <c r="DO39" s="4517"/>
      <c r="DP39" s="4518" t="s">
        <v>1182</v>
      </c>
      <c r="DQ39" s="4515"/>
      <c r="DR39" s="4625"/>
      <c r="DS39" s="4643"/>
      <c r="DT39" s="4646"/>
      <c r="DU39" s="4649"/>
      <c r="DV39" s="4631"/>
      <c r="DW39" s="286"/>
    </row>
    <row r="40" spans="1:127" s="259" customFormat="1" ht="81" customHeight="1" thickBot="1" x14ac:dyDescent="0.2">
      <c r="A40" s="4658"/>
      <c r="B40" s="4659"/>
      <c r="C40" s="4660"/>
      <c r="D40" s="4595"/>
      <c r="E40" s="1884" t="s">
        <v>1704</v>
      </c>
      <c r="F40" s="1885" t="s">
        <v>1705</v>
      </c>
      <c r="G40" s="1892" t="s">
        <v>1706</v>
      </c>
      <c r="H40" s="1887" t="s">
        <v>1707</v>
      </c>
      <c r="I40" s="1863" t="s">
        <v>1056</v>
      </c>
      <c r="J40" s="1864" t="s">
        <v>1628</v>
      </c>
      <c r="K40" s="1864" t="s">
        <v>1373</v>
      </c>
      <c r="L40" s="1863" t="s">
        <v>1056</v>
      </c>
      <c r="M40" s="1864" t="s">
        <v>1629</v>
      </c>
      <c r="N40" s="1883" t="s">
        <v>1374</v>
      </c>
      <c r="O40" s="4666"/>
      <c r="P40" s="4552"/>
      <c r="Q40" s="1905" t="s">
        <v>1366</v>
      </c>
      <c r="R40" s="1906" t="s">
        <v>1367</v>
      </c>
      <c r="S40" s="1899" t="s">
        <v>1630</v>
      </c>
      <c r="T40" s="1893" t="s">
        <v>1631</v>
      </c>
      <c r="U40" s="1878" t="s">
        <v>1056</v>
      </c>
      <c r="V40" s="1881" t="s">
        <v>1632</v>
      </c>
      <c r="W40" s="1881" t="s">
        <v>1375</v>
      </c>
      <c r="X40" s="1878" t="s">
        <v>1056</v>
      </c>
      <c r="Y40" s="1881" t="s">
        <v>1633</v>
      </c>
      <c r="Z40" s="1912" t="s">
        <v>1376</v>
      </c>
      <c r="AA40" s="4624"/>
      <c r="AB40" s="1908" t="s">
        <v>1366</v>
      </c>
      <c r="AC40" s="1909" t="s">
        <v>1367</v>
      </c>
      <c r="AD40" s="1907" t="s">
        <v>1364</v>
      </c>
      <c r="AE40" s="1891" t="s">
        <v>1365</v>
      </c>
      <c r="AF40" s="1877" t="s">
        <v>1056</v>
      </c>
      <c r="AG40" s="1879" t="s">
        <v>1634</v>
      </c>
      <c r="AH40" s="1879" t="s">
        <v>1377</v>
      </c>
      <c r="AI40" s="1878" t="s">
        <v>1056</v>
      </c>
      <c r="AJ40" s="1879" t="s">
        <v>1635</v>
      </c>
      <c r="AK40" s="1880" t="s">
        <v>1378</v>
      </c>
      <c r="AL40" s="4547"/>
      <c r="AM40" s="1908" t="s">
        <v>1366</v>
      </c>
      <c r="AN40" s="1909" t="s">
        <v>1367</v>
      </c>
      <c r="AO40" s="1890" t="s">
        <v>1350</v>
      </c>
      <c r="AP40" s="1890" t="s">
        <v>1351</v>
      </c>
      <c r="AQ40" s="1873" t="s">
        <v>1056</v>
      </c>
      <c r="AR40" s="1874" t="s">
        <v>1636</v>
      </c>
      <c r="AS40" s="1875" t="s">
        <v>1379</v>
      </c>
      <c r="AT40" s="1873" t="s">
        <v>1056</v>
      </c>
      <c r="AU40" s="1875" t="s">
        <v>1637</v>
      </c>
      <c r="AV40" s="1876" t="s">
        <v>1380</v>
      </c>
      <c r="AW40" s="4490"/>
      <c r="AX40" s="1908" t="s">
        <v>1366</v>
      </c>
      <c r="AY40" s="1909" t="s">
        <v>1367</v>
      </c>
      <c r="AZ40" s="1889" t="s">
        <v>1352</v>
      </c>
      <c r="BA40" s="1889" t="s">
        <v>1353</v>
      </c>
      <c r="BB40" s="1870" t="s">
        <v>1056</v>
      </c>
      <c r="BC40" s="1871" t="s">
        <v>1638</v>
      </c>
      <c r="BD40" s="1871" t="s">
        <v>1381</v>
      </c>
      <c r="BE40" s="1870" t="s">
        <v>1056</v>
      </c>
      <c r="BF40" s="1871" t="s">
        <v>1639</v>
      </c>
      <c r="BG40" s="1872" t="s">
        <v>1382</v>
      </c>
      <c r="BH40" s="4534"/>
      <c r="BI40" s="1908" t="s">
        <v>1366</v>
      </c>
      <c r="BJ40" s="1909" t="s">
        <v>1367</v>
      </c>
      <c r="BK40" s="1886" t="s">
        <v>1354</v>
      </c>
      <c r="BL40" s="1886" t="s">
        <v>1355</v>
      </c>
      <c r="BM40" s="1862" t="s">
        <v>1056</v>
      </c>
      <c r="BN40" s="1860" t="s">
        <v>1640</v>
      </c>
      <c r="BO40" s="1860" t="s">
        <v>1371</v>
      </c>
      <c r="BP40" s="1862" t="s">
        <v>1056</v>
      </c>
      <c r="BQ40" s="1860" t="s">
        <v>1641</v>
      </c>
      <c r="BR40" s="1869" t="s">
        <v>1372</v>
      </c>
      <c r="BS40" s="4482"/>
      <c r="BT40" s="1908" t="s">
        <v>1366</v>
      </c>
      <c r="BU40" s="1909" t="s">
        <v>1367</v>
      </c>
      <c r="BV40" s="1888" t="s">
        <v>1356</v>
      </c>
      <c r="BW40" s="1888" t="s">
        <v>1357</v>
      </c>
      <c r="BX40" s="1866" t="s">
        <v>1056</v>
      </c>
      <c r="BY40" s="1867" t="s">
        <v>1642</v>
      </c>
      <c r="BZ40" s="1867" t="s">
        <v>1383</v>
      </c>
      <c r="CA40" s="1866" t="s">
        <v>1056</v>
      </c>
      <c r="CB40" s="1867" t="s">
        <v>1643</v>
      </c>
      <c r="CC40" s="1868" t="s">
        <v>1384</v>
      </c>
      <c r="CD40" s="4526"/>
      <c r="CE40" s="1908" t="s">
        <v>1366</v>
      </c>
      <c r="CF40" s="1909" t="s">
        <v>1367</v>
      </c>
      <c r="CG40" s="1887" t="s">
        <v>1358</v>
      </c>
      <c r="CH40" s="1887" t="s">
        <v>1359</v>
      </c>
      <c r="CI40" s="1863" t="s">
        <v>1056</v>
      </c>
      <c r="CJ40" s="1864" t="s">
        <v>1644</v>
      </c>
      <c r="CK40" s="1864" t="s">
        <v>1385</v>
      </c>
      <c r="CL40" s="1863" t="s">
        <v>1056</v>
      </c>
      <c r="CM40" s="1864" t="s">
        <v>1645</v>
      </c>
      <c r="CN40" s="1865" t="s">
        <v>1386</v>
      </c>
      <c r="CO40" s="4534"/>
      <c r="CP40" s="1908" t="s">
        <v>1366</v>
      </c>
      <c r="CQ40" s="1909" t="s">
        <v>1367</v>
      </c>
      <c r="CR40" s="1886" t="s">
        <v>1360</v>
      </c>
      <c r="CS40" s="1886" t="s">
        <v>1361</v>
      </c>
      <c r="CT40" s="1862" t="s">
        <v>1056</v>
      </c>
      <c r="CU40" s="1860" t="s">
        <v>1646</v>
      </c>
      <c r="CV40" s="1860" t="s">
        <v>1387</v>
      </c>
      <c r="CW40" s="1862" t="s">
        <v>1056</v>
      </c>
      <c r="CX40" s="1860" t="s">
        <v>1647</v>
      </c>
      <c r="CY40" s="1861" t="s">
        <v>1388</v>
      </c>
      <c r="CZ40" s="4628"/>
      <c r="DA40" s="1913" t="s">
        <v>1056</v>
      </c>
      <c r="DB40" s="1658" t="s">
        <v>1648</v>
      </c>
      <c r="DC40" s="1914" t="s">
        <v>1363</v>
      </c>
      <c r="DD40" s="1915" t="s">
        <v>1056</v>
      </c>
      <c r="DE40" s="1658" t="s">
        <v>1362</v>
      </c>
      <c r="DF40" s="1657" t="s">
        <v>1363</v>
      </c>
      <c r="DG40" s="1916" t="s">
        <v>1056</v>
      </c>
      <c r="DH40" s="1656" t="s">
        <v>1362</v>
      </c>
      <c r="DI40" s="1657" t="s">
        <v>1363</v>
      </c>
      <c r="DJ40" s="1916" t="s">
        <v>1056</v>
      </c>
      <c r="DK40" s="1656" t="s">
        <v>1362</v>
      </c>
      <c r="DL40" s="1657" t="s">
        <v>1363</v>
      </c>
      <c r="DM40" s="1916" t="s">
        <v>1056</v>
      </c>
      <c r="DN40" s="1656" t="s">
        <v>1362</v>
      </c>
      <c r="DO40" s="1657" t="s">
        <v>1363</v>
      </c>
      <c r="DP40" s="1917" t="s">
        <v>1056</v>
      </c>
      <c r="DQ40" s="1658" t="s">
        <v>1362</v>
      </c>
      <c r="DR40" s="1918" t="s">
        <v>1363</v>
      </c>
      <c r="DS40" s="4644"/>
      <c r="DT40" s="4647"/>
      <c r="DU40" s="4650"/>
      <c r="DV40" s="4632"/>
      <c r="DW40" s="286"/>
    </row>
    <row r="41" spans="1:127" s="239" customFormat="1" ht="51.75" customHeight="1" x14ac:dyDescent="0.15">
      <c r="A41" s="2131"/>
      <c r="B41" s="2132" t="s">
        <v>513</v>
      </c>
      <c r="C41" s="2133"/>
      <c r="D41" s="2156">
        <v>889</v>
      </c>
      <c r="E41" s="3083">
        <v>-6.0253699788583526E-2</v>
      </c>
      <c r="F41" s="2177">
        <v>-57</v>
      </c>
      <c r="G41" s="2192">
        <v>655</v>
      </c>
      <c r="H41" s="2193">
        <v>234</v>
      </c>
      <c r="I41" s="4187">
        <v>722</v>
      </c>
      <c r="J41" s="2220">
        <v>593</v>
      </c>
      <c r="K41" s="2220">
        <v>129</v>
      </c>
      <c r="L41" s="2221">
        <v>167</v>
      </c>
      <c r="M41" s="2220">
        <v>62</v>
      </c>
      <c r="N41" s="2222">
        <v>105</v>
      </c>
      <c r="O41" s="1422"/>
      <c r="P41" s="2277">
        <v>21</v>
      </c>
      <c r="Q41" s="1423">
        <v>0.23529411764705888</v>
      </c>
      <c r="R41" s="1424">
        <v>4</v>
      </c>
      <c r="S41" s="1425">
        <v>12</v>
      </c>
      <c r="T41" s="1426">
        <v>9</v>
      </c>
      <c r="U41" s="1427">
        <v>15</v>
      </c>
      <c r="V41" s="1428">
        <v>9</v>
      </c>
      <c r="W41" s="1429">
        <v>6</v>
      </c>
      <c r="X41" s="1427">
        <v>6</v>
      </c>
      <c r="Y41" s="1429">
        <v>3</v>
      </c>
      <c r="Z41" s="1430">
        <v>3</v>
      </c>
      <c r="AA41" s="2287">
        <v>868</v>
      </c>
      <c r="AB41" s="3084">
        <v>-6.5662002152852561E-2</v>
      </c>
      <c r="AC41" s="2303">
        <v>-61</v>
      </c>
      <c r="AD41" s="1431">
        <v>643</v>
      </c>
      <c r="AE41" s="1432">
        <v>225</v>
      </c>
      <c r="AF41" s="1427">
        <v>707</v>
      </c>
      <c r="AG41" s="1433">
        <v>584</v>
      </c>
      <c r="AH41" s="1434">
        <v>123</v>
      </c>
      <c r="AI41" s="1427">
        <v>161</v>
      </c>
      <c r="AJ41" s="1434">
        <v>59</v>
      </c>
      <c r="AK41" s="1435">
        <v>102</v>
      </c>
      <c r="AL41" s="2327">
        <v>544</v>
      </c>
      <c r="AM41" s="3084">
        <v>-7.0085470085470059E-2</v>
      </c>
      <c r="AN41" s="2303">
        <v>-41</v>
      </c>
      <c r="AO41" s="1436">
        <v>451</v>
      </c>
      <c r="AP41" s="1436">
        <v>93</v>
      </c>
      <c r="AQ41" s="1437">
        <v>445</v>
      </c>
      <c r="AR41" s="1438">
        <v>419</v>
      </c>
      <c r="AS41" s="1439">
        <v>26</v>
      </c>
      <c r="AT41" s="1437">
        <v>99</v>
      </c>
      <c r="AU41" s="1439">
        <v>32</v>
      </c>
      <c r="AV41" s="1440">
        <v>67</v>
      </c>
      <c r="AW41" s="2395">
        <v>0</v>
      </c>
      <c r="AX41" s="2302" t="s">
        <v>123</v>
      </c>
      <c r="AY41" s="2303">
        <v>0</v>
      </c>
      <c r="AZ41" s="2396">
        <v>0</v>
      </c>
      <c r="BA41" s="2396">
        <v>0</v>
      </c>
      <c r="BB41" s="2397">
        <v>0</v>
      </c>
      <c r="BC41" s="2398">
        <v>0</v>
      </c>
      <c r="BD41" s="2398">
        <v>0</v>
      </c>
      <c r="BE41" s="2397">
        <v>0</v>
      </c>
      <c r="BF41" s="2398">
        <v>0</v>
      </c>
      <c r="BG41" s="2399">
        <v>0</v>
      </c>
      <c r="BH41" s="2430">
        <v>35</v>
      </c>
      <c r="BI41" s="3084">
        <v>-0.16666666666666663</v>
      </c>
      <c r="BJ41" s="2303">
        <v>-7</v>
      </c>
      <c r="BK41" s="1441">
        <v>19</v>
      </c>
      <c r="BL41" s="1441">
        <v>16</v>
      </c>
      <c r="BM41" s="1442">
        <v>28</v>
      </c>
      <c r="BN41" s="1443">
        <v>17</v>
      </c>
      <c r="BO41" s="1443">
        <v>11</v>
      </c>
      <c r="BP41" s="1442">
        <v>7</v>
      </c>
      <c r="BQ41" s="1443">
        <v>2</v>
      </c>
      <c r="BR41" s="1444">
        <v>5</v>
      </c>
      <c r="BS41" s="2439">
        <v>127</v>
      </c>
      <c r="BT41" s="3084">
        <v>-4.5112781954887216E-2</v>
      </c>
      <c r="BU41" s="2303">
        <v>-6</v>
      </c>
      <c r="BV41" s="1445">
        <v>77</v>
      </c>
      <c r="BW41" s="1445">
        <v>50</v>
      </c>
      <c r="BX41" s="1446">
        <v>116</v>
      </c>
      <c r="BY41" s="1447">
        <v>71</v>
      </c>
      <c r="BZ41" s="1447">
        <v>45</v>
      </c>
      <c r="CA41" s="1446">
        <v>11</v>
      </c>
      <c r="CB41" s="1447">
        <v>6</v>
      </c>
      <c r="CC41" s="1448">
        <v>5</v>
      </c>
      <c r="CD41" s="1449">
        <v>20</v>
      </c>
      <c r="CE41" s="3084">
        <v>-0.13043478260869568</v>
      </c>
      <c r="CF41" s="2303">
        <v>-3</v>
      </c>
      <c r="CG41" s="1450">
        <v>11</v>
      </c>
      <c r="CH41" s="1450">
        <v>9</v>
      </c>
      <c r="CI41" s="1451">
        <v>14</v>
      </c>
      <c r="CJ41" s="1452">
        <v>11</v>
      </c>
      <c r="CK41" s="1452">
        <v>3</v>
      </c>
      <c r="CL41" s="1451">
        <v>6</v>
      </c>
      <c r="CM41" s="1452">
        <v>0</v>
      </c>
      <c r="CN41" s="1453">
        <v>6</v>
      </c>
      <c r="CO41" s="2430">
        <v>142</v>
      </c>
      <c r="CP41" s="2302">
        <v>-2.7397260273972601E-2</v>
      </c>
      <c r="CQ41" s="2303">
        <v>-4</v>
      </c>
      <c r="CR41" s="1454">
        <v>85</v>
      </c>
      <c r="CS41" s="1454">
        <v>57</v>
      </c>
      <c r="CT41" s="1442">
        <v>104</v>
      </c>
      <c r="CU41" s="1455">
        <v>66</v>
      </c>
      <c r="CV41" s="1455">
        <v>38</v>
      </c>
      <c r="CW41" s="1442">
        <v>38</v>
      </c>
      <c r="CX41" s="1455">
        <v>19</v>
      </c>
      <c r="CY41" s="1456">
        <v>19</v>
      </c>
      <c r="CZ41" s="1421">
        <v>889</v>
      </c>
      <c r="DA41" s="1630">
        <v>152</v>
      </c>
      <c r="DB41" s="1632">
        <v>131</v>
      </c>
      <c r="DC41" s="1633">
        <v>21</v>
      </c>
      <c r="DD41" s="4106">
        <v>185</v>
      </c>
      <c r="DE41" s="4118">
        <v>157</v>
      </c>
      <c r="DF41" s="4119">
        <v>28</v>
      </c>
      <c r="DG41" s="4106">
        <v>210</v>
      </c>
      <c r="DH41" s="1632">
        <v>158</v>
      </c>
      <c r="DI41" s="1633">
        <v>52</v>
      </c>
      <c r="DJ41" s="4106">
        <v>171</v>
      </c>
      <c r="DK41" s="4118">
        <v>111</v>
      </c>
      <c r="DL41" s="4119">
        <v>60</v>
      </c>
      <c r="DM41" s="4106">
        <v>50</v>
      </c>
      <c r="DN41" s="1632">
        <v>30</v>
      </c>
      <c r="DO41" s="1633">
        <v>20</v>
      </c>
      <c r="DP41" s="4120">
        <v>121</v>
      </c>
      <c r="DQ41" s="1457">
        <v>68</v>
      </c>
      <c r="DR41" s="1458">
        <v>53</v>
      </c>
      <c r="DS41" s="1459" t="s">
        <v>123</v>
      </c>
      <c r="DT41" s="1460">
        <v>6.6418772978542025E-4</v>
      </c>
      <c r="DU41" s="1461">
        <v>2.2666081954841209E-3</v>
      </c>
      <c r="DV41" s="1462">
        <v>6.9392948302643802E-3</v>
      </c>
      <c r="DW41" s="286"/>
    </row>
    <row r="42" spans="1:127" s="359" customFormat="1" ht="51.75" customHeight="1" x14ac:dyDescent="0.15">
      <c r="A42" s="2101"/>
      <c r="B42" s="2102" t="s">
        <v>514</v>
      </c>
      <c r="C42" s="2103"/>
      <c r="D42" s="1923">
        <v>1500</v>
      </c>
      <c r="E42" s="2186">
        <v>-1.3157894736842146E-2</v>
      </c>
      <c r="F42" s="1939">
        <v>-20</v>
      </c>
      <c r="G42" s="1962">
        <v>1028</v>
      </c>
      <c r="H42" s="1963">
        <v>472</v>
      </c>
      <c r="I42" s="4182">
        <v>1294</v>
      </c>
      <c r="J42" s="1987">
        <v>953</v>
      </c>
      <c r="K42" s="1987">
        <v>341</v>
      </c>
      <c r="L42" s="1988">
        <v>206</v>
      </c>
      <c r="M42" s="1987">
        <v>75</v>
      </c>
      <c r="N42" s="1989">
        <v>131</v>
      </c>
      <c r="O42" s="1253"/>
      <c r="P42" s="2034">
        <v>31</v>
      </c>
      <c r="Q42" s="1085">
        <v>0</v>
      </c>
      <c r="R42" s="1086">
        <v>0</v>
      </c>
      <c r="S42" s="1087">
        <v>12</v>
      </c>
      <c r="T42" s="1088">
        <v>19</v>
      </c>
      <c r="U42" s="1089">
        <v>27</v>
      </c>
      <c r="V42" s="1090">
        <v>11</v>
      </c>
      <c r="W42" s="1091">
        <v>16</v>
      </c>
      <c r="X42" s="1089">
        <v>4</v>
      </c>
      <c r="Y42" s="1091">
        <v>1</v>
      </c>
      <c r="Z42" s="1092">
        <v>3</v>
      </c>
      <c r="AA42" s="2045">
        <v>1469</v>
      </c>
      <c r="AB42" s="2019">
        <v>-1.3431833445265329E-2</v>
      </c>
      <c r="AC42" s="2020">
        <v>-20</v>
      </c>
      <c r="AD42" s="1093">
        <v>1016</v>
      </c>
      <c r="AE42" s="1094">
        <v>453</v>
      </c>
      <c r="AF42" s="1089">
        <v>1267</v>
      </c>
      <c r="AG42" s="1089">
        <v>942</v>
      </c>
      <c r="AH42" s="1095">
        <v>325</v>
      </c>
      <c r="AI42" s="1089">
        <v>202</v>
      </c>
      <c r="AJ42" s="1095">
        <v>74</v>
      </c>
      <c r="AK42" s="1096">
        <v>128</v>
      </c>
      <c r="AL42" s="2328">
        <v>654</v>
      </c>
      <c r="AM42" s="2010">
        <v>-6.0344827586206851E-2</v>
      </c>
      <c r="AN42" s="2020">
        <v>-42</v>
      </c>
      <c r="AO42" s="1097">
        <v>583</v>
      </c>
      <c r="AP42" s="1097">
        <v>71</v>
      </c>
      <c r="AQ42" s="1097">
        <v>586</v>
      </c>
      <c r="AR42" s="1098">
        <v>568</v>
      </c>
      <c r="AS42" s="1099">
        <v>18</v>
      </c>
      <c r="AT42" s="1097">
        <v>68</v>
      </c>
      <c r="AU42" s="1099">
        <v>15</v>
      </c>
      <c r="AV42" s="1100">
        <v>53</v>
      </c>
      <c r="AW42" s="2352">
        <v>6</v>
      </c>
      <c r="AX42" s="3082">
        <v>2</v>
      </c>
      <c r="AY42" s="2020">
        <v>4</v>
      </c>
      <c r="AZ42" s="2370">
        <v>2</v>
      </c>
      <c r="BA42" s="2370">
        <v>4</v>
      </c>
      <c r="BB42" s="2370">
        <v>2</v>
      </c>
      <c r="BC42" s="2371">
        <v>2</v>
      </c>
      <c r="BD42" s="2371">
        <v>0</v>
      </c>
      <c r="BE42" s="2370">
        <v>4</v>
      </c>
      <c r="BF42" s="2371">
        <v>0</v>
      </c>
      <c r="BG42" s="2372">
        <v>4</v>
      </c>
      <c r="BH42" s="2060">
        <v>55</v>
      </c>
      <c r="BI42" s="2010">
        <v>0.19565217391304346</v>
      </c>
      <c r="BJ42" s="2020">
        <v>9</v>
      </c>
      <c r="BK42" s="1101">
        <v>40</v>
      </c>
      <c r="BL42" s="1101">
        <v>15</v>
      </c>
      <c r="BM42" s="1101">
        <v>44</v>
      </c>
      <c r="BN42" s="1102">
        <v>37</v>
      </c>
      <c r="BO42" s="1102">
        <v>7</v>
      </c>
      <c r="BP42" s="1101">
        <v>11</v>
      </c>
      <c r="BQ42" s="1102">
        <v>3</v>
      </c>
      <c r="BR42" s="1103">
        <v>8</v>
      </c>
      <c r="BS42" s="2082">
        <v>314</v>
      </c>
      <c r="BT42" s="2010">
        <v>-4.2682926829268331E-2</v>
      </c>
      <c r="BU42" s="2020">
        <v>-14</v>
      </c>
      <c r="BV42" s="1104">
        <v>162</v>
      </c>
      <c r="BW42" s="1104">
        <v>152</v>
      </c>
      <c r="BX42" s="1104">
        <v>295</v>
      </c>
      <c r="BY42" s="1105">
        <v>150</v>
      </c>
      <c r="BZ42" s="1105">
        <v>145</v>
      </c>
      <c r="CA42" s="1104">
        <v>19</v>
      </c>
      <c r="CB42" s="1105">
        <v>12</v>
      </c>
      <c r="CC42" s="1106">
        <v>7</v>
      </c>
      <c r="CD42" s="1107">
        <v>34</v>
      </c>
      <c r="CE42" s="2010">
        <v>0</v>
      </c>
      <c r="CF42" s="2020">
        <v>0</v>
      </c>
      <c r="CG42" s="1108">
        <v>20</v>
      </c>
      <c r="CH42" s="1108">
        <v>14</v>
      </c>
      <c r="CI42" s="1108">
        <v>24</v>
      </c>
      <c r="CJ42" s="1109">
        <v>17</v>
      </c>
      <c r="CK42" s="1109">
        <v>7</v>
      </c>
      <c r="CL42" s="1108">
        <v>10</v>
      </c>
      <c r="CM42" s="1109">
        <v>3</v>
      </c>
      <c r="CN42" s="1110">
        <v>7</v>
      </c>
      <c r="CO42" s="2060">
        <v>406</v>
      </c>
      <c r="CP42" s="2010">
        <v>6.0052219321148792E-2</v>
      </c>
      <c r="CQ42" s="2020">
        <v>23</v>
      </c>
      <c r="CR42" s="1101">
        <v>209</v>
      </c>
      <c r="CS42" s="1101">
        <v>197</v>
      </c>
      <c r="CT42" s="1101">
        <v>316</v>
      </c>
      <c r="CU42" s="1102">
        <v>168</v>
      </c>
      <c r="CV42" s="1102">
        <v>148</v>
      </c>
      <c r="CW42" s="1101">
        <v>90</v>
      </c>
      <c r="CX42" s="1102">
        <v>41</v>
      </c>
      <c r="CY42" s="1312">
        <v>49</v>
      </c>
      <c r="CZ42" s="1262">
        <v>1500</v>
      </c>
      <c r="DA42" s="1603">
        <v>264</v>
      </c>
      <c r="DB42" s="1618">
        <v>226</v>
      </c>
      <c r="DC42" s="1619">
        <v>38</v>
      </c>
      <c r="DD42" s="4107">
        <v>262</v>
      </c>
      <c r="DE42" s="1618">
        <v>227</v>
      </c>
      <c r="DF42" s="1619">
        <v>35</v>
      </c>
      <c r="DG42" s="4107">
        <v>340</v>
      </c>
      <c r="DH42" s="1618">
        <v>267</v>
      </c>
      <c r="DI42" s="1619">
        <v>73</v>
      </c>
      <c r="DJ42" s="4107">
        <v>221</v>
      </c>
      <c r="DK42" s="1618">
        <v>116</v>
      </c>
      <c r="DL42" s="1619">
        <v>105</v>
      </c>
      <c r="DM42" s="4107">
        <v>122</v>
      </c>
      <c r="DN42" s="1618">
        <v>55</v>
      </c>
      <c r="DO42" s="1619">
        <v>67</v>
      </c>
      <c r="DP42" s="4097">
        <v>291</v>
      </c>
      <c r="DQ42" s="1111">
        <v>137</v>
      </c>
      <c r="DR42" s="1113">
        <v>154</v>
      </c>
      <c r="DS42" s="1114" t="s">
        <v>123</v>
      </c>
      <c r="DT42" s="1115">
        <v>1.1206767094242187E-3</v>
      </c>
      <c r="DU42" s="1116">
        <v>3.8244232769698329E-3</v>
      </c>
      <c r="DV42" s="1117">
        <v>1.1708596451514702E-2</v>
      </c>
      <c r="DW42" s="286"/>
    </row>
    <row r="43" spans="1:127" s="239" customFormat="1" ht="51.75" customHeight="1" x14ac:dyDescent="0.15">
      <c r="A43" s="2098"/>
      <c r="B43" s="2100"/>
      <c r="C43" s="3972" t="s">
        <v>1708</v>
      </c>
      <c r="D43" s="1922">
        <v>5338</v>
      </c>
      <c r="E43" s="1936">
        <v>-6.6946338052787935E-2</v>
      </c>
      <c r="F43" s="1937">
        <v>-383</v>
      </c>
      <c r="G43" s="1960">
        <v>3756</v>
      </c>
      <c r="H43" s="1961">
        <v>1582</v>
      </c>
      <c r="I43" s="4181">
        <v>4290</v>
      </c>
      <c r="J43" s="1984">
        <v>3376</v>
      </c>
      <c r="K43" s="1984">
        <v>914</v>
      </c>
      <c r="L43" s="1985">
        <v>1048</v>
      </c>
      <c r="M43" s="1984">
        <v>380</v>
      </c>
      <c r="N43" s="1986">
        <v>668</v>
      </c>
      <c r="O43" s="1249"/>
      <c r="P43" s="2033">
        <v>45</v>
      </c>
      <c r="Q43" s="1044">
        <v>-0.15094339622641506</v>
      </c>
      <c r="R43" s="1045">
        <v>-8</v>
      </c>
      <c r="S43" s="1046">
        <v>30</v>
      </c>
      <c r="T43" s="1047">
        <v>15</v>
      </c>
      <c r="U43" s="1048">
        <v>38</v>
      </c>
      <c r="V43" s="1049">
        <v>28</v>
      </c>
      <c r="W43" s="1050">
        <v>10</v>
      </c>
      <c r="X43" s="1048">
        <v>7</v>
      </c>
      <c r="Y43" s="1050">
        <v>2</v>
      </c>
      <c r="Z43" s="1051">
        <v>5</v>
      </c>
      <c r="AA43" s="2044">
        <v>5293</v>
      </c>
      <c r="AB43" s="2017">
        <v>-6.6160903316866637E-2</v>
      </c>
      <c r="AC43" s="2018">
        <v>-375</v>
      </c>
      <c r="AD43" s="1052">
        <v>3726</v>
      </c>
      <c r="AE43" s="1053">
        <v>1567</v>
      </c>
      <c r="AF43" s="1048">
        <v>4252</v>
      </c>
      <c r="AG43" s="1054">
        <v>3348</v>
      </c>
      <c r="AH43" s="1055">
        <v>904</v>
      </c>
      <c r="AI43" s="1048">
        <v>1041</v>
      </c>
      <c r="AJ43" s="1055">
        <v>378</v>
      </c>
      <c r="AK43" s="1056">
        <v>663</v>
      </c>
      <c r="AL43" s="2329">
        <v>3832</v>
      </c>
      <c r="AM43" s="2017">
        <v>-7.7515647568608625E-2</v>
      </c>
      <c r="AN43" s="2018">
        <v>-322</v>
      </c>
      <c r="AO43" s="1057">
        <v>2942</v>
      </c>
      <c r="AP43" s="1057">
        <v>890</v>
      </c>
      <c r="AQ43" s="1058">
        <v>3077</v>
      </c>
      <c r="AR43" s="1059">
        <v>2689</v>
      </c>
      <c r="AS43" s="1060">
        <v>388</v>
      </c>
      <c r="AT43" s="1058">
        <v>755</v>
      </c>
      <c r="AU43" s="1060">
        <v>253</v>
      </c>
      <c r="AV43" s="1061">
        <v>502</v>
      </c>
      <c r="AW43" s="2351">
        <v>3</v>
      </c>
      <c r="AX43" s="2009">
        <v>-0.25</v>
      </c>
      <c r="AY43" s="2018">
        <v>-1</v>
      </c>
      <c r="AZ43" s="2366">
        <v>2</v>
      </c>
      <c r="BA43" s="2366">
        <v>1</v>
      </c>
      <c r="BB43" s="2367">
        <v>3</v>
      </c>
      <c r="BC43" s="2368">
        <v>2</v>
      </c>
      <c r="BD43" s="2368">
        <v>1</v>
      </c>
      <c r="BE43" s="2367">
        <v>0</v>
      </c>
      <c r="BF43" s="2368">
        <v>0</v>
      </c>
      <c r="BG43" s="2369">
        <v>0</v>
      </c>
      <c r="BH43" s="2059">
        <v>171</v>
      </c>
      <c r="BI43" s="2009">
        <v>-0.11398963730569944</v>
      </c>
      <c r="BJ43" s="2018">
        <v>-22</v>
      </c>
      <c r="BK43" s="1062">
        <v>128</v>
      </c>
      <c r="BL43" s="1062">
        <v>43</v>
      </c>
      <c r="BM43" s="1063">
        <v>136</v>
      </c>
      <c r="BN43" s="1064">
        <v>115</v>
      </c>
      <c r="BO43" s="1064">
        <v>21</v>
      </c>
      <c r="BP43" s="1063">
        <v>35</v>
      </c>
      <c r="BQ43" s="1064">
        <v>13</v>
      </c>
      <c r="BR43" s="1065">
        <v>22</v>
      </c>
      <c r="BS43" s="2081">
        <v>642</v>
      </c>
      <c r="BT43" s="2017">
        <v>-1.2307692307692353E-2</v>
      </c>
      <c r="BU43" s="2018">
        <v>-8</v>
      </c>
      <c r="BV43" s="1066">
        <v>322</v>
      </c>
      <c r="BW43" s="1066">
        <v>320</v>
      </c>
      <c r="BX43" s="1067">
        <v>579</v>
      </c>
      <c r="BY43" s="1068">
        <v>299</v>
      </c>
      <c r="BZ43" s="1068">
        <v>280</v>
      </c>
      <c r="CA43" s="1067">
        <v>63</v>
      </c>
      <c r="CB43" s="1068">
        <v>23</v>
      </c>
      <c r="CC43" s="1069">
        <v>40</v>
      </c>
      <c r="CD43" s="1070">
        <v>105</v>
      </c>
      <c r="CE43" s="2009">
        <v>-8.6956521739130488E-2</v>
      </c>
      <c r="CF43" s="2018">
        <v>-10</v>
      </c>
      <c r="CG43" s="1071">
        <v>66</v>
      </c>
      <c r="CH43" s="1071">
        <v>39</v>
      </c>
      <c r="CI43" s="1072">
        <v>69</v>
      </c>
      <c r="CJ43" s="1073">
        <v>55</v>
      </c>
      <c r="CK43" s="1073">
        <v>14</v>
      </c>
      <c r="CL43" s="1072">
        <v>36</v>
      </c>
      <c r="CM43" s="1073">
        <v>11</v>
      </c>
      <c r="CN43" s="1074">
        <v>25</v>
      </c>
      <c r="CO43" s="2059">
        <v>540</v>
      </c>
      <c r="CP43" s="2017">
        <v>-2.1739130434782594E-2</v>
      </c>
      <c r="CQ43" s="2018">
        <v>-12</v>
      </c>
      <c r="CR43" s="1075">
        <v>266</v>
      </c>
      <c r="CS43" s="1075">
        <v>274</v>
      </c>
      <c r="CT43" s="1063">
        <v>388</v>
      </c>
      <c r="CU43" s="1076">
        <v>188</v>
      </c>
      <c r="CV43" s="1076">
        <v>200</v>
      </c>
      <c r="CW43" s="1063">
        <v>152</v>
      </c>
      <c r="CX43" s="1076">
        <v>78</v>
      </c>
      <c r="CY43" s="1311">
        <v>74</v>
      </c>
      <c r="CZ43" s="1261">
        <v>5338</v>
      </c>
      <c r="DA43" s="1602">
        <v>860</v>
      </c>
      <c r="DB43" s="1616">
        <v>772</v>
      </c>
      <c r="DC43" s="1617">
        <v>88</v>
      </c>
      <c r="DD43" s="4108">
        <v>968</v>
      </c>
      <c r="DE43" s="1616">
        <v>837</v>
      </c>
      <c r="DF43" s="1617">
        <v>131</v>
      </c>
      <c r="DG43" s="4108">
        <v>1399</v>
      </c>
      <c r="DH43" s="1616">
        <v>1020</v>
      </c>
      <c r="DI43" s="1617">
        <v>379</v>
      </c>
      <c r="DJ43" s="4108">
        <v>959</v>
      </c>
      <c r="DK43" s="1616">
        <v>565</v>
      </c>
      <c r="DL43" s="1617">
        <v>394</v>
      </c>
      <c r="DM43" s="4108">
        <v>433</v>
      </c>
      <c r="DN43" s="1616">
        <v>189</v>
      </c>
      <c r="DO43" s="1617">
        <v>244</v>
      </c>
      <c r="DP43" s="4096">
        <v>719</v>
      </c>
      <c r="DQ43" s="1077">
        <v>373</v>
      </c>
      <c r="DR43" s="1079">
        <v>346</v>
      </c>
      <c r="DS43" s="1080" t="s">
        <v>123</v>
      </c>
      <c r="DT43" s="1081">
        <v>3.9881148499376533E-3</v>
      </c>
      <c r="DU43" s="1082">
        <v>1.3609847634976645E-2</v>
      </c>
      <c r="DV43" s="1083">
        <v>4.1666991905456988E-2</v>
      </c>
      <c r="DW43" s="286"/>
    </row>
    <row r="44" spans="1:127" s="359" customFormat="1" ht="51.75" customHeight="1" x14ac:dyDescent="0.15">
      <c r="A44" s="2101"/>
      <c r="B44" s="2102" t="s">
        <v>515</v>
      </c>
      <c r="C44" s="2103"/>
      <c r="D44" s="1923">
        <v>2460</v>
      </c>
      <c r="E44" s="2186">
        <v>6.0344827586206851E-2</v>
      </c>
      <c r="F44" s="1939">
        <v>140</v>
      </c>
      <c r="G44" s="1962">
        <v>1841</v>
      </c>
      <c r="H44" s="1963">
        <v>619</v>
      </c>
      <c r="I44" s="4182">
        <v>1937</v>
      </c>
      <c r="J44" s="1987">
        <v>1678</v>
      </c>
      <c r="K44" s="1987">
        <v>259</v>
      </c>
      <c r="L44" s="1988">
        <v>523</v>
      </c>
      <c r="M44" s="1987">
        <v>163</v>
      </c>
      <c r="N44" s="1989">
        <v>360</v>
      </c>
      <c r="O44" s="1253"/>
      <c r="P44" s="2034">
        <v>10</v>
      </c>
      <c r="Q44" s="1085">
        <v>0.11111111111111116</v>
      </c>
      <c r="R44" s="1086">
        <v>1</v>
      </c>
      <c r="S44" s="1087">
        <v>5</v>
      </c>
      <c r="T44" s="1088">
        <v>5</v>
      </c>
      <c r="U44" s="1089">
        <v>6</v>
      </c>
      <c r="V44" s="1090">
        <v>4</v>
      </c>
      <c r="W44" s="1091">
        <v>2</v>
      </c>
      <c r="X44" s="1089">
        <v>4</v>
      </c>
      <c r="Y44" s="1091">
        <v>1</v>
      </c>
      <c r="Z44" s="1092">
        <v>3</v>
      </c>
      <c r="AA44" s="2045">
        <v>2450</v>
      </c>
      <c r="AB44" s="2010">
        <v>6.0147122457810509E-2</v>
      </c>
      <c r="AC44" s="2020">
        <v>139</v>
      </c>
      <c r="AD44" s="1093">
        <v>1836</v>
      </c>
      <c r="AE44" s="1094">
        <v>614</v>
      </c>
      <c r="AF44" s="1089">
        <v>1931</v>
      </c>
      <c r="AG44" s="1089">
        <v>1674</v>
      </c>
      <c r="AH44" s="1095">
        <v>257</v>
      </c>
      <c r="AI44" s="1089">
        <v>519</v>
      </c>
      <c r="AJ44" s="1095">
        <v>162</v>
      </c>
      <c r="AK44" s="1096">
        <v>357</v>
      </c>
      <c r="AL44" s="2328">
        <v>1792</v>
      </c>
      <c r="AM44" s="2010">
        <v>4.6728971962616717E-2</v>
      </c>
      <c r="AN44" s="2020">
        <v>80</v>
      </c>
      <c r="AO44" s="1097">
        <v>1462</v>
      </c>
      <c r="AP44" s="1097">
        <v>330</v>
      </c>
      <c r="AQ44" s="1097">
        <v>1401</v>
      </c>
      <c r="AR44" s="1098">
        <v>1347</v>
      </c>
      <c r="AS44" s="1099">
        <v>54</v>
      </c>
      <c r="AT44" s="1097">
        <v>391</v>
      </c>
      <c r="AU44" s="1099">
        <v>115</v>
      </c>
      <c r="AV44" s="1100">
        <v>276</v>
      </c>
      <c r="AW44" s="2352">
        <v>1</v>
      </c>
      <c r="AX44" s="2019">
        <v>0</v>
      </c>
      <c r="AY44" s="2020">
        <v>0</v>
      </c>
      <c r="AZ44" s="2370">
        <v>1</v>
      </c>
      <c r="BA44" s="2370">
        <v>0</v>
      </c>
      <c r="BB44" s="2370">
        <v>1</v>
      </c>
      <c r="BC44" s="2371">
        <v>1</v>
      </c>
      <c r="BD44" s="2371">
        <v>0</v>
      </c>
      <c r="BE44" s="2370">
        <v>0</v>
      </c>
      <c r="BF44" s="2371">
        <v>0</v>
      </c>
      <c r="BG44" s="2372">
        <v>0</v>
      </c>
      <c r="BH44" s="2060">
        <v>94</v>
      </c>
      <c r="BI44" s="2019">
        <v>1.0752688172043001E-2</v>
      </c>
      <c r="BJ44" s="2020">
        <v>1</v>
      </c>
      <c r="BK44" s="1101">
        <v>65</v>
      </c>
      <c r="BL44" s="1101">
        <v>29</v>
      </c>
      <c r="BM44" s="1101">
        <v>67</v>
      </c>
      <c r="BN44" s="1102">
        <v>57</v>
      </c>
      <c r="BO44" s="1102">
        <v>10</v>
      </c>
      <c r="BP44" s="1101">
        <v>27</v>
      </c>
      <c r="BQ44" s="1102">
        <v>8</v>
      </c>
      <c r="BR44" s="1103">
        <v>19</v>
      </c>
      <c r="BS44" s="2082">
        <v>317</v>
      </c>
      <c r="BT44" s="2010">
        <v>0.11619718309859151</v>
      </c>
      <c r="BU44" s="2020">
        <v>33</v>
      </c>
      <c r="BV44" s="1104">
        <v>174</v>
      </c>
      <c r="BW44" s="1104">
        <v>143</v>
      </c>
      <c r="BX44" s="1104">
        <v>283</v>
      </c>
      <c r="BY44" s="1105">
        <v>166</v>
      </c>
      <c r="BZ44" s="1105">
        <v>117</v>
      </c>
      <c r="CA44" s="1104">
        <v>34</v>
      </c>
      <c r="CB44" s="1105">
        <v>8</v>
      </c>
      <c r="CC44" s="1106">
        <v>26</v>
      </c>
      <c r="CD44" s="1107">
        <v>25</v>
      </c>
      <c r="CE44" s="2010">
        <v>-0.1071428571428571</v>
      </c>
      <c r="CF44" s="2020">
        <v>-3</v>
      </c>
      <c r="CG44" s="1108">
        <v>16</v>
      </c>
      <c r="CH44" s="1108">
        <v>9</v>
      </c>
      <c r="CI44" s="1108">
        <v>18</v>
      </c>
      <c r="CJ44" s="1109">
        <v>14</v>
      </c>
      <c r="CK44" s="1109">
        <v>4</v>
      </c>
      <c r="CL44" s="1108">
        <v>7</v>
      </c>
      <c r="CM44" s="1109">
        <v>2</v>
      </c>
      <c r="CN44" s="1110">
        <v>5</v>
      </c>
      <c r="CO44" s="2060">
        <v>221</v>
      </c>
      <c r="CP44" s="2010">
        <v>0.14507772020725396</v>
      </c>
      <c r="CQ44" s="2020">
        <v>28</v>
      </c>
      <c r="CR44" s="1101">
        <v>118</v>
      </c>
      <c r="CS44" s="1101">
        <v>103</v>
      </c>
      <c r="CT44" s="1101">
        <v>161</v>
      </c>
      <c r="CU44" s="1102">
        <v>89</v>
      </c>
      <c r="CV44" s="1102">
        <v>72</v>
      </c>
      <c r="CW44" s="1101">
        <v>60</v>
      </c>
      <c r="CX44" s="1102">
        <v>29</v>
      </c>
      <c r="CY44" s="1312">
        <v>31</v>
      </c>
      <c r="CZ44" s="1262">
        <v>2460</v>
      </c>
      <c r="DA44" s="1603">
        <v>442</v>
      </c>
      <c r="DB44" s="1618">
        <v>399</v>
      </c>
      <c r="DC44" s="1619">
        <v>43</v>
      </c>
      <c r="DD44" s="4107">
        <v>506</v>
      </c>
      <c r="DE44" s="1618">
        <v>459</v>
      </c>
      <c r="DF44" s="1619">
        <v>47</v>
      </c>
      <c r="DG44" s="4107">
        <v>648</v>
      </c>
      <c r="DH44" s="1618">
        <v>502</v>
      </c>
      <c r="DI44" s="1619">
        <v>146</v>
      </c>
      <c r="DJ44" s="4107">
        <v>387</v>
      </c>
      <c r="DK44" s="1618">
        <v>245</v>
      </c>
      <c r="DL44" s="1619">
        <v>142</v>
      </c>
      <c r="DM44" s="4107">
        <v>146</v>
      </c>
      <c r="DN44" s="1618">
        <v>77</v>
      </c>
      <c r="DO44" s="1619">
        <v>69</v>
      </c>
      <c r="DP44" s="4097">
        <v>331</v>
      </c>
      <c r="DQ44" s="1111">
        <v>159</v>
      </c>
      <c r="DR44" s="1113">
        <v>172</v>
      </c>
      <c r="DS44" s="1114" t="s">
        <v>123</v>
      </c>
      <c r="DT44" s="1115">
        <v>1.8379098034557186E-3</v>
      </c>
      <c r="DU44" s="1116">
        <v>6.2720541742305258E-3</v>
      </c>
      <c r="DV44" s="1117">
        <v>1.9202098180484111E-2</v>
      </c>
      <c r="DW44" s="286"/>
    </row>
    <row r="45" spans="1:127" s="239" customFormat="1" ht="51.75" customHeight="1" x14ac:dyDescent="0.15">
      <c r="A45" s="2104"/>
      <c r="B45" s="2105" t="s">
        <v>517</v>
      </c>
      <c r="C45" s="2106"/>
      <c r="D45" s="1924">
        <v>26642</v>
      </c>
      <c r="E45" s="1940">
        <v>-2.869226001677061E-2</v>
      </c>
      <c r="F45" s="1941">
        <v>-787</v>
      </c>
      <c r="G45" s="2194">
        <v>14125</v>
      </c>
      <c r="H45" s="2195">
        <v>12517</v>
      </c>
      <c r="I45" s="1245">
        <v>15568</v>
      </c>
      <c r="J45" s="4175">
        <v>10001</v>
      </c>
      <c r="K45" s="1990">
        <v>5567</v>
      </c>
      <c r="L45" s="1991">
        <v>11074</v>
      </c>
      <c r="M45" s="1990">
        <v>4124</v>
      </c>
      <c r="N45" s="1992">
        <v>6950</v>
      </c>
      <c r="O45" s="1251"/>
      <c r="P45" s="2035">
        <v>2200</v>
      </c>
      <c r="Q45" s="1118">
        <v>-0.21456622634773292</v>
      </c>
      <c r="R45" s="1119">
        <v>-601</v>
      </c>
      <c r="S45" s="1120">
        <v>903</v>
      </c>
      <c r="T45" s="1121">
        <v>1297</v>
      </c>
      <c r="U45" s="1122">
        <v>1506</v>
      </c>
      <c r="V45" s="1123">
        <v>391</v>
      </c>
      <c r="W45" s="1124">
        <v>1115</v>
      </c>
      <c r="X45" s="1122">
        <v>694</v>
      </c>
      <c r="Y45" s="1124">
        <v>512</v>
      </c>
      <c r="Z45" s="1125">
        <v>182</v>
      </c>
      <c r="AA45" s="2286">
        <v>24442</v>
      </c>
      <c r="AB45" s="2021">
        <v>-7.5523794055546434E-3</v>
      </c>
      <c r="AC45" s="2321">
        <v>-186</v>
      </c>
      <c r="AD45" s="1126">
        <v>13222</v>
      </c>
      <c r="AE45" s="1127">
        <v>11220</v>
      </c>
      <c r="AF45" s="1122">
        <v>14062</v>
      </c>
      <c r="AG45" s="1128">
        <v>9610</v>
      </c>
      <c r="AH45" s="1129">
        <v>4452</v>
      </c>
      <c r="AI45" s="1122">
        <v>10380</v>
      </c>
      <c r="AJ45" s="1129">
        <v>3612</v>
      </c>
      <c r="AK45" s="1130">
        <v>6768</v>
      </c>
      <c r="AL45" s="2330">
        <v>18661</v>
      </c>
      <c r="AM45" s="2021">
        <v>1.2094587265430112E-2</v>
      </c>
      <c r="AN45" s="2321">
        <v>223</v>
      </c>
      <c r="AO45" s="1246">
        <v>10971</v>
      </c>
      <c r="AP45" s="1131">
        <v>7690</v>
      </c>
      <c r="AQ45" s="4176">
        <v>10692</v>
      </c>
      <c r="AR45" s="1133">
        <v>8469</v>
      </c>
      <c r="AS45" s="1134">
        <v>2223</v>
      </c>
      <c r="AT45" s="1132">
        <v>7969</v>
      </c>
      <c r="AU45" s="1134">
        <v>2502</v>
      </c>
      <c r="AV45" s="1135">
        <v>5467</v>
      </c>
      <c r="AW45" s="2353">
        <v>52</v>
      </c>
      <c r="AX45" s="2298">
        <v>1.9607843137254832E-2</v>
      </c>
      <c r="AY45" s="2321">
        <v>1</v>
      </c>
      <c r="AZ45" s="2373">
        <v>35</v>
      </c>
      <c r="BA45" s="2373">
        <v>17</v>
      </c>
      <c r="BB45" s="2374">
        <v>36</v>
      </c>
      <c r="BC45" s="2375">
        <v>27</v>
      </c>
      <c r="BD45" s="2375">
        <v>9</v>
      </c>
      <c r="BE45" s="2374">
        <v>16</v>
      </c>
      <c r="BF45" s="2375">
        <v>8</v>
      </c>
      <c r="BG45" s="2376">
        <v>8</v>
      </c>
      <c r="BH45" s="2061">
        <v>1344</v>
      </c>
      <c r="BI45" s="2021">
        <v>-9.4949494949494895E-2</v>
      </c>
      <c r="BJ45" s="2321">
        <v>-141</v>
      </c>
      <c r="BK45" s="1136">
        <v>752</v>
      </c>
      <c r="BL45" s="1136">
        <v>592</v>
      </c>
      <c r="BM45" s="1137">
        <v>852</v>
      </c>
      <c r="BN45" s="1138">
        <v>579</v>
      </c>
      <c r="BO45" s="1138">
        <v>273</v>
      </c>
      <c r="BP45" s="1137">
        <v>492</v>
      </c>
      <c r="BQ45" s="1138">
        <v>173</v>
      </c>
      <c r="BR45" s="1139">
        <v>319</v>
      </c>
      <c r="BS45" s="2083">
        <v>672</v>
      </c>
      <c r="BT45" s="2298">
        <v>0.15662650602409633</v>
      </c>
      <c r="BU45" s="2321">
        <v>91</v>
      </c>
      <c r="BV45" s="1140">
        <v>262</v>
      </c>
      <c r="BW45" s="1140">
        <v>410</v>
      </c>
      <c r="BX45" s="1141">
        <v>528</v>
      </c>
      <c r="BY45" s="1142">
        <v>200</v>
      </c>
      <c r="BZ45" s="1142">
        <v>328</v>
      </c>
      <c r="CA45" s="1141">
        <v>144</v>
      </c>
      <c r="CB45" s="1142">
        <v>62</v>
      </c>
      <c r="CC45" s="1143">
        <v>82</v>
      </c>
      <c r="CD45" s="1144">
        <v>214</v>
      </c>
      <c r="CE45" s="2298">
        <v>-9.2592592592593004E-3</v>
      </c>
      <c r="CF45" s="2321">
        <v>-2</v>
      </c>
      <c r="CG45" s="1145">
        <v>123</v>
      </c>
      <c r="CH45" s="1145">
        <v>91</v>
      </c>
      <c r="CI45" s="1146">
        <v>101</v>
      </c>
      <c r="CJ45" s="1147">
        <v>81</v>
      </c>
      <c r="CK45" s="1147">
        <v>20</v>
      </c>
      <c r="CL45" s="1146">
        <v>113</v>
      </c>
      <c r="CM45" s="1147">
        <v>42</v>
      </c>
      <c r="CN45" s="1148">
        <v>71</v>
      </c>
      <c r="CO45" s="2061">
        <v>3499</v>
      </c>
      <c r="CP45" s="2021">
        <v>-9.2818252527871348E-2</v>
      </c>
      <c r="CQ45" s="2321">
        <v>-358</v>
      </c>
      <c r="CR45" s="1202">
        <v>1079</v>
      </c>
      <c r="CS45" s="1202">
        <v>2420</v>
      </c>
      <c r="CT45" s="1194">
        <v>1853</v>
      </c>
      <c r="CU45" s="1150">
        <v>254</v>
      </c>
      <c r="CV45" s="1195">
        <v>1599</v>
      </c>
      <c r="CW45" s="1194">
        <v>1646</v>
      </c>
      <c r="CX45" s="1195">
        <v>825</v>
      </c>
      <c r="CY45" s="1313">
        <v>821</v>
      </c>
      <c r="CZ45" s="1263">
        <v>26642</v>
      </c>
      <c r="DA45" s="1604">
        <v>2046</v>
      </c>
      <c r="DB45" s="1620">
        <v>1434</v>
      </c>
      <c r="DC45" s="1621">
        <v>612</v>
      </c>
      <c r="DD45" s="4109">
        <v>3859</v>
      </c>
      <c r="DE45" s="1620">
        <v>2525</v>
      </c>
      <c r="DF45" s="1621">
        <v>1334</v>
      </c>
      <c r="DG45" s="4109">
        <v>7112</v>
      </c>
      <c r="DH45" s="1620">
        <v>3547</v>
      </c>
      <c r="DI45" s="1621">
        <v>3565</v>
      </c>
      <c r="DJ45" s="4109">
        <v>5153</v>
      </c>
      <c r="DK45" s="1620">
        <v>2445</v>
      </c>
      <c r="DL45" s="1621">
        <v>2708</v>
      </c>
      <c r="DM45" s="4109">
        <v>1498</v>
      </c>
      <c r="DN45" s="1620">
        <v>639</v>
      </c>
      <c r="DO45" s="1621">
        <v>859</v>
      </c>
      <c r="DP45" s="4098">
        <v>6974</v>
      </c>
      <c r="DQ45" s="1151">
        <v>3535</v>
      </c>
      <c r="DR45" s="1153">
        <v>3439</v>
      </c>
      <c r="DS45" s="1154" t="s">
        <v>123</v>
      </c>
      <c r="DT45" s="1155">
        <v>1.990471259498669E-2</v>
      </c>
      <c r="DU45" s="1156">
        <v>6.7926856630020196E-2</v>
      </c>
      <c r="DV45" s="1157">
        <v>0.20796028444083647</v>
      </c>
      <c r="DW45" s="286"/>
    </row>
    <row r="46" spans="1:127" s="359" customFormat="1" ht="51.75" customHeight="1" x14ac:dyDescent="0.15">
      <c r="A46" s="2107" t="s">
        <v>204</v>
      </c>
      <c r="B46" s="2108"/>
      <c r="C46" s="2108"/>
      <c r="D46" s="1925">
        <v>1107</v>
      </c>
      <c r="E46" s="1942">
        <v>1.7463235294117752E-2</v>
      </c>
      <c r="F46" s="1943">
        <v>19</v>
      </c>
      <c r="G46" s="1841">
        <v>458</v>
      </c>
      <c r="H46" s="1842">
        <v>649</v>
      </c>
      <c r="I46" s="4184">
        <v>806</v>
      </c>
      <c r="J46" s="1993">
        <v>369</v>
      </c>
      <c r="K46" s="1993">
        <v>437</v>
      </c>
      <c r="L46" s="1994">
        <v>301</v>
      </c>
      <c r="M46" s="1993">
        <v>89</v>
      </c>
      <c r="N46" s="1995">
        <v>212</v>
      </c>
      <c r="O46" s="1252" t="s">
        <v>2115</v>
      </c>
      <c r="P46" s="2036">
        <v>0</v>
      </c>
      <c r="Q46" s="329" t="s">
        <v>123</v>
      </c>
      <c r="R46" s="462">
        <v>-34</v>
      </c>
      <c r="S46" s="330">
        <v>0</v>
      </c>
      <c r="T46" s="331">
        <v>0</v>
      </c>
      <c r="U46" s="332">
        <v>0</v>
      </c>
      <c r="V46" s="333">
        <v>0</v>
      </c>
      <c r="W46" s="334">
        <v>0</v>
      </c>
      <c r="X46" s="332">
        <v>0</v>
      </c>
      <c r="Y46" s="334">
        <v>0</v>
      </c>
      <c r="Z46" s="335">
        <v>0</v>
      </c>
      <c r="AA46" s="2049">
        <v>1107</v>
      </c>
      <c r="AB46" s="2023">
        <v>5.0284629981024676E-2</v>
      </c>
      <c r="AC46" s="2024">
        <v>53</v>
      </c>
      <c r="AD46" s="336">
        <v>458</v>
      </c>
      <c r="AE46" s="337">
        <v>649</v>
      </c>
      <c r="AF46" s="332">
        <v>806</v>
      </c>
      <c r="AG46" s="332">
        <v>369</v>
      </c>
      <c r="AH46" s="338">
        <v>437</v>
      </c>
      <c r="AI46" s="332">
        <v>301</v>
      </c>
      <c r="AJ46" s="338">
        <v>89</v>
      </c>
      <c r="AK46" s="339">
        <v>212</v>
      </c>
      <c r="AL46" s="2331">
        <v>90</v>
      </c>
      <c r="AM46" s="2023">
        <v>3.4482758620689724E-2</v>
      </c>
      <c r="AN46" s="2024">
        <v>3</v>
      </c>
      <c r="AO46" s="340">
        <v>49</v>
      </c>
      <c r="AP46" s="340">
        <v>41</v>
      </c>
      <c r="AQ46" s="340">
        <v>63</v>
      </c>
      <c r="AR46" s="341">
        <v>42</v>
      </c>
      <c r="AS46" s="342">
        <v>21</v>
      </c>
      <c r="AT46" s="340">
        <v>27</v>
      </c>
      <c r="AU46" s="342">
        <v>7</v>
      </c>
      <c r="AV46" s="343">
        <v>20</v>
      </c>
      <c r="AW46" s="2354">
        <v>4</v>
      </c>
      <c r="AX46" s="2315">
        <v>1</v>
      </c>
      <c r="AY46" s="2024">
        <v>2</v>
      </c>
      <c r="AZ46" s="2377">
        <v>1</v>
      </c>
      <c r="BA46" s="2377">
        <v>3</v>
      </c>
      <c r="BB46" s="2377">
        <v>4</v>
      </c>
      <c r="BC46" s="2380">
        <v>1</v>
      </c>
      <c r="BD46" s="2380">
        <v>3</v>
      </c>
      <c r="BE46" s="2377">
        <v>0</v>
      </c>
      <c r="BF46" s="2380">
        <v>0</v>
      </c>
      <c r="BG46" s="2381">
        <v>0</v>
      </c>
      <c r="BH46" s="2062">
        <v>150</v>
      </c>
      <c r="BI46" s="2023">
        <v>6.3829787234042534E-2</v>
      </c>
      <c r="BJ46" s="2024">
        <v>9</v>
      </c>
      <c r="BK46" s="345">
        <v>68</v>
      </c>
      <c r="BL46" s="345">
        <v>82</v>
      </c>
      <c r="BM46" s="345">
        <v>101</v>
      </c>
      <c r="BN46" s="346">
        <v>58</v>
      </c>
      <c r="BO46" s="346">
        <v>43</v>
      </c>
      <c r="BP46" s="345">
        <v>49</v>
      </c>
      <c r="BQ46" s="346">
        <v>10</v>
      </c>
      <c r="BR46" s="347">
        <v>39</v>
      </c>
      <c r="BS46" s="2084">
        <v>304</v>
      </c>
      <c r="BT46" s="2023">
        <v>4.4673539518900407E-2</v>
      </c>
      <c r="BU46" s="2024">
        <v>13</v>
      </c>
      <c r="BV46" s="348">
        <v>131</v>
      </c>
      <c r="BW46" s="348">
        <v>173</v>
      </c>
      <c r="BX46" s="348">
        <v>241</v>
      </c>
      <c r="BY46" s="349">
        <v>119</v>
      </c>
      <c r="BZ46" s="349">
        <v>122</v>
      </c>
      <c r="CA46" s="348">
        <v>63</v>
      </c>
      <c r="CB46" s="349">
        <v>12</v>
      </c>
      <c r="CC46" s="350">
        <v>51</v>
      </c>
      <c r="CD46" s="351">
        <v>92</v>
      </c>
      <c r="CE46" s="1843">
        <v>-0.27559055118110232</v>
      </c>
      <c r="CF46" s="2024">
        <v>-35</v>
      </c>
      <c r="CG46" s="352">
        <v>45</v>
      </c>
      <c r="CH46" s="352">
        <v>47</v>
      </c>
      <c r="CI46" s="352">
        <v>63</v>
      </c>
      <c r="CJ46" s="353">
        <v>39</v>
      </c>
      <c r="CK46" s="353">
        <v>24</v>
      </c>
      <c r="CL46" s="352">
        <v>29</v>
      </c>
      <c r="CM46" s="353">
        <v>6</v>
      </c>
      <c r="CN46" s="354">
        <v>23</v>
      </c>
      <c r="CO46" s="2062">
        <v>467</v>
      </c>
      <c r="CP46" s="1843">
        <v>0.15024630541871931</v>
      </c>
      <c r="CQ46" s="2024">
        <v>61</v>
      </c>
      <c r="CR46" s="345">
        <v>164</v>
      </c>
      <c r="CS46" s="345">
        <v>303</v>
      </c>
      <c r="CT46" s="345">
        <v>334</v>
      </c>
      <c r="CU46" s="346">
        <v>110</v>
      </c>
      <c r="CV46" s="346">
        <v>224</v>
      </c>
      <c r="CW46" s="345">
        <v>133</v>
      </c>
      <c r="CX46" s="346">
        <v>54</v>
      </c>
      <c r="CY46" s="962">
        <v>79</v>
      </c>
      <c r="CZ46" s="1264">
        <v>1107</v>
      </c>
      <c r="DA46" s="1606">
        <v>118</v>
      </c>
      <c r="DB46" s="451">
        <v>63</v>
      </c>
      <c r="DC46" s="452">
        <v>55</v>
      </c>
      <c r="DD46" s="4110">
        <v>106</v>
      </c>
      <c r="DE46" s="451">
        <v>46</v>
      </c>
      <c r="DF46" s="452">
        <v>60</v>
      </c>
      <c r="DG46" s="4110">
        <v>251</v>
      </c>
      <c r="DH46" s="451">
        <v>104</v>
      </c>
      <c r="DI46" s="452">
        <v>147</v>
      </c>
      <c r="DJ46" s="4110">
        <v>354</v>
      </c>
      <c r="DK46" s="451">
        <v>121</v>
      </c>
      <c r="DL46" s="452">
        <v>233</v>
      </c>
      <c r="DM46" s="4110">
        <v>121</v>
      </c>
      <c r="DN46" s="451">
        <v>51</v>
      </c>
      <c r="DO46" s="452">
        <v>70</v>
      </c>
      <c r="DP46" s="4100">
        <v>157</v>
      </c>
      <c r="DQ46" s="443">
        <v>73</v>
      </c>
      <c r="DR46" s="433">
        <v>84</v>
      </c>
      <c r="DS46" s="355">
        <v>49</v>
      </c>
      <c r="DT46" s="356">
        <v>8.2705941155507344E-4</v>
      </c>
      <c r="DU46" s="357">
        <v>2.8224243784037368E-3</v>
      </c>
      <c r="DV46" s="358" t="s">
        <v>123</v>
      </c>
      <c r="DW46" s="286"/>
    </row>
    <row r="47" spans="1:127" s="239" customFormat="1" ht="51.75" customHeight="1" x14ac:dyDescent="0.15">
      <c r="A47" s="2109" t="s">
        <v>209</v>
      </c>
      <c r="B47" s="2110"/>
      <c r="C47" s="2110"/>
      <c r="D47" s="1926">
        <v>1071</v>
      </c>
      <c r="E47" s="2123">
        <v>0.10640495867768585</v>
      </c>
      <c r="F47" s="1947">
        <v>103</v>
      </c>
      <c r="G47" s="1845">
        <v>510</v>
      </c>
      <c r="H47" s="1846">
        <v>561</v>
      </c>
      <c r="I47" s="4188">
        <v>502</v>
      </c>
      <c r="J47" s="1996">
        <v>251</v>
      </c>
      <c r="K47" s="1996">
        <v>251</v>
      </c>
      <c r="L47" s="1997">
        <v>569</v>
      </c>
      <c r="M47" s="1996">
        <v>259</v>
      </c>
      <c r="N47" s="2223">
        <v>310</v>
      </c>
      <c r="O47" s="1254" t="s">
        <v>2115</v>
      </c>
      <c r="P47" s="2037">
        <v>622</v>
      </c>
      <c r="Q47" s="289">
        <v>8.1739130434782536E-2</v>
      </c>
      <c r="R47" s="461">
        <v>47</v>
      </c>
      <c r="S47" s="290">
        <v>233</v>
      </c>
      <c r="T47" s="291">
        <v>389</v>
      </c>
      <c r="U47" s="292">
        <v>226</v>
      </c>
      <c r="V47" s="293">
        <v>42</v>
      </c>
      <c r="W47" s="294">
        <v>184</v>
      </c>
      <c r="X47" s="292">
        <v>396</v>
      </c>
      <c r="Y47" s="294">
        <v>191</v>
      </c>
      <c r="Z47" s="295">
        <v>205</v>
      </c>
      <c r="AA47" s="2288">
        <v>449</v>
      </c>
      <c r="AB47" s="1840">
        <v>0.14249363867684472</v>
      </c>
      <c r="AC47" s="2304">
        <v>56</v>
      </c>
      <c r="AD47" s="296">
        <v>277</v>
      </c>
      <c r="AE47" s="297">
        <v>172</v>
      </c>
      <c r="AF47" s="292">
        <v>276</v>
      </c>
      <c r="AG47" s="298">
        <v>209</v>
      </c>
      <c r="AH47" s="299">
        <v>67</v>
      </c>
      <c r="AI47" s="292">
        <v>173</v>
      </c>
      <c r="AJ47" s="299">
        <v>68</v>
      </c>
      <c r="AK47" s="300">
        <v>105</v>
      </c>
      <c r="AL47" s="2332">
        <v>186</v>
      </c>
      <c r="AM47" s="1840">
        <v>0.3098591549295775</v>
      </c>
      <c r="AN47" s="2304">
        <v>44</v>
      </c>
      <c r="AO47" s="301">
        <v>150</v>
      </c>
      <c r="AP47" s="301">
        <v>36</v>
      </c>
      <c r="AQ47" s="302">
        <v>147</v>
      </c>
      <c r="AR47" s="303">
        <v>137</v>
      </c>
      <c r="AS47" s="304">
        <v>10</v>
      </c>
      <c r="AT47" s="302">
        <v>39</v>
      </c>
      <c r="AU47" s="304">
        <v>13</v>
      </c>
      <c r="AV47" s="305">
        <v>26</v>
      </c>
      <c r="AW47" s="2355">
        <v>8</v>
      </c>
      <c r="AX47" s="2319">
        <v>1</v>
      </c>
      <c r="AY47" s="2304">
        <v>4</v>
      </c>
      <c r="AZ47" s="2382">
        <v>4</v>
      </c>
      <c r="BA47" s="2382">
        <v>4</v>
      </c>
      <c r="BB47" s="2383">
        <v>4</v>
      </c>
      <c r="BC47" s="2384">
        <v>4</v>
      </c>
      <c r="BD47" s="2384">
        <v>0</v>
      </c>
      <c r="BE47" s="2383">
        <v>4</v>
      </c>
      <c r="BF47" s="2384">
        <v>0</v>
      </c>
      <c r="BG47" s="2385">
        <v>4</v>
      </c>
      <c r="BH47" s="2063">
        <v>3</v>
      </c>
      <c r="BI47" s="2319">
        <v>2</v>
      </c>
      <c r="BJ47" s="2304">
        <v>2</v>
      </c>
      <c r="BK47" s="307">
        <v>2</v>
      </c>
      <c r="BL47" s="307">
        <v>1</v>
      </c>
      <c r="BM47" s="308">
        <v>2</v>
      </c>
      <c r="BN47" s="309">
        <v>2</v>
      </c>
      <c r="BO47" s="309">
        <v>0</v>
      </c>
      <c r="BP47" s="308">
        <v>1</v>
      </c>
      <c r="BQ47" s="309">
        <v>0</v>
      </c>
      <c r="BR47" s="310">
        <v>1</v>
      </c>
      <c r="BS47" s="2085">
        <v>3</v>
      </c>
      <c r="BT47" s="1840">
        <v>-0.4</v>
      </c>
      <c r="BU47" s="2304">
        <v>-2</v>
      </c>
      <c r="BV47" s="311">
        <v>1</v>
      </c>
      <c r="BW47" s="311">
        <v>2</v>
      </c>
      <c r="BX47" s="312">
        <v>3</v>
      </c>
      <c r="BY47" s="313">
        <v>1</v>
      </c>
      <c r="BZ47" s="313">
        <v>2</v>
      </c>
      <c r="CA47" s="312">
        <v>0</v>
      </c>
      <c r="CB47" s="313">
        <v>0</v>
      </c>
      <c r="CC47" s="314">
        <v>0</v>
      </c>
      <c r="CD47" s="315">
        <v>131</v>
      </c>
      <c r="CE47" s="1840">
        <v>-2.9629629629629672E-2</v>
      </c>
      <c r="CF47" s="2304">
        <v>-4</v>
      </c>
      <c r="CG47" s="316">
        <v>77</v>
      </c>
      <c r="CH47" s="316">
        <v>54</v>
      </c>
      <c r="CI47" s="317">
        <v>72</v>
      </c>
      <c r="CJ47" s="318">
        <v>56</v>
      </c>
      <c r="CK47" s="318">
        <v>16</v>
      </c>
      <c r="CL47" s="317">
        <v>59</v>
      </c>
      <c r="CM47" s="318">
        <v>21</v>
      </c>
      <c r="CN47" s="319">
        <v>38</v>
      </c>
      <c r="CO47" s="2063">
        <v>118</v>
      </c>
      <c r="CP47" s="1840">
        <v>0.1132075471698113</v>
      </c>
      <c r="CQ47" s="2304">
        <v>12</v>
      </c>
      <c r="CR47" s="320">
        <v>43</v>
      </c>
      <c r="CS47" s="320">
        <v>75</v>
      </c>
      <c r="CT47" s="308">
        <v>48</v>
      </c>
      <c r="CU47" s="321">
        <v>9</v>
      </c>
      <c r="CV47" s="321">
        <v>39</v>
      </c>
      <c r="CW47" s="308">
        <v>70</v>
      </c>
      <c r="CX47" s="321">
        <v>34</v>
      </c>
      <c r="CY47" s="961">
        <v>36</v>
      </c>
      <c r="CZ47" s="1265">
        <v>1071</v>
      </c>
      <c r="DA47" s="1607">
        <v>55</v>
      </c>
      <c r="DB47" s="449">
        <v>33</v>
      </c>
      <c r="DC47" s="450">
        <v>22</v>
      </c>
      <c r="DD47" s="4111">
        <v>118</v>
      </c>
      <c r="DE47" s="449">
        <v>66</v>
      </c>
      <c r="DF47" s="450">
        <v>52</v>
      </c>
      <c r="DG47" s="4111">
        <v>162</v>
      </c>
      <c r="DH47" s="449">
        <v>62</v>
      </c>
      <c r="DI47" s="450">
        <v>100</v>
      </c>
      <c r="DJ47" s="4111">
        <v>102</v>
      </c>
      <c r="DK47" s="449">
        <v>46</v>
      </c>
      <c r="DL47" s="450">
        <v>56</v>
      </c>
      <c r="DM47" s="4111">
        <v>117</v>
      </c>
      <c r="DN47" s="449">
        <v>54</v>
      </c>
      <c r="DO47" s="450">
        <v>63</v>
      </c>
      <c r="DP47" s="4101">
        <v>517</v>
      </c>
      <c r="DQ47" s="442">
        <v>249</v>
      </c>
      <c r="DR47" s="432">
        <v>268</v>
      </c>
      <c r="DS47" s="322">
        <v>50</v>
      </c>
      <c r="DT47" s="323">
        <v>8.0016317052889212E-4</v>
      </c>
      <c r="DU47" s="324">
        <v>2.7306382197564609E-3</v>
      </c>
      <c r="DV47" s="325" t="s">
        <v>123</v>
      </c>
      <c r="DW47" s="286"/>
    </row>
    <row r="48" spans="1:127" s="359" customFormat="1" ht="51.75" customHeight="1" x14ac:dyDescent="0.15">
      <c r="A48" s="2111"/>
      <c r="B48" s="2112" t="s">
        <v>518</v>
      </c>
      <c r="C48" s="3221"/>
      <c r="D48" s="1927">
        <v>696</v>
      </c>
      <c r="E48" s="2187">
        <v>0.12077294685990347</v>
      </c>
      <c r="F48" s="1949">
        <v>75</v>
      </c>
      <c r="G48" s="1968">
        <v>306</v>
      </c>
      <c r="H48" s="1969">
        <v>390</v>
      </c>
      <c r="I48" s="4186">
        <v>319</v>
      </c>
      <c r="J48" s="1998">
        <v>130</v>
      </c>
      <c r="K48" s="1998">
        <v>189</v>
      </c>
      <c r="L48" s="1999">
        <v>377</v>
      </c>
      <c r="M48" s="1998">
        <v>176</v>
      </c>
      <c r="N48" s="2000">
        <v>201</v>
      </c>
      <c r="O48" s="1255"/>
      <c r="P48" s="2038">
        <v>423</v>
      </c>
      <c r="Q48" s="1159">
        <v>0.16850828729281764</v>
      </c>
      <c r="R48" s="1160">
        <v>61</v>
      </c>
      <c r="S48" s="1161">
        <v>161</v>
      </c>
      <c r="T48" s="1162">
        <v>262</v>
      </c>
      <c r="U48" s="1163">
        <v>160</v>
      </c>
      <c r="V48" s="1164">
        <v>32</v>
      </c>
      <c r="W48" s="1165">
        <v>128</v>
      </c>
      <c r="X48" s="1163">
        <v>263</v>
      </c>
      <c r="Y48" s="1165">
        <v>129</v>
      </c>
      <c r="Z48" s="1166">
        <v>134</v>
      </c>
      <c r="AA48" s="2289">
        <v>273</v>
      </c>
      <c r="AB48" s="2026">
        <v>5.4054054054053946E-2</v>
      </c>
      <c r="AC48" s="2305">
        <v>14</v>
      </c>
      <c r="AD48" s="1167">
        <v>145</v>
      </c>
      <c r="AE48" s="1168">
        <v>128</v>
      </c>
      <c r="AF48" s="1163">
        <v>159</v>
      </c>
      <c r="AG48" s="1163">
        <v>98</v>
      </c>
      <c r="AH48" s="1169">
        <v>61</v>
      </c>
      <c r="AI48" s="1163">
        <v>114</v>
      </c>
      <c r="AJ48" s="1169">
        <v>47</v>
      </c>
      <c r="AK48" s="1170">
        <v>67</v>
      </c>
      <c r="AL48" s="2333">
        <v>63</v>
      </c>
      <c r="AM48" s="2299">
        <v>0.57499999999999996</v>
      </c>
      <c r="AN48" s="2305">
        <v>23</v>
      </c>
      <c r="AO48" s="1237">
        <v>49</v>
      </c>
      <c r="AP48" s="1237">
        <v>14</v>
      </c>
      <c r="AQ48" s="1237">
        <v>54</v>
      </c>
      <c r="AR48" s="1238">
        <v>45</v>
      </c>
      <c r="AS48" s="1173">
        <v>9</v>
      </c>
      <c r="AT48" s="1237">
        <v>9</v>
      </c>
      <c r="AU48" s="1173">
        <v>4</v>
      </c>
      <c r="AV48" s="1239">
        <v>5</v>
      </c>
      <c r="AW48" s="2356">
        <v>8</v>
      </c>
      <c r="AX48" s="3086">
        <v>1</v>
      </c>
      <c r="AY48" s="2305">
        <v>4</v>
      </c>
      <c r="AZ48" s="2386">
        <v>4</v>
      </c>
      <c r="BA48" s="2386">
        <v>4</v>
      </c>
      <c r="BB48" s="2386">
        <v>4</v>
      </c>
      <c r="BC48" s="2387">
        <v>4</v>
      </c>
      <c r="BD48" s="2387">
        <v>0</v>
      </c>
      <c r="BE48" s="2386">
        <v>4</v>
      </c>
      <c r="BF48" s="2387">
        <v>0</v>
      </c>
      <c r="BG48" s="2388">
        <v>4</v>
      </c>
      <c r="BH48" s="2064">
        <v>0</v>
      </c>
      <c r="BI48" s="2026" t="s">
        <v>123</v>
      </c>
      <c r="BJ48" s="2305">
        <v>0</v>
      </c>
      <c r="BK48" s="1175">
        <v>0</v>
      </c>
      <c r="BL48" s="1175">
        <v>0</v>
      </c>
      <c r="BM48" s="1175">
        <v>0</v>
      </c>
      <c r="BN48" s="1177">
        <v>0</v>
      </c>
      <c r="BO48" s="1177">
        <v>0</v>
      </c>
      <c r="BP48" s="1175">
        <v>0</v>
      </c>
      <c r="BQ48" s="1177">
        <v>0</v>
      </c>
      <c r="BR48" s="1178">
        <v>0</v>
      </c>
      <c r="BS48" s="2086">
        <v>3</v>
      </c>
      <c r="BT48" s="2299">
        <v>-0.4</v>
      </c>
      <c r="BU48" s="2305">
        <v>-2</v>
      </c>
      <c r="BV48" s="1179">
        <v>1</v>
      </c>
      <c r="BW48" s="1179">
        <v>2</v>
      </c>
      <c r="BX48" s="1179">
        <v>3</v>
      </c>
      <c r="BY48" s="1181">
        <v>1</v>
      </c>
      <c r="BZ48" s="1181">
        <v>2</v>
      </c>
      <c r="CA48" s="1179">
        <v>0</v>
      </c>
      <c r="CB48" s="1181">
        <v>0</v>
      </c>
      <c r="CC48" s="1182">
        <v>0</v>
      </c>
      <c r="CD48" s="1183">
        <v>89</v>
      </c>
      <c r="CE48" s="2299">
        <v>-0.15238095238095239</v>
      </c>
      <c r="CF48" s="2305">
        <v>-16</v>
      </c>
      <c r="CG48" s="1184">
        <v>51</v>
      </c>
      <c r="CH48" s="1184">
        <v>38</v>
      </c>
      <c r="CI48" s="1184">
        <v>53</v>
      </c>
      <c r="CJ48" s="1185">
        <v>39</v>
      </c>
      <c r="CK48" s="1185">
        <v>14</v>
      </c>
      <c r="CL48" s="1184">
        <v>36</v>
      </c>
      <c r="CM48" s="1185">
        <v>12</v>
      </c>
      <c r="CN48" s="1186">
        <v>24</v>
      </c>
      <c r="CO48" s="2064">
        <v>110</v>
      </c>
      <c r="CP48" s="2299">
        <v>4.7619047619047672E-2</v>
      </c>
      <c r="CQ48" s="2305">
        <v>5</v>
      </c>
      <c r="CR48" s="1175">
        <v>40</v>
      </c>
      <c r="CS48" s="1175">
        <v>70</v>
      </c>
      <c r="CT48" s="1175">
        <v>45</v>
      </c>
      <c r="CU48" s="1177">
        <v>9</v>
      </c>
      <c r="CV48" s="1177">
        <v>36</v>
      </c>
      <c r="CW48" s="1175">
        <v>65</v>
      </c>
      <c r="CX48" s="1177">
        <v>31</v>
      </c>
      <c r="CY48" s="1319">
        <v>34</v>
      </c>
      <c r="CZ48" s="1266">
        <v>696</v>
      </c>
      <c r="DA48" s="1608">
        <v>28</v>
      </c>
      <c r="DB48" s="1622">
        <v>14</v>
      </c>
      <c r="DC48" s="1623">
        <v>14</v>
      </c>
      <c r="DD48" s="4112">
        <v>58</v>
      </c>
      <c r="DE48" s="1622">
        <v>24</v>
      </c>
      <c r="DF48" s="1623">
        <v>34</v>
      </c>
      <c r="DG48" s="4112">
        <v>111</v>
      </c>
      <c r="DH48" s="1622">
        <v>34</v>
      </c>
      <c r="DI48" s="1623">
        <v>77</v>
      </c>
      <c r="DJ48" s="4112">
        <v>61</v>
      </c>
      <c r="DK48" s="1622">
        <v>23</v>
      </c>
      <c r="DL48" s="1623">
        <v>38</v>
      </c>
      <c r="DM48" s="4112">
        <v>75</v>
      </c>
      <c r="DN48" s="1622">
        <v>36</v>
      </c>
      <c r="DO48" s="1623">
        <v>39</v>
      </c>
      <c r="DP48" s="4102">
        <v>363</v>
      </c>
      <c r="DQ48" s="1187">
        <v>175</v>
      </c>
      <c r="DR48" s="1189">
        <v>188</v>
      </c>
      <c r="DS48" s="1190" t="s">
        <v>123</v>
      </c>
      <c r="DT48" s="1191">
        <v>5.1999399317283744E-4</v>
      </c>
      <c r="DU48" s="1192">
        <v>1.7745324005140025E-3</v>
      </c>
      <c r="DV48" s="1193">
        <v>0.64985994397759106</v>
      </c>
      <c r="DW48" s="286"/>
    </row>
    <row r="49" spans="1:127" s="239" customFormat="1" ht="51.75" customHeight="1" x14ac:dyDescent="0.15">
      <c r="A49" s="2104"/>
      <c r="B49" s="2105" t="s">
        <v>519</v>
      </c>
      <c r="C49" s="2106"/>
      <c r="D49" s="1924">
        <v>375</v>
      </c>
      <c r="E49" s="1940">
        <v>8.0691642651296913E-2</v>
      </c>
      <c r="F49" s="1941">
        <v>28</v>
      </c>
      <c r="G49" s="1964">
        <v>204</v>
      </c>
      <c r="H49" s="1965">
        <v>171</v>
      </c>
      <c r="I49" s="4183">
        <v>183</v>
      </c>
      <c r="J49" s="1990">
        <v>121</v>
      </c>
      <c r="K49" s="1990">
        <v>62</v>
      </c>
      <c r="L49" s="1991">
        <v>192</v>
      </c>
      <c r="M49" s="1990">
        <v>83</v>
      </c>
      <c r="N49" s="1992">
        <v>109</v>
      </c>
      <c r="O49" s="1251"/>
      <c r="P49" s="2035">
        <v>199</v>
      </c>
      <c r="Q49" s="1118">
        <v>-6.5727699530516381E-2</v>
      </c>
      <c r="R49" s="1119">
        <v>-14</v>
      </c>
      <c r="S49" s="1120">
        <v>72</v>
      </c>
      <c r="T49" s="1121">
        <v>127</v>
      </c>
      <c r="U49" s="1122">
        <v>66</v>
      </c>
      <c r="V49" s="1123">
        <v>10</v>
      </c>
      <c r="W49" s="1124">
        <v>56</v>
      </c>
      <c r="X49" s="1122">
        <v>133</v>
      </c>
      <c r="Y49" s="1124">
        <v>62</v>
      </c>
      <c r="Z49" s="1125">
        <v>71</v>
      </c>
      <c r="AA49" s="2046">
        <v>176</v>
      </c>
      <c r="AB49" s="2298">
        <v>0.31343283582089554</v>
      </c>
      <c r="AC49" s="2022">
        <v>42</v>
      </c>
      <c r="AD49" s="1126">
        <v>132</v>
      </c>
      <c r="AE49" s="1127">
        <v>44</v>
      </c>
      <c r="AF49" s="1122">
        <v>117</v>
      </c>
      <c r="AG49" s="1128">
        <v>111</v>
      </c>
      <c r="AH49" s="1129">
        <v>6</v>
      </c>
      <c r="AI49" s="1122">
        <v>59</v>
      </c>
      <c r="AJ49" s="1129">
        <v>21</v>
      </c>
      <c r="AK49" s="1130">
        <v>38</v>
      </c>
      <c r="AL49" s="2330">
        <v>123</v>
      </c>
      <c r="AM49" s="2298">
        <v>0.20588235294117641</v>
      </c>
      <c r="AN49" s="2022">
        <v>21</v>
      </c>
      <c r="AO49" s="1131">
        <v>101</v>
      </c>
      <c r="AP49" s="1131">
        <v>22</v>
      </c>
      <c r="AQ49" s="1132">
        <v>93</v>
      </c>
      <c r="AR49" s="1133">
        <v>92</v>
      </c>
      <c r="AS49" s="1134">
        <v>1</v>
      </c>
      <c r="AT49" s="1132">
        <v>30</v>
      </c>
      <c r="AU49" s="1134">
        <v>9</v>
      </c>
      <c r="AV49" s="1135">
        <v>21</v>
      </c>
      <c r="AW49" s="2353">
        <v>0</v>
      </c>
      <c r="AX49" s="2298" t="s">
        <v>123</v>
      </c>
      <c r="AY49" s="2022">
        <v>0</v>
      </c>
      <c r="AZ49" s="2373">
        <v>0</v>
      </c>
      <c r="BA49" s="2373">
        <v>0</v>
      </c>
      <c r="BB49" s="2374">
        <v>0</v>
      </c>
      <c r="BC49" s="2375">
        <v>0</v>
      </c>
      <c r="BD49" s="2375">
        <v>0</v>
      </c>
      <c r="BE49" s="2374">
        <v>0</v>
      </c>
      <c r="BF49" s="2375">
        <v>0</v>
      </c>
      <c r="BG49" s="2376">
        <v>0</v>
      </c>
      <c r="BH49" s="2061">
        <v>3</v>
      </c>
      <c r="BI49" s="4059">
        <v>2</v>
      </c>
      <c r="BJ49" s="2022">
        <v>2</v>
      </c>
      <c r="BK49" s="1136">
        <v>2</v>
      </c>
      <c r="BL49" s="1136">
        <v>1</v>
      </c>
      <c r="BM49" s="1137">
        <v>2</v>
      </c>
      <c r="BN49" s="1138">
        <v>2</v>
      </c>
      <c r="BO49" s="1138">
        <v>0</v>
      </c>
      <c r="BP49" s="1137">
        <v>1</v>
      </c>
      <c r="BQ49" s="1138">
        <v>0</v>
      </c>
      <c r="BR49" s="1139">
        <v>1</v>
      </c>
      <c r="BS49" s="2083">
        <v>0</v>
      </c>
      <c r="BT49" s="2298" t="s">
        <v>123</v>
      </c>
      <c r="BU49" s="2022">
        <v>0</v>
      </c>
      <c r="BV49" s="1140">
        <v>0</v>
      </c>
      <c r="BW49" s="1140">
        <v>0</v>
      </c>
      <c r="BX49" s="1141">
        <v>0</v>
      </c>
      <c r="BY49" s="1142">
        <v>0</v>
      </c>
      <c r="BZ49" s="1142">
        <v>0</v>
      </c>
      <c r="CA49" s="1141">
        <v>0</v>
      </c>
      <c r="CB49" s="1142">
        <v>0</v>
      </c>
      <c r="CC49" s="1143">
        <v>0</v>
      </c>
      <c r="CD49" s="1144">
        <v>42</v>
      </c>
      <c r="CE49" s="2298">
        <v>0.39999999999999991</v>
      </c>
      <c r="CF49" s="2022">
        <v>12</v>
      </c>
      <c r="CG49" s="1145">
        <v>26</v>
      </c>
      <c r="CH49" s="1145">
        <v>16</v>
      </c>
      <c r="CI49" s="1146">
        <v>19</v>
      </c>
      <c r="CJ49" s="1147">
        <v>17</v>
      </c>
      <c r="CK49" s="1147">
        <v>2</v>
      </c>
      <c r="CL49" s="1146">
        <v>23</v>
      </c>
      <c r="CM49" s="1147">
        <v>9</v>
      </c>
      <c r="CN49" s="1148">
        <v>14</v>
      </c>
      <c r="CO49" s="2061">
        <v>8</v>
      </c>
      <c r="CP49" s="4059">
        <v>7</v>
      </c>
      <c r="CQ49" s="2022">
        <v>7</v>
      </c>
      <c r="CR49" s="1149">
        <v>3</v>
      </c>
      <c r="CS49" s="1149">
        <v>5</v>
      </c>
      <c r="CT49" s="1137">
        <v>3</v>
      </c>
      <c r="CU49" s="1150">
        <v>0</v>
      </c>
      <c r="CV49" s="1150">
        <v>3</v>
      </c>
      <c r="CW49" s="1137">
        <v>5</v>
      </c>
      <c r="CX49" s="1150">
        <v>3</v>
      </c>
      <c r="CY49" s="1313">
        <v>2</v>
      </c>
      <c r="CZ49" s="1263">
        <v>375</v>
      </c>
      <c r="DA49" s="1604">
        <v>27</v>
      </c>
      <c r="DB49" s="1620">
        <v>19</v>
      </c>
      <c r="DC49" s="1621">
        <v>8</v>
      </c>
      <c r="DD49" s="4109">
        <v>60</v>
      </c>
      <c r="DE49" s="1620">
        <v>42</v>
      </c>
      <c r="DF49" s="1621">
        <v>18</v>
      </c>
      <c r="DG49" s="4109">
        <v>51</v>
      </c>
      <c r="DH49" s="1620">
        <v>28</v>
      </c>
      <c r="DI49" s="1621">
        <v>23</v>
      </c>
      <c r="DJ49" s="4109">
        <v>41</v>
      </c>
      <c r="DK49" s="1620">
        <v>23</v>
      </c>
      <c r="DL49" s="1621">
        <v>18</v>
      </c>
      <c r="DM49" s="4109">
        <v>42</v>
      </c>
      <c r="DN49" s="1620">
        <v>18</v>
      </c>
      <c r="DO49" s="1621">
        <v>24</v>
      </c>
      <c r="DP49" s="4098">
        <v>154</v>
      </c>
      <c r="DQ49" s="1151">
        <v>74</v>
      </c>
      <c r="DR49" s="1153">
        <v>80</v>
      </c>
      <c r="DS49" s="1154" t="s">
        <v>123</v>
      </c>
      <c r="DT49" s="1155">
        <v>2.8016917735605468E-4</v>
      </c>
      <c r="DU49" s="1156">
        <v>9.5610581924245822E-4</v>
      </c>
      <c r="DV49" s="1157">
        <v>0.35014005602240894</v>
      </c>
      <c r="DW49" s="286"/>
    </row>
    <row r="50" spans="1:127" s="359" customFormat="1" ht="51.75" customHeight="1" x14ac:dyDescent="0.15">
      <c r="A50" s="2107" t="s">
        <v>215</v>
      </c>
      <c r="B50" s="2108"/>
      <c r="C50" s="2108"/>
      <c r="D50" s="1925">
        <v>848</v>
      </c>
      <c r="E50" s="2122">
        <v>-0.13908629441624365</v>
      </c>
      <c r="F50" s="1943">
        <v>-137</v>
      </c>
      <c r="G50" s="1841">
        <v>519</v>
      </c>
      <c r="H50" s="1842">
        <v>329</v>
      </c>
      <c r="I50" s="4184">
        <v>583</v>
      </c>
      <c r="J50" s="1993">
        <v>417</v>
      </c>
      <c r="K50" s="1993">
        <v>166</v>
      </c>
      <c r="L50" s="1994">
        <v>265</v>
      </c>
      <c r="M50" s="1993">
        <v>102</v>
      </c>
      <c r="N50" s="1995">
        <v>163</v>
      </c>
      <c r="O50" s="1252" t="s">
        <v>2116</v>
      </c>
      <c r="P50" s="2036">
        <v>104</v>
      </c>
      <c r="Q50" s="329">
        <v>-3.703703703703709E-2</v>
      </c>
      <c r="R50" s="462">
        <v>-4</v>
      </c>
      <c r="S50" s="330">
        <v>28</v>
      </c>
      <c r="T50" s="331">
        <v>76</v>
      </c>
      <c r="U50" s="332">
        <v>40</v>
      </c>
      <c r="V50" s="333">
        <v>2</v>
      </c>
      <c r="W50" s="334">
        <v>38</v>
      </c>
      <c r="X50" s="332">
        <v>64</v>
      </c>
      <c r="Y50" s="334">
        <v>26</v>
      </c>
      <c r="Z50" s="335">
        <v>38</v>
      </c>
      <c r="AA50" s="2049">
        <v>744</v>
      </c>
      <c r="AB50" s="1843">
        <v>-0.15165336374002281</v>
      </c>
      <c r="AC50" s="2024">
        <v>-133</v>
      </c>
      <c r="AD50" s="336">
        <v>491</v>
      </c>
      <c r="AE50" s="337">
        <v>253</v>
      </c>
      <c r="AF50" s="332">
        <v>543</v>
      </c>
      <c r="AG50" s="332">
        <v>415</v>
      </c>
      <c r="AH50" s="338">
        <v>128</v>
      </c>
      <c r="AI50" s="332">
        <v>201</v>
      </c>
      <c r="AJ50" s="338">
        <v>76</v>
      </c>
      <c r="AK50" s="339">
        <v>125</v>
      </c>
      <c r="AL50" s="2331">
        <v>353</v>
      </c>
      <c r="AM50" s="2023">
        <v>7.9510703363914415E-2</v>
      </c>
      <c r="AN50" s="2024">
        <v>26</v>
      </c>
      <c r="AO50" s="340">
        <v>308</v>
      </c>
      <c r="AP50" s="340">
        <v>45</v>
      </c>
      <c r="AQ50" s="340">
        <v>323</v>
      </c>
      <c r="AR50" s="341">
        <v>297</v>
      </c>
      <c r="AS50" s="342">
        <v>26</v>
      </c>
      <c r="AT50" s="340">
        <v>30</v>
      </c>
      <c r="AU50" s="342">
        <v>11</v>
      </c>
      <c r="AV50" s="343">
        <v>19</v>
      </c>
      <c r="AW50" s="2354">
        <v>0</v>
      </c>
      <c r="AX50" s="2023" t="s">
        <v>123</v>
      </c>
      <c r="AY50" s="2024">
        <v>0</v>
      </c>
      <c r="AZ50" s="2377">
        <v>0</v>
      </c>
      <c r="BA50" s="2377">
        <v>0</v>
      </c>
      <c r="BB50" s="2377">
        <v>0</v>
      </c>
      <c r="BC50" s="2380">
        <v>0</v>
      </c>
      <c r="BD50" s="2380">
        <v>0</v>
      </c>
      <c r="BE50" s="2377">
        <v>0</v>
      </c>
      <c r="BF50" s="2380">
        <v>0</v>
      </c>
      <c r="BG50" s="2381">
        <v>0</v>
      </c>
      <c r="BH50" s="2062">
        <v>41</v>
      </c>
      <c r="BI50" s="1843">
        <v>-0.10869565217391308</v>
      </c>
      <c r="BJ50" s="2024">
        <v>-5</v>
      </c>
      <c r="BK50" s="345">
        <v>22</v>
      </c>
      <c r="BL50" s="345">
        <v>19</v>
      </c>
      <c r="BM50" s="345">
        <v>30</v>
      </c>
      <c r="BN50" s="346">
        <v>21</v>
      </c>
      <c r="BO50" s="346">
        <v>9</v>
      </c>
      <c r="BP50" s="345">
        <v>11</v>
      </c>
      <c r="BQ50" s="346">
        <v>1</v>
      </c>
      <c r="BR50" s="347">
        <v>10</v>
      </c>
      <c r="BS50" s="2084">
        <v>51</v>
      </c>
      <c r="BT50" s="2023">
        <v>-8.9285714285714302E-2</v>
      </c>
      <c r="BU50" s="2024">
        <v>-5</v>
      </c>
      <c r="BV50" s="348">
        <v>27</v>
      </c>
      <c r="BW50" s="348">
        <v>24</v>
      </c>
      <c r="BX50" s="348">
        <v>34</v>
      </c>
      <c r="BY50" s="349">
        <v>25</v>
      </c>
      <c r="BZ50" s="349">
        <v>9</v>
      </c>
      <c r="CA50" s="348">
        <v>17</v>
      </c>
      <c r="CB50" s="349">
        <v>2</v>
      </c>
      <c r="CC50" s="350">
        <v>15</v>
      </c>
      <c r="CD50" s="351">
        <v>116</v>
      </c>
      <c r="CE50" s="1843">
        <v>-0.43961352657004826</v>
      </c>
      <c r="CF50" s="2024">
        <v>-91</v>
      </c>
      <c r="CG50" s="352">
        <v>63</v>
      </c>
      <c r="CH50" s="352">
        <v>53</v>
      </c>
      <c r="CI50" s="352">
        <v>61</v>
      </c>
      <c r="CJ50" s="353">
        <v>45</v>
      </c>
      <c r="CK50" s="353">
        <v>16</v>
      </c>
      <c r="CL50" s="352">
        <v>55</v>
      </c>
      <c r="CM50" s="353">
        <v>18</v>
      </c>
      <c r="CN50" s="354">
        <v>37</v>
      </c>
      <c r="CO50" s="2062">
        <v>183</v>
      </c>
      <c r="CP50" s="1843">
        <v>-0.24066390041493779</v>
      </c>
      <c r="CQ50" s="2024">
        <v>-58</v>
      </c>
      <c r="CR50" s="345">
        <v>71</v>
      </c>
      <c r="CS50" s="345">
        <v>112</v>
      </c>
      <c r="CT50" s="345">
        <v>95</v>
      </c>
      <c r="CU50" s="346">
        <v>27</v>
      </c>
      <c r="CV50" s="346">
        <v>68</v>
      </c>
      <c r="CW50" s="345">
        <v>88</v>
      </c>
      <c r="CX50" s="346">
        <v>44</v>
      </c>
      <c r="CY50" s="962">
        <v>44</v>
      </c>
      <c r="CZ50" s="1264">
        <v>848</v>
      </c>
      <c r="DA50" s="1606">
        <v>69</v>
      </c>
      <c r="DB50" s="451">
        <v>55</v>
      </c>
      <c r="DC50" s="452">
        <v>14</v>
      </c>
      <c r="DD50" s="4110">
        <v>126</v>
      </c>
      <c r="DE50" s="451">
        <v>97</v>
      </c>
      <c r="DF50" s="452">
        <v>29</v>
      </c>
      <c r="DG50" s="4110">
        <v>194</v>
      </c>
      <c r="DH50" s="451">
        <v>116</v>
      </c>
      <c r="DI50" s="452">
        <v>78</v>
      </c>
      <c r="DJ50" s="4110">
        <v>196</v>
      </c>
      <c r="DK50" s="451">
        <v>111</v>
      </c>
      <c r="DL50" s="452">
        <v>85</v>
      </c>
      <c r="DM50" s="4110">
        <v>70</v>
      </c>
      <c r="DN50" s="451">
        <v>44</v>
      </c>
      <c r="DO50" s="452">
        <v>26</v>
      </c>
      <c r="DP50" s="4100">
        <v>193</v>
      </c>
      <c r="DQ50" s="443">
        <v>96</v>
      </c>
      <c r="DR50" s="433">
        <v>97</v>
      </c>
      <c r="DS50" s="355">
        <v>53</v>
      </c>
      <c r="DT50" s="356">
        <v>6.3355589972782496E-4</v>
      </c>
      <c r="DU50" s="357">
        <v>2.1620739592469454E-3</v>
      </c>
      <c r="DV50" s="358" t="s">
        <v>123</v>
      </c>
      <c r="DW50" s="286"/>
    </row>
    <row r="51" spans="1:127" s="239" customFormat="1" ht="51.75" customHeight="1" x14ac:dyDescent="0.15">
      <c r="A51" s="2109" t="s">
        <v>1709</v>
      </c>
      <c r="B51" s="2110"/>
      <c r="C51" s="2110"/>
      <c r="D51" s="1926">
        <v>115</v>
      </c>
      <c r="E51" s="2123">
        <v>-7.2580645161290369E-2</v>
      </c>
      <c r="F51" s="1947">
        <v>-9</v>
      </c>
      <c r="G51" s="1845">
        <v>65</v>
      </c>
      <c r="H51" s="1846">
        <v>50</v>
      </c>
      <c r="I51" s="4188">
        <v>91</v>
      </c>
      <c r="J51" s="1996">
        <v>58</v>
      </c>
      <c r="K51" s="1996">
        <v>33</v>
      </c>
      <c r="L51" s="1997">
        <v>24</v>
      </c>
      <c r="M51" s="1996">
        <v>7</v>
      </c>
      <c r="N51" s="2223">
        <v>17</v>
      </c>
      <c r="O51" s="1254" t="s">
        <v>2116</v>
      </c>
      <c r="P51" s="2037">
        <v>0</v>
      </c>
      <c r="Q51" s="289" t="s">
        <v>123</v>
      </c>
      <c r="R51" s="461">
        <v>0</v>
      </c>
      <c r="S51" s="290">
        <v>0</v>
      </c>
      <c r="T51" s="291">
        <v>0</v>
      </c>
      <c r="U51" s="292">
        <v>0</v>
      </c>
      <c r="V51" s="293">
        <v>0</v>
      </c>
      <c r="W51" s="294">
        <v>0</v>
      </c>
      <c r="X51" s="292">
        <v>0</v>
      </c>
      <c r="Y51" s="294">
        <v>0</v>
      </c>
      <c r="Z51" s="295">
        <v>0</v>
      </c>
      <c r="AA51" s="2288">
        <v>115</v>
      </c>
      <c r="AB51" s="2025">
        <v>-7.2580645161290369E-2</v>
      </c>
      <c r="AC51" s="2304">
        <v>-9</v>
      </c>
      <c r="AD51" s="296">
        <v>65</v>
      </c>
      <c r="AE51" s="297">
        <v>50</v>
      </c>
      <c r="AF51" s="292">
        <v>91</v>
      </c>
      <c r="AG51" s="298">
        <v>58</v>
      </c>
      <c r="AH51" s="299">
        <v>33</v>
      </c>
      <c r="AI51" s="292">
        <v>24</v>
      </c>
      <c r="AJ51" s="299">
        <v>7</v>
      </c>
      <c r="AK51" s="300">
        <v>17</v>
      </c>
      <c r="AL51" s="2332">
        <v>28</v>
      </c>
      <c r="AM51" s="1840">
        <v>3.7037037037036979E-2</v>
      </c>
      <c r="AN51" s="2304">
        <v>1</v>
      </c>
      <c r="AO51" s="301">
        <v>16</v>
      </c>
      <c r="AP51" s="301">
        <v>12</v>
      </c>
      <c r="AQ51" s="302">
        <v>23</v>
      </c>
      <c r="AR51" s="303">
        <v>14</v>
      </c>
      <c r="AS51" s="304">
        <v>9</v>
      </c>
      <c r="AT51" s="302">
        <v>5</v>
      </c>
      <c r="AU51" s="304">
        <v>2</v>
      </c>
      <c r="AV51" s="305">
        <v>3</v>
      </c>
      <c r="AW51" s="2355">
        <v>0</v>
      </c>
      <c r="AX51" s="1840" t="s">
        <v>123</v>
      </c>
      <c r="AY51" s="2304">
        <v>0</v>
      </c>
      <c r="AZ51" s="2382">
        <v>0</v>
      </c>
      <c r="BA51" s="2382">
        <v>0</v>
      </c>
      <c r="BB51" s="2383">
        <v>0</v>
      </c>
      <c r="BC51" s="2384">
        <v>0</v>
      </c>
      <c r="BD51" s="2384">
        <v>0</v>
      </c>
      <c r="BE51" s="2383">
        <v>0</v>
      </c>
      <c r="BF51" s="2384">
        <v>0</v>
      </c>
      <c r="BG51" s="2385">
        <v>0</v>
      </c>
      <c r="BH51" s="2063">
        <v>10</v>
      </c>
      <c r="BI51" s="1840">
        <v>-0.23076923076923073</v>
      </c>
      <c r="BJ51" s="2304">
        <v>-3</v>
      </c>
      <c r="BK51" s="307">
        <v>4</v>
      </c>
      <c r="BL51" s="307">
        <v>6</v>
      </c>
      <c r="BM51" s="308">
        <v>9</v>
      </c>
      <c r="BN51" s="309">
        <v>4</v>
      </c>
      <c r="BO51" s="309">
        <v>5</v>
      </c>
      <c r="BP51" s="308">
        <v>1</v>
      </c>
      <c r="BQ51" s="309">
        <v>0</v>
      </c>
      <c r="BR51" s="310">
        <v>1</v>
      </c>
      <c r="BS51" s="2085">
        <v>0</v>
      </c>
      <c r="BT51" s="1840" t="s">
        <v>123</v>
      </c>
      <c r="BU51" s="2304">
        <v>-2</v>
      </c>
      <c r="BV51" s="311">
        <v>0</v>
      </c>
      <c r="BW51" s="311">
        <v>0</v>
      </c>
      <c r="BX51" s="312">
        <v>0</v>
      </c>
      <c r="BY51" s="313">
        <v>0</v>
      </c>
      <c r="BZ51" s="313">
        <v>0</v>
      </c>
      <c r="CA51" s="312">
        <v>0</v>
      </c>
      <c r="CB51" s="313">
        <v>0</v>
      </c>
      <c r="CC51" s="314">
        <v>0</v>
      </c>
      <c r="CD51" s="315">
        <v>64</v>
      </c>
      <c r="CE51" s="1840">
        <v>-1.538461538461533E-2</v>
      </c>
      <c r="CF51" s="2304">
        <v>-1</v>
      </c>
      <c r="CG51" s="316">
        <v>41</v>
      </c>
      <c r="CH51" s="316">
        <v>23</v>
      </c>
      <c r="CI51" s="317">
        <v>54</v>
      </c>
      <c r="CJ51" s="318">
        <v>38</v>
      </c>
      <c r="CK51" s="318">
        <v>16</v>
      </c>
      <c r="CL51" s="317">
        <v>10</v>
      </c>
      <c r="CM51" s="318">
        <v>3</v>
      </c>
      <c r="CN51" s="319">
        <v>7</v>
      </c>
      <c r="CO51" s="2063">
        <v>13</v>
      </c>
      <c r="CP51" s="1840">
        <v>-0.23529411764705888</v>
      </c>
      <c r="CQ51" s="2304">
        <v>-4</v>
      </c>
      <c r="CR51" s="320">
        <v>4</v>
      </c>
      <c r="CS51" s="320">
        <v>9</v>
      </c>
      <c r="CT51" s="308">
        <v>5</v>
      </c>
      <c r="CU51" s="321">
        <v>2</v>
      </c>
      <c r="CV51" s="321">
        <v>3</v>
      </c>
      <c r="CW51" s="308">
        <v>8</v>
      </c>
      <c r="CX51" s="321">
        <v>2</v>
      </c>
      <c r="CY51" s="961">
        <v>6</v>
      </c>
      <c r="CZ51" s="1265">
        <v>115</v>
      </c>
      <c r="DA51" s="1607">
        <v>9</v>
      </c>
      <c r="DB51" s="449">
        <v>5</v>
      </c>
      <c r="DC51" s="450">
        <v>4</v>
      </c>
      <c r="DD51" s="4111">
        <v>18</v>
      </c>
      <c r="DE51" s="449">
        <v>14</v>
      </c>
      <c r="DF51" s="450">
        <v>4</v>
      </c>
      <c r="DG51" s="4111">
        <v>26</v>
      </c>
      <c r="DH51" s="449">
        <v>13</v>
      </c>
      <c r="DI51" s="450">
        <v>13</v>
      </c>
      <c r="DJ51" s="4111">
        <v>33</v>
      </c>
      <c r="DK51" s="449">
        <v>17</v>
      </c>
      <c r="DL51" s="450">
        <v>16</v>
      </c>
      <c r="DM51" s="4111">
        <v>17</v>
      </c>
      <c r="DN51" s="449">
        <v>9</v>
      </c>
      <c r="DO51" s="450">
        <v>8</v>
      </c>
      <c r="DP51" s="4101">
        <v>12</v>
      </c>
      <c r="DQ51" s="442">
        <v>7</v>
      </c>
      <c r="DR51" s="432">
        <v>5</v>
      </c>
      <c r="DS51" s="322">
        <v>115</v>
      </c>
      <c r="DT51" s="323">
        <v>8.5918547722523437E-5</v>
      </c>
      <c r="DU51" s="324">
        <v>2.9320578456768718E-4</v>
      </c>
      <c r="DV51" s="325" t="s">
        <v>123</v>
      </c>
      <c r="DW51" s="286"/>
    </row>
    <row r="52" spans="1:127" s="359" customFormat="1" ht="51.75" customHeight="1" x14ac:dyDescent="0.15">
      <c r="A52" s="2107" t="s">
        <v>163</v>
      </c>
      <c r="B52" s="2108"/>
      <c r="C52" s="2108"/>
      <c r="D52" s="1925">
        <v>16977</v>
      </c>
      <c r="E52" s="1942">
        <v>-2.5850420069326585E-3</v>
      </c>
      <c r="F52" s="1943">
        <v>-44</v>
      </c>
      <c r="G52" s="2196">
        <v>11779</v>
      </c>
      <c r="H52" s="1842">
        <v>5198</v>
      </c>
      <c r="I52" s="328">
        <v>11756</v>
      </c>
      <c r="J52" s="1993">
        <v>9746</v>
      </c>
      <c r="K52" s="1993">
        <v>2010</v>
      </c>
      <c r="L52" s="1994">
        <v>5221</v>
      </c>
      <c r="M52" s="1993">
        <v>2033</v>
      </c>
      <c r="N52" s="1995">
        <v>3188</v>
      </c>
      <c r="O52" s="1252" t="s">
        <v>2116</v>
      </c>
      <c r="P52" s="2036">
        <v>5207</v>
      </c>
      <c r="Q52" s="378">
        <v>-8.5681645087585245E-3</v>
      </c>
      <c r="R52" s="463">
        <v>-45</v>
      </c>
      <c r="S52" s="330">
        <v>3576</v>
      </c>
      <c r="T52" s="331">
        <v>1631</v>
      </c>
      <c r="U52" s="332">
        <v>3616</v>
      </c>
      <c r="V52" s="332">
        <v>2965</v>
      </c>
      <c r="W52" s="338">
        <v>651</v>
      </c>
      <c r="X52" s="332">
        <v>1591</v>
      </c>
      <c r="Y52" s="338">
        <v>611</v>
      </c>
      <c r="Z52" s="361">
        <v>980</v>
      </c>
      <c r="AA52" s="2047">
        <v>11770</v>
      </c>
      <c r="AB52" s="1843">
        <v>8.4968986320044237E-5</v>
      </c>
      <c r="AC52" s="2125">
        <v>1</v>
      </c>
      <c r="AD52" s="336">
        <v>8203</v>
      </c>
      <c r="AE52" s="337">
        <v>3567</v>
      </c>
      <c r="AF52" s="332">
        <v>8140</v>
      </c>
      <c r="AG52" s="332">
        <v>6781</v>
      </c>
      <c r="AH52" s="338">
        <v>1359</v>
      </c>
      <c r="AI52" s="332">
        <v>3630</v>
      </c>
      <c r="AJ52" s="338">
        <v>1422</v>
      </c>
      <c r="AK52" s="339">
        <v>2208</v>
      </c>
      <c r="AL52" s="2331">
        <v>6253</v>
      </c>
      <c r="AM52" s="1843">
        <v>5.790574231944623E-3</v>
      </c>
      <c r="AN52" s="2024">
        <v>36</v>
      </c>
      <c r="AO52" s="340">
        <v>4770</v>
      </c>
      <c r="AP52" s="340">
        <v>1483</v>
      </c>
      <c r="AQ52" s="340">
        <v>4427</v>
      </c>
      <c r="AR52" s="362">
        <v>4157</v>
      </c>
      <c r="AS52" s="363">
        <v>270</v>
      </c>
      <c r="AT52" s="340">
        <v>1826</v>
      </c>
      <c r="AU52" s="363">
        <v>613</v>
      </c>
      <c r="AV52" s="364">
        <v>1213</v>
      </c>
      <c r="AW52" s="2354">
        <v>23</v>
      </c>
      <c r="AX52" s="1843">
        <v>4.5454545454545414E-2</v>
      </c>
      <c r="AY52" s="2024">
        <v>1</v>
      </c>
      <c r="AZ52" s="2377">
        <v>13</v>
      </c>
      <c r="BA52" s="2377">
        <v>10</v>
      </c>
      <c r="BB52" s="2377">
        <v>14</v>
      </c>
      <c r="BC52" s="2378">
        <v>11</v>
      </c>
      <c r="BD52" s="2378">
        <v>3</v>
      </c>
      <c r="BE52" s="2377">
        <v>9</v>
      </c>
      <c r="BF52" s="2378">
        <v>2</v>
      </c>
      <c r="BG52" s="2379">
        <v>7</v>
      </c>
      <c r="BH52" s="2062">
        <v>1071</v>
      </c>
      <c r="BI52" s="2023">
        <v>-8.3333333333333037E-3</v>
      </c>
      <c r="BJ52" s="2024">
        <v>-9</v>
      </c>
      <c r="BK52" s="345">
        <v>783</v>
      </c>
      <c r="BL52" s="345">
        <v>288</v>
      </c>
      <c r="BM52" s="345">
        <v>675</v>
      </c>
      <c r="BN52" s="365">
        <v>597</v>
      </c>
      <c r="BO52" s="365">
        <v>78</v>
      </c>
      <c r="BP52" s="345">
        <v>396</v>
      </c>
      <c r="BQ52" s="365">
        <v>186</v>
      </c>
      <c r="BR52" s="366">
        <v>210</v>
      </c>
      <c r="BS52" s="2084">
        <v>578</v>
      </c>
      <c r="BT52" s="1843">
        <v>0.23240938166311298</v>
      </c>
      <c r="BU52" s="2024">
        <v>109</v>
      </c>
      <c r="BV52" s="348">
        <v>286</v>
      </c>
      <c r="BW52" s="348">
        <v>292</v>
      </c>
      <c r="BX52" s="348">
        <v>471</v>
      </c>
      <c r="BY52" s="367">
        <v>224</v>
      </c>
      <c r="BZ52" s="367">
        <v>247</v>
      </c>
      <c r="CA52" s="348">
        <v>107</v>
      </c>
      <c r="CB52" s="367">
        <v>62</v>
      </c>
      <c r="CC52" s="368">
        <v>45</v>
      </c>
      <c r="CD52" s="351">
        <v>615</v>
      </c>
      <c r="CE52" s="1843">
        <v>3.3613445378151363E-2</v>
      </c>
      <c r="CF52" s="2024">
        <v>20</v>
      </c>
      <c r="CG52" s="352">
        <v>319</v>
      </c>
      <c r="CH52" s="352">
        <v>296</v>
      </c>
      <c r="CI52" s="352">
        <v>328</v>
      </c>
      <c r="CJ52" s="328">
        <v>220</v>
      </c>
      <c r="CK52" s="328">
        <v>108</v>
      </c>
      <c r="CL52" s="352">
        <v>287</v>
      </c>
      <c r="CM52" s="328">
        <v>99</v>
      </c>
      <c r="CN52" s="369">
        <v>188</v>
      </c>
      <c r="CO52" s="2062">
        <v>3230</v>
      </c>
      <c r="CP52" s="2023">
        <v>-4.6072061429415223E-2</v>
      </c>
      <c r="CQ52" s="2024">
        <v>-156</v>
      </c>
      <c r="CR52" s="475">
        <v>2032</v>
      </c>
      <c r="CS52" s="475">
        <v>1198</v>
      </c>
      <c r="CT52" s="475">
        <v>2225</v>
      </c>
      <c r="CU52" s="478">
        <v>1572</v>
      </c>
      <c r="CV52" s="365">
        <v>653</v>
      </c>
      <c r="CW52" s="475">
        <v>1005</v>
      </c>
      <c r="CX52" s="365">
        <v>460</v>
      </c>
      <c r="CY52" s="1314">
        <v>545</v>
      </c>
      <c r="CZ52" s="1264">
        <v>16977</v>
      </c>
      <c r="DA52" s="1605">
        <v>4402</v>
      </c>
      <c r="DB52" s="453">
        <v>3926</v>
      </c>
      <c r="DC52" s="454">
        <v>476</v>
      </c>
      <c r="DD52" s="4113">
        <v>2163</v>
      </c>
      <c r="DE52" s="453">
        <v>1834</v>
      </c>
      <c r="DF52" s="454">
        <v>329</v>
      </c>
      <c r="DG52" s="4113">
        <v>2591</v>
      </c>
      <c r="DH52" s="453">
        <v>1835</v>
      </c>
      <c r="DI52" s="454">
        <v>756</v>
      </c>
      <c r="DJ52" s="4113">
        <v>1864</v>
      </c>
      <c r="DK52" s="453">
        <v>1159</v>
      </c>
      <c r="DL52" s="454">
        <v>705</v>
      </c>
      <c r="DM52" s="4113">
        <v>1924</v>
      </c>
      <c r="DN52" s="453">
        <v>996</v>
      </c>
      <c r="DO52" s="454">
        <v>928</v>
      </c>
      <c r="DP52" s="4099">
        <v>4033</v>
      </c>
      <c r="DQ52" s="444">
        <v>2029</v>
      </c>
      <c r="DR52" s="434">
        <v>2004</v>
      </c>
      <c r="DS52" s="355">
        <v>16</v>
      </c>
      <c r="DT52" s="356">
        <v>1.2683818997263308E-2</v>
      </c>
      <c r="DU52" s="357">
        <v>4.3284822648744573E-2</v>
      </c>
      <c r="DV52" s="358" t="s">
        <v>123</v>
      </c>
      <c r="DW52" s="286"/>
    </row>
    <row r="53" spans="1:127" s="239" customFormat="1" ht="51.75" customHeight="1" x14ac:dyDescent="0.15">
      <c r="A53" s="2093"/>
      <c r="B53" s="2094" t="s">
        <v>1710</v>
      </c>
      <c r="C53" s="3985"/>
      <c r="D53" s="1920">
        <v>12547</v>
      </c>
      <c r="E53" s="2120">
        <v>-1.4452910219150072E-2</v>
      </c>
      <c r="F53" s="1944">
        <v>-184</v>
      </c>
      <c r="G53" s="1956">
        <v>8768</v>
      </c>
      <c r="H53" s="1957">
        <v>3779</v>
      </c>
      <c r="I53" s="4179">
        <v>8576</v>
      </c>
      <c r="J53" s="1978">
        <v>7264</v>
      </c>
      <c r="K53" s="1978">
        <v>1312</v>
      </c>
      <c r="L53" s="1979">
        <v>3971</v>
      </c>
      <c r="M53" s="1978">
        <v>1504</v>
      </c>
      <c r="N53" s="1980">
        <v>2467</v>
      </c>
      <c r="O53" s="1247"/>
      <c r="P53" s="2031">
        <v>3618</v>
      </c>
      <c r="Q53" s="971">
        <v>-2.6634382566585901E-2</v>
      </c>
      <c r="R53" s="972">
        <v>-99</v>
      </c>
      <c r="S53" s="973">
        <v>2497</v>
      </c>
      <c r="T53" s="974">
        <v>1121</v>
      </c>
      <c r="U53" s="975">
        <v>2517</v>
      </c>
      <c r="V53" s="976">
        <v>2077</v>
      </c>
      <c r="W53" s="977">
        <v>440</v>
      </c>
      <c r="X53" s="975">
        <v>1101</v>
      </c>
      <c r="Y53" s="977">
        <v>420</v>
      </c>
      <c r="Z53" s="978">
        <v>681</v>
      </c>
      <c r="AA53" s="2048">
        <v>8929</v>
      </c>
      <c r="AB53" s="2008">
        <v>-9.4297759041490625E-3</v>
      </c>
      <c r="AC53" s="2126">
        <v>-85</v>
      </c>
      <c r="AD53" s="979">
        <v>6271</v>
      </c>
      <c r="AE53" s="980">
        <v>2658</v>
      </c>
      <c r="AF53" s="975">
        <v>6059</v>
      </c>
      <c r="AG53" s="981">
        <v>5187</v>
      </c>
      <c r="AH53" s="982">
        <v>872</v>
      </c>
      <c r="AI53" s="975">
        <v>2870</v>
      </c>
      <c r="AJ53" s="982">
        <v>1084</v>
      </c>
      <c r="AK53" s="983">
        <v>1786</v>
      </c>
      <c r="AL53" s="2334">
        <v>5245</v>
      </c>
      <c r="AM53" s="2008">
        <v>3.4436579299790271E-3</v>
      </c>
      <c r="AN53" s="2014">
        <v>18</v>
      </c>
      <c r="AO53" s="984">
        <v>3975</v>
      </c>
      <c r="AP53" s="984">
        <v>1270</v>
      </c>
      <c r="AQ53" s="985">
        <v>3641</v>
      </c>
      <c r="AR53" s="986">
        <v>3454</v>
      </c>
      <c r="AS53" s="987">
        <v>187</v>
      </c>
      <c r="AT53" s="985">
        <v>1604</v>
      </c>
      <c r="AU53" s="987">
        <v>521</v>
      </c>
      <c r="AV53" s="988">
        <v>1083</v>
      </c>
      <c r="AW53" s="2349">
        <v>22</v>
      </c>
      <c r="AX53" s="2008">
        <v>0.10000000000000009</v>
      </c>
      <c r="AY53" s="2014">
        <v>2</v>
      </c>
      <c r="AZ53" s="2359">
        <v>12</v>
      </c>
      <c r="BA53" s="2359">
        <v>10</v>
      </c>
      <c r="BB53" s="2360">
        <v>13</v>
      </c>
      <c r="BC53" s="2361">
        <v>10</v>
      </c>
      <c r="BD53" s="2361">
        <v>3</v>
      </c>
      <c r="BE53" s="2360">
        <v>9</v>
      </c>
      <c r="BF53" s="2361">
        <v>2</v>
      </c>
      <c r="BG53" s="2362">
        <v>7</v>
      </c>
      <c r="BH53" s="2057">
        <v>700</v>
      </c>
      <c r="BI53" s="2013">
        <v>-2.777777777777779E-2</v>
      </c>
      <c r="BJ53" s="2014">
        <v>-20</v>
      </c>
      <c r="BK53" s="989">
        <v>517</v>
      </c>
      <c r="BL53" s="989">
        <v>183</v>
      </c>
      <c r="BM53" s="990">
        <v>440</v>
      </c>
      <c r="BN53" s="991">
        <v>388</v>
      </c>
      <c r="BO53" s="991">
        <v>52</v>
      </c>
      <c r="BP53" s="990">
        <v>260</v>
      </c>
      <c r="BQ53" s="991">
        <v>129</v>
      </c>
      <c r="BR53" s="992">
        <v>131</v>
      </c>
      <c r="BS53" s="2079">
        <v>358</v>
      </c>
      <c r="BT53" s="2008">
        <v>0.29710144927536231</v>
      </c>
      <c r="BU53" s="2014">
        <v>82</v>
      </c>
      <c r="BV53" s="993">
        <v>180</v>
      </c>
      <c r="BW53" s="993">
        <v>178</v>
      </c>
      <c r="BX53" s="994">
        <v>298</v>
      </c>
      <c r="BY53" s="995">
        <v>147</v>
      </c>
      <c r="BZ53" s="995">
        <v>151</v>
      </c>
      <c r="CA53" s="994">
        <v>60</v>
      </c>
      <c r="CB53" s="995">
        <v>33</v>
      </c>
      <c r="CC53" s="996">
        <v>27</v>
      </c>
      <c r="CD53" s="997">
        <v>590</v>
      </c>
      <c r="CE53" s="2008">
        <v>2.7874564459930307E-2</v>
      </c>
      <c r="CF53" s="2014">
        <v>16</v>
      </c>
      <c r="CG53" s="998">
        <v>304</v>
      </c>
      <c r="CH53" s="998">
        <v>286</v>
      </c>
      <c r="CI53" s="999">
        <v>305</v>
      </c>
      <c r="CJ53" s="1000">
        <v>206</v>
      </c>
      <c r="CK53" s="1000">
        <v>99</v>
      </c>
      <c r="CL53" s="999">
        <v>285</v>
      </c>
      <c r="CM53" s="1000">
        <v>98</v>
      </c>
      <c r="CN53" s="1001">
        <v>187</v>
      </c>
      <c r="CO53" s="2057">
        <v>2014</v>
      </c>
      <c r="CP53" s="2013">
        <v>-8.3295402822030074E-2</v>
      </c>
      <c r="CQ53" s="2014">
        <v>-183</v>
      </c>
      <c r="CR53" s="1198">
        <v>1283</v>
      </c>
      <c r="CS53" s="1002">
        <v>731</v>
      </c>
      <c r="CT53" s="1200">
        <v>1362</v>
      </c>
      <c r="CU53" s="1201">
        <v>982</v>
      </c>
      <c r="CV53" s="1003">
        <v>380</v>
      </c>
      <c r="CW53" s="990">
        <v>652</v>
      </c>
      <c r="CX53" s="1003">
        <v>301</v>
      </c>
      <c r="CY53" s="1309">
        <v>351</v>
      </c>
      <c r="CZ53" s="1259">
        <v>12547</v>
      </c>
      <c r="DA53" s="1600">
        <v>3129</v>
      </c>
      <c r="DB53" s="1612">
        <v>2778</v>
      </c>
      <c r="DC53" s="1613">
        <v>351</v>
      </c>
      <c r="DD53" s="4114">
        <v>1744</v>
      </c>
      <c r="DE53" s="1612">
        <v>1486</v>
      </c>
      <c r="DF53" s="1613">
        <v>258</v>
      </c>
      <c r="DG53" s="4114">
        <v>2123</v>
      </c>
      <c r="DH53" s="1612">
        <v>1513</v>
      </c>
      <c r="DI53" s="1613">
        <v>610</v>
      </c>
      <c r="DJ53" s="4114">
        <v>1457</v>
      </c>
      <c r="DK53" s="1612">
        <v>926</v>
      </c>
      <c r="DL53" s="1613">
        <v>531</v>
      </c>
      <c r="DM53" s="4114">
        <v>1356</v>
      </c>
      <c r="DN53" s="1612">
        <v>702</v>
      </c>
      <c r="DO53" s="1613">
        <v>654</v>
      </c>
      <c r="DP53" s="4094">
        <v>2738</v>
      </c>
      <c r="DQ53" s="1004">
        <v>1363</v>
      </c>
      <c r="DR53" s="1006">
        <v>1375</v>
      </c>
      <c r="DS53" s="1007" t="s">
        <v>123</v>
      </c>
      <c r="DT53" s="1008">
        <v>9.3740871154304479E-3</v>
      </c>
      <c r="DU53" s="1009">
        <v>3.1990025904093659E-2</v>
      </c>
      <c r="DV53" s="1010">
        <v>0.73905872651234028</v>
      </c>
      <c r="DW53" s="286"/>
    </row>
    <row r="54" spans="1:127" s="359" customFormat="1" ht="51.75" customHeight="1" x14ac:dyDescent="0.15">
      <c r="A54" s="2101"/>
      <c r="B54" s="2103"/>
      <c r="C54" s="2103" t="s">
        <v>1711</v>
      </c>
      <c r="D54" s="1923">
        <v>2829</v>
      </c>
      <c r="E54" s="2186">
        <v>3.5505124450951664E-2</v>
      </c>
      <c r="F54" s="1939">
        <v>97</v>
      </c>
      <c r="G54" s="1962">
        <v>1913</v>
      </c>
      <c r="H54" s="1963">
        <v>916</v>
      </c>
      <c r="I54" s="4182">
        <v>2018</v>
      </c>
      <c r="J54" s="1987">
        <v>1554</v>
      </c>
      <c r="K54" s="1987">
        <v>464</v>
      </c>
      <c r="L54" s="1988">
        <v>811</v>
      </c>
      <c r="M54" s="1987">
        <v>359</v>
      </c>
      <c r="N54" s="1989">
        <v>452</v>
      </c>
      <c r="O54" s="1253"/>
      <c r="P54" s="2034">
        <v>1096</v>
      </c>
      <c r="Q54" s="1085">
        <v>3.9848197343453462E-2</v>
      </c>
      <c r="R54" s="1086">
        <v>42</v>
      </c>
      <c r="S54" s="1087">
        <v>745</v>
      </c>
      <c r="T54" s="1088">
        <v>351</v>
      </c>
      <c r="U54" s="1089">
        <v>764</v>
      </c>
      <c r="V54" s="1090">
        <v>606</v>
      </c>
      <c r="W54" s="1091">
        <v>158</v>
      </c>
      <c r="X54" s="1089">
        <v>332</v>
      </c>
      <c r="Y54" s="1091">
        <v>139</v>
      </c>
      <c r="Z54" s="1092">
        <v>193</v>
      </c>
      <c r="AA54" s="2045">
        <v>1733</v>
      </c>
      <c r="AB54" s="2010">
        <v>3.2777115613825902E-2</v>
      </c>
      <c r="AC54" s="2020">
        <v>55</v>
      </c>
      <c r="AD54" s="1093">
        <v>1168</v>
      </c>
      <c r="AE54" s="1094">
        <v>565</v>
      </c>
      <c r="AF54" s="1089">
        <v>1254</v>
      </c>
      <c r="AG54" s="1089">
        <v>948</v>
      </c>
      <c r="AH54" s="1095">
        <v>306</v>
      </c>
      <c r="AI54" s="1089">
        <v>479</v>
      </c>
      <c r="AJ54" s="1095">
        <v>220</v>
      </c>
      <c r="AK54" s="1096">
        <v>259</v>
      </c>
      <c r="AL54" s="2328">
        <v>789</v>
      </c>
      <c r="AM54" s="2010">
        <v>3.8167938931297218E-3</v>
      </c>
      <c r="AN54" s="2020">
        <v>3</v>
      </c>
      <c r="AO54" s="1097">
        <v>607</v>
      </c>
      <c r="AP54" s="1097">
        <v>182</v>
      </c>
      <c r="AQ54" s="1097">
        <v>603</v>
      </c>
      <c r="AR54" s="1098">
        <v>524</v>
      </c>
      <c r="AS54" s="1099">
        <v>79</v>
      </c>
      <c r="AT54" s="1097">
        <v>186</v>
      </c>
      <c r="AU54" s="1099">
        <v>83</v>
      </c>
      <c r="AV54" s="1100">
        <v>103</v>
      </c>
      <c r="AW54" s="2352">
        <v>1</v>
      </c>
      <c r="AX54" s="3082">
        <v>-0.5</v>
      </c>
      <c r="AY54" s="2020">
        <v>-1</v>
      </c>
      <c r="AZ54" s="2370">
        <v>1</v>
      </c>
      <c r="BA54" s="2370">
        <v>0</v>
      </c>
      <c r="BB54" s="2370">
        <v>1</v>
      </c>
      <c r="BC54" s="2371">
        <v>1</v>
      </c>
      <c r="BD54" s="2371">
        <v>0</v>
      </c>
      <c r="BE54" s="2370">
        <v>0</v>
      </c>
      <c r="BF54" s="2371">
        <v>0</v>
      </c>
      <c r="BG54" s="2372">
        <v>0</v>
      </c>
      <c r="BH54" s="2060">
        <v>188</v>
      </c>
      <c r="BI54" s="2019">
        <v>3.8674033149171283E-2</v>
      </c>
      <c r="BJ54" s="2020">
        <v>7</v>
      </c>
      <c r="BK54" s="1101">
        <v>127</v>
      </c>
      <c r="BL54" s="1101">
        <v>61</v>
      </c>
      <c r="BM54" s="1101">
        <v>120</v>
      </c>
      <c r="BN54" s="1102">
        <v>101</v>
      </c>
      <c r="BO54" s="1102">
        <v>19</v>
      </c>
      <c r="BP54" s="1101">
        <v>68</v>
      </c>
      <c r="BQ54" s="1102">
        <v>26</v>
      </c>
      <c r="BR54" s="1103">
        <v>42</v>
      </c>
      <c r="BS54" s="2082">
        <v>176</v>
      </c>
      <c r="BT54" s="2010">
        <v>0.15032679738562083</v>
      </c>
      <c r="BU54" s="2020">
        <v>23</v>
      </c>
      <c r="BV54" s="1104">
        <v>91</v>
      </c>
      <c r="BW54" s="1104">
        <v>85</v>
      </c>
      <c r="BX54" s="1104">
        <v>138</v>
      </c>
      <c r="BY54" s="1105">
        <v>67</v>
      </c>
      <c r="BZ54" s="1105">
        <v>71</v>
      </c>
      <c r="CA54" s="1104">
        <v>38</v>
      </c>
      <c r="CB54" s="1105">
        <v>24</v>
      </c>
      <c r="CC54" s="1106">
        <v>14</v>
      </c>
      <c r="CD54" s="1107">
        <v>18</v>
      </c>
      <c r="CE54" s="2010">
        <v>0.19999999999999996</v>
      </c>
      <c r="CF54" s="2020">
        <v>3</v>
      </c>
      <c r="CG54" s="1108">
        <v>10</v>
      </c>
      <c r="CH54" s="1108">
        <v>8</v>
      </c>
      <c r="CI54" s="1108">
        <v>16</v>
      </c>
      <c r="CJ54" s="1109">
        <v>9</v>
      </c>
      <c r="CK54" s="1109">
        <v>7</v>
      </c>
      <c r="CL54" s="1108">
        <v>2</v>
      </c>
      <c r="CM54" s="1109">
        <v>1</v>
      </c>
      <c r="CN54" s="1110">
        <v>1</v>
      </c>
      <c r="CO54" s="2060">
        <v>561</v>
      </c>
      <c r="CP54" s="2010">
        <v>3.6968576709796697E-2</v>
      </c>
      <c r="CQ54" s="2020">
        <v>20</v>
      </c>
      <c r="CR54" s="1101">
        <v>332</v>
      </c>
      <c r="CS54" s="1101">
        <v>229</v>
      </c>
      <c r="CT54" s="1101">
        <v>376</v>
      </c>
      <c r="CU54" s="1102">
        <v>246</v>
      </c>
      <c r="CV54" s="1102">
        <v>130</v>
      </c>
      <c r="CW54" s="1101">
        <v>185</v>
      </c>
      <c r="CX54" s="1102">
        <v>86</v>
      </c>
      <c r="CY54" s="1312">
        <v>99</v>
      </c>
      <c r="CZ54" s="1262">
        <v>2829</v>
      </c>
      <c r="DA54" s="1603">
        <v>741</v>
      </c>
      <c r="DB54" s="1618">
        <v>679</v>
      </c>
      <c r="DC54" s="1619">
        <v>62</v>
      </c>
      <c r="DD54" s="4107">
        <v>263</v>
      </c>
      <c r="DE54" s="1618">
        <v>215</v>
      </c>
      <c r="DF54" s="1619">
        <v>48</v>
      </c>
      <c r="DG54" s="4107">
        <v>343</v>
      </c>
      <c r="DH54" s="1618">
        <v>230</v>
      </c>
      <c r="DI54" s="1619">
        <v>113</v>
      </c>
      <c r="DJ54" s="4107">
        <v>303</v>
      </c>
      <c r="DK54" s="1618">
        <v>171</v>
      </c>
      <c r="DL54" s="1619">
        <v>132</v>
      </c>
      <c r="DM54" s="4107">
        <v>388</v>
      </c>
      <c r="DN54" s="1618">
        <v>200</v>
      </c>
      <c r="DO54" s="1619">
        <v>188</v>
      </c>
      <c r="DP54" s="4097">
        <v>791</v>
      </c>
      <c r="DQ54" s="1111">
        <v>418</v>
      </c>
      <c r="DR54" s="1113">
        <v>373</v>
      </c>
      <c r="DS54" s="1114" t="s">
        <v>123</v>
      </c>
      <c r="DT54" s="1115">
        <v>2.1135962739740766E-3</v>
      </c>
      <c r="DU54" s="1116">
        <v>7.2128623003651048E-3</v>
      </c>
      <c r="DV54" s="1117">
        <v>0.16663721505566353</v>
      </c>
      <c r="DW54" s="286"/>
    </row>
    <row r="55" spans="1:127" s="239" customFormat="1" ht="51.75" customHeight="1" x14ac:dyDescent="0.15">
      <c r="A55" s="2104"/>
      <c r="B55" s="2106"/>
      <c r="C55" s="2106" t="s">
        <v>1712</v>
      </c>
      <c r="D55" s="1924">
        <v>1601</v>
      </c>
      <c r="E55" s="1940">
        <v>2.7599486521181049E-2</v>
      </c>
      <c r="F55" s="1941">
        <v>43</v>
      </c>
      <c r="G55" s="1964">
        <v>1098</v>
      </c>
      <c r="H55" s="1965">
        <v>503</v>
      </c>
      <c r="I55" s="4183">
        <v>1162</v>
      </c>
      <c r="J55" s="1990">
        <v>928</v>
      </c>
      <c r="K55" s="1990">
        <v>234</v>
      </c>
      <c r="L55" s="1991">
        <v>439</v>
      </c>
      <c r="M55" s="1990">
        <v>170</v>
      </c>
      <c r="N55" s="1992">
        <v>269</v>
      </c>
      <c r="O55" s="1251"/>
      <c r="P55" s="2035">
        <v>493</v>
      </c>
      <c r="Q55" s="1118">
        <v>2.4948024948024949E-2</v>
      </c>
      <c r="R55" s="1119">
        <v>12</v>
      </c>
      <c r="S55" s="1120">
        <v>334</v>
      </c>
      <c r="T55" s="1121">
        <v>159</v>
      </c>
      <c r="U55" s="1122">
        <v>335</v>
      </c>
      <c r="V55" s="1123">
        <v>282</v>
      </c>
      <c r="W55" s="1124">
        <v>53</v>
      </c>
      <c r="X55" s="1122">
        <v>158</v>
      </c>
      <c r="Y55" s="1124">
        <v>52</v>
      </c>
      <c r="Z55" s="1125">
        <v>106</v>
      </c>
      <c r="AA55" s="2046">
        <v>1108</v>
      </c>
      <c r="AB55" s="2021">
        <v>2.8783658310120641E-2</v>
      </c>
      <c r="AC55" s="2022">
        <v>31</v>
      </c>
      <c r="AD55" s="1126">
        <v>764</v>
      </c>
      <c r="AE55" s="1127">
        <v>344</v>
      </c>
      <c r="AF55" s="1122">
        <v>827</v>
      </c>
      <c r="AG55" s="1128">
        <v>646</v>
      </c>
      <c r="AH55" s="1129">
        <v>181</v>
      </c>
      <c r="AI55" s="1122">
        <v>281</v>
      </c>
      <c r="AJ55" s="1129">
        <v>118</v>
      </c>
      <c r="AK55" s="1130">
        <v>163</v>
      </c>
      <c r="AL55" s="2330">
        <v>219</v>
      </c>
      <c r="AM55" s="2021">
        <v>7.3529411764705843E-2</v>
      </c>
      <c r="AN55" s="2022">
        <v>15</v>
      </c>
      <c r="AO55" s="1131">
        <v>188</v>
      </c>
      <c r="AP55" s="1131">
        <v>31</v>
      </c>
      <c r="AQ55" s="1132">
        <v>183</v>
      </c>
      <c r="AR55" s="1133">
        <v>179</v>
      </c>
      <c r="AS55" s="1134">
        <v>4</v>
      </c>
      <c r="AT55" s="1132">
        <v>36</v>
      </c>
      <c r="AU55" s="1134">
        <v>9</v>
      </c>
      <c r="AV55" s="1135">
        <v>27</v>
      </c>
      <c r="AW55" s="2353">
        <v>0</v>
      </c>
      <c r="AX55" s="2021" t="s">
        <v>123</v>
      </c>
      <c r="AY55" s="2022">
        <v>0</v>
      </c>
      <c r="AZ55" s="2373">
        <v>0</v>
      </c>
      <c r="BA55" s="2373">
        <v>0</v>
      </c>
      <c r="BB55" s="2374">
        <v>0</v>
      </c>
      <c r="BC55" s="2375">
        <v>0</v>
      </c>
      <c r="BD55" s="2375">
        <v>0</v>
      </c>
      <c r="BE55" s="2374">
        <v>0</v>
      </c>
      <c r="BF55" s="2375">
        <v>0</v>
      </c>
      <c r="BG55" s="2376">
        <v>0</v>
      </c>
      <c r="BH55" s="2061">
        <v>183</v>
      </c>
      <c r="BI55" s="2021">
        <v>2.2346368715083775E-2</v>
      </c>
      <c r="BJ55" s="2022">
        <v>4</v>
      </c>
      <c r="BK55" s="1136">
        <v>139</v>
      </c>
      <c r="BL55" s="1136">
        <v>44</v>
      </c>
      <c r="BM55" s="1137">
        <v>115</v>
      </c>
      <c r="BN55" s="1138">
        <v>108</v>
      </c>
      <c r="BO55" s="1138">
        <v>7</v>
      </c>
      <c r="BP55" s="1137">
        <v>68</v>
      </c>
      <c r="BQ55" s="1138">
        <v>31</v>
      </c>
      <c r="BR55" s="1139">
        <v>37</v>
      </c>
      <c r="BS55" s="2083">
        <v>44</v>
      </c>
      <c r="BT55" s="2298">
        <v>0.10000000000000009</v>
      </c>
      <c r="BU55" s="2022">
        <v>4</v>
      </c>
      <c r="BV55" s="1140">
        <v>15</v>
      </c>
      <c r="BW55" s="1140">
        <v>29</v>
      </c>
      <c r="BX55" s="1141">
        <v>35</v>
      </c>
      <c r="BY55" s="1142">
        <v>10</v>
      </c>
      <c r="BZ55" s="1142">
        <v>25</v>
      </c>
      <c r="CA55" s="1141">
        <v>9</v>
      </c>
      <c r="CB55" s="1142">
        <v>5</v>
      </c>
      <c r="CC55" s="1143">
        <v>4</v>
      </c>
      <c r="CD55" s="1144">
        <v>7</v>
      </c>
      <c r="CE55" s="2298">
        <v>0.16666666666666674</v>
      </c>
      <c r="CF55" s="2022">
        <v>1</v>
      </c>
      <c r="CG55" s="1145">
        <v>5</v>
      </c>
      <c r="CH55" s="1145">
        <v>2</v>
      </c>
      <c r="CI55" s="1146">
        <v>7</v>
      </c>
      <c r="CJ55" s="1147">
        <v>5</v>
      </c>
      <c r="CK55" s="1147">
        <v>2</v>
      </c>
      <c r="CL55" s="1146">
        <v>0</v>
      </c>
      <c r="CM55" s="1147">
        <v>0</v>
      </c>
      <c r="CN55" s="1148">
        <v>0</v>
      </c>
      <c r="CO55" s="2061">
        <v>655</v>
      </c>
      <c r="CP55" s="2021">
        <v>1.0802469135802406E-2</v>
      </c>
      <c r="CQ55" s="2022">
        <v>7</v>
      </c>
      <c r="CR55" s="1149">
        <v>417</v>
      </c>
      <c r="CS55" s="1149">
        <v>238</v>
      </c>
      <c r="CT55" s="1137">
        <v>487</v>
      </c>
      <c r="CU55" s="1150">
        <v>344</v>
      </c>
      <c r="CV55" s="1150">
        <v>143</v>
      </c>
      <c r="CW55" s="1137">
        <v>168</v>
      </c>
      <c r="CX55" s="1150">
        <v>73</v>
      </c>
      <c r="CY55" s="1313">
        <v>95</v>
      </c>
      <c r="CZ55" s="1263">
        <v>1601</v>
      </c>
      <c r="DA55" s="1604">
        <v>532</v>
      </c>
      <c r="DB55" s="1620">
        <v>469</v>
      </c>
      <c r="DC55" s="1621">
        <v>63</v>
      </c>
      <c r="DD55" s="4109">
        <v>156</v>
      </c>
      <c r="DE55" s="1620">
        <v>133</v>
      </c>
      <c r="DF55" s="1621">
        <v>23</v>
      </c>
      <c r="DG55" s="4109">
        <v>125</v>
      </c>
      <c r="DH55" s="1620">
        <v>92</v>
      </c>
      <c r="DI55" s="1621">
        <v>33</v>
      </c>
      <c r="DJ55" s="4109">
        <v>104</v>
      </c>
      <c r="DK55" s="1620">
        <v>62</v>
      </c>
      <c r="DL55" s="1621">
        <v>42</v>
      </c>
      <c r="DM55" s="4109">
        <v>180</v>
      </c>
      <c r="DN55" s="1620">
        <v>94</v>
      </c>
      <c r="DO55" s="1621">
        <v>86</v>
      </c>
      <c r="DP55" s="4098">
        <v>504</v>
      </c>
      <c r="DQ55" s="1151">
        <v>248</v>
      </c>
      <c r="DR55" s="1153">
        <v>256</v>
      </c>
      <c r="DS55" s="1154" t="s">
        <v>123</v>
      </c>
      <c r="DT55" s="1155">
        <v>1.1961356078587827E-3</v>
      </c>
      <c r="DU55" s="1156">
        <v>4.0819344442858015E-3</v>
      </c>
      <c r="DV55" s="1157">
        <v>9.4304058431996227E-2</v>
      </c>
      <c r="DW55" s="286"/>
    </row>
    <row r="56" spans="1:127" s="359" customFormat="1" ht="51.75" customHeight="1" x14ac:dyDescent="0.15">
      <c r="A56" s="2107" t="s">
        <v>1713</v>
      </c>
      <c r="B56" s="2108"/>
      <c r="C56" s="2108"/>
      <c r="D56" s="1925">
        <v>107</v>
      </c>
      <c r="E56" s="2122">
        <v>9.1836734693877542E-2</v>
      </c>
      <c r="F56" s="1943">
        <v>9</v>
      </c>
      <c r="G56" s="1841">
        <v>53</v>
      </c>
      <c r="H56" s="1842">
        <v>54</v>
      </c>
      <c r="I56" s="4184">
        <v>86</v>
      </c>
      <c r="J56" s="1993">
        <v>45</v>
      </c>
      <c r="K56" s="1993">
        <v>41</v>
      </c>
      <c r="L56" s="1994">
        <v>21</v>
      </c>
      <c r="M56" s="1993">
        <v>8</v>
      </c>
      <c r="N56" s="1995">
        <v>13</v>
      </c>
      <c r="O56" s="1252" t="s">
        <v>2115</v>
      </c>
      <c r="P56" s="2036">
        <v>8</v>
      </c>
      <c r="Q56" s="329">
        <v>-0.11111111111111116</v>
      </c>
      <c r="R56" s="462">
        <v>-1</v>
      </c>
      <c r="S56" s="330">
        <v>1</v>
      </c>
      <c r="T56" s="331">
        <v>7</v>
      </c>
      <c r="U56" s="332">
        <v>3</v>
      </c>
      <c r="V56" s="333">
        <v>0</v>
      </c>
      <c r="W56" s="334">
        <v>3</v>
      </c>
      <c r="X56" s="332">
        <v>5</v>
      </c>
      <c r="Y56" s="334">
        <v>1</v>
      </c>
      <c r="Z56" s="335">
        <v>4</v>
      </c>
      <c r="AA56" s="2049">
        <v>99</v>
      </c>
      <c r="AB56" s="1843">
        <v>0.11235955056179781</v>
      </c>
      <c r="AC56" s="2024">
        <v>10</v>
      </c>
      <c r="AD56" s="336">
        <v>52</v>
      </c>
      <c r="AE56" s="337">
        <v>47</v>
      </c>
      <c r="AF56" s="332">
        <v>83</v>
      </c>
      <c r="AG56" s="332">
        <v>45</v>
      </c>
      <c r="AH56" s="338">
        <v>38</v>
      </c>
      <c r="AI56" s="332">
        <v>16</v>
      </c>
      <c r="AJ56" s="338">
        <v>7</v>
      </c>
      <c r="AK56" s="339">
        <v>9</v>
      </c>
      <c r="AL56" s="2331">
        <v>7</v>
      </c>
      <c r="AM56" s="1843">
        <v>-0.125</v>
      </c>
      <c r="AN56" s="2024">
        <v>-1</v>
      </c>
      <c r="AO56" s="340">
        <v>5</v>
      </c>
      <c r="AP56" s="340">
        <v>2</v>
      </c>
      <c r="AQ56" s="340">
        <v>7</v>
      </c>
      <c r="AR56" s="341">
        <v>5</v>
      </c>
      <c r="AS56" s="342">
        <v>2</v>
      </c>
      <c r="AT56" s="340">
        <v>0</v>
      </c>
      <c r="AU56" s="342">
        <v>0</v>
      </c>
      <c r="AV56" s="343">
        <v>0</v>
      </c>
      <c r="AW56" s="2354">
        <v>0</v>
      </c>
      <c r="AX56" s="1843" t="s">
        <v>123</v>
      </c>
      <c r="AY56" s="2024">
        <v>0</v>
      </c>
      <c r="AZ56" s="2377">
        <v>0</v>
      </c>
      <c r="BA56" s="2377">
        <v>0</v>
      </c>
      <c r="BB56" s="2377">
        <v>0</v>
      </c>
      <c r="BC56" s="2380">
        <v>0</v>
      </c>
      <c r="BD56" s="2380">
        <v>0</v>
      </c>
      <c r="BE56" s="2377">
        <v>0</v>
      </c>
      <c r="BF56" s="2380">
        <v>0</v>
      </c>
      <c r="BG56" s="2381">
        <v>0</v>
      </c>
      <c r="BH56" s="2062">
        <v>13</v>
      </c>
      <c r="BI56" s="1843">
        <v>0</v>
      </c>
      <c r="BJ56" s="2024">
        <v>0</v>
      </c>
      <c r="BK56" s="345">
        <v>8</v>
      </c>
      <c r="BL56" s="345">
        <v>5</v>
      </c>
      <c r="BM56" s="345">
        <v>10</v>
      </c>
      <c r="BN56" s="346">
        <v>6</v>
      </c>
      <c r="BO56" s="346">
        <v>4</v>
      </c>
      <c r="BP56" s="345">
        <v>3</v>
      </c>
      <c r="BQ56" s="346">
        <v>2</v>
      </c>
      <c r="BR56" s="347">
        <v>1</v>
      </c>
      <c r="BS56" s="2084">
        <v>7</v>
      </c>
      <c r="BT56" s="1843">
        <v>0.16666666666666674</v>
      </c>
      <c r="BU56" s="2024">
        <v>1</v>
      </c>
      <c r="BV56" s="348">
        <v>1</v>
      </c>
      <c r="BW56" s="348">
        <v>6</v>
      </c>
      <c r="BX56" s="348">
        <v>7</v>
      </c>
      <c r="BY56" s="349">
        <v>1</v>
      </c>
      <c r="BZ56" s="349">
        <v>6</v>
      </c>
      <c r="CA56" s="348">
        <v>0</v>
      </c>
      <c r="CB56" s="349">
        <v>0</v>
      </c>
      <c r="CC56" s="350">
        <v>0</v>
      </c>
      <c r="CD56" s="351">
        <v>10</v>
      </c>
      <c r="CE56" s="1843">
        <v>-0.16666666666666663</v>
      </c>
      <c r="CF56" s="2024">
        <v>-2</v>
      </c>
      <c r="CG56" s="352">
        <v>8</v>
      </c>
      <c r="CH56" s="352">
        <v>2</v>
      </c>
      <c r="CI56" s="352">
        <v>9</v>
      </c>
      <c r="CJ56" s="353">
        <v>8</v>
      </c>
      <c r="CK56" s="353">
        <v>1</v>
      </c>
      <c r="CL56" s="352">
        <v>1</v>
      </c>
      <c r="CM56" s="353">
        <v>0</v>
      </c>
      <c r="CN56" s="354">
        <v>1</v>
      </c>
      <c r="CO56" s="2062">
        <v>62</v>
      </c>
      <c r="CP56" s="1843">
        <v>0.24</v>
      </c>
      <c r="CQ56" s="2024">
        <v>12</v>
      </c>
      <c r="CR56" s="345">
        <v>30</v>
      </c>
      <c r="CS56" s="345">
        <v>32</v>
      </c>
      <c r="CT56" s="345">
        <v>50</v>
      </c>
      <c r="CU56" s="346">
        <v>25</v>
      </c>
      <c r="CV56" s="346">
        <v>25</v>
      </c>
      <c r="CW56" s="345">
        <v>12</v>
      </c>
      <c r="CX56" s="346">
        <v>5</v>
      </c>
      <c r="CY56" s="962">
        <v>7</v>
      </c>
      <c r="CZ56" s="1264">
        <v>107</v>
      </c>
      <c r="DA56" s="1606">
        <v>18</v>
      </c>
      <c r="DB56" s="451">
        <v>15</v>
      </c>
      <c r="DC56" s="452">
        <v>3</v>
      </c>
      <c r="DD56" s="4110">
        <v>10</v>
      </c>
      <c r="DE56" s="451">
        <v>6</v>
      </c>
      <c r="DF56" s="452">
        <v>4</v>
      </c>
      <c r="DG56" s="4110">
        <v>26</v>
      </c>
      <c r="DH56" s="451">
        <v>12</v>
      </c>
      <c r="DI56" s="452">
        <v>14</v>
      </c>
      <c r="DJ56" s="4110">
        <v>16</v>
      </c>
      <c r="DK56" s="451">
        <v>4</v>
      </c>
      <c r="DL56" s="452">
        <v>12</v>
      </c>
      <c r="DM56" s="4110">
        <v>22</v>
      </c>
      <c r="DN56" s="451">
        <v>9</v>
      </c>
      <c r="DO56" s="452">
        <v>13</v>
      </c>
      <c r="DP56" s="4100">
        <v>15</v>
      </c>
      <c r="DQ56" s="443">
        <v>7</v>
      </c>
      <c r="DR56" s="433">
        <v>8</v>
      </c>
      <c r="DS56" s="355">
        <v>116</v>
      </c>
      <c r="DT56" s="356">
        <v>7.994160527226094E-5</v>
      </c>
      <c r="DU56" s="357">
        <v>2.7280886042384809E-4</v>
      </c>
      <c r="DV56" s="358" t="s">
        <v>123</v>
      </c>
      <c r="DW56" s="286"/>
    </row>
    <row r="57" spans="1:127" s="239" customFormat="1" ht="51.75" customHeight="1" x14ac:dyDescent="0.15">
      <c r="A57" s="2109" t="s">
        <v>1714</v>
      </c>
      <c r="B57" s="2110"/>
      <c r="C57" s="2110"/>
      <c r="D57" s="1926">
        <v>180</v>
      </c>
      <c r="E57" s="2123">
        <v>-2.7027027027026973E-2</v>
      </c>
      <c r="F57" s="1947">
        <v>-5</v>
      </c>
      <c r="G57" s="1845">
        <v>91</v>
      </c>
      <c r="H57" s="1846">
        <v>89</v>
      </c>
      <c r="I57" s="4188">
        <v>116</v>
      </c>
      <c r="J57" s="1996">
        <v>65</v>
      </c>
      <c r="K57" s="1996">
        <v>51</v>
      </c>
      <c r="L57" s="1997">
        <v>64</v>
      </c>
      <c r="M57" s="1996">
        <v>26</v>
      </c>
      <c r="N57" s="2223">
        <v>38</v>
      </c>
      <c r="O57" s="1254" t="s">
        <v>2116</v>
      </c>
      <c r="P57" s="2037">
        <v>4</v>
      </c>
      <c r="Q57" s="289">
        <v>-0.4285714285714286</v>
      </c>
      <c r="R57" s="461">
        <v>-3</v>
      </c>
      <c r="S57" s="290">
        <v>1</v>
      </c>
      <c r="T57" s="291">
        <v>3</v>
      </c>
      <c r="U57" s="292">
        <v>2</v>
      </c>
      <c r="V57" s="293">
        <v>0</v>
      </c>
      <c r="W57" s="294">
        <v>2</v>
      </c>
      <c r="X57" s="292">
        <v>2</v>
      </c>
      <c r="Y57" s="294">
        <v>1</v>
      </c>
      <c r="Z57" s="295">
        <v>1</v>
      </c>
      <c r="AA57" s="2288">
        <v>176</v>
      </c>
      <c r="AB57" s="1840">
        <v>-1.1235955056179803E-2</v>
      </c>
      <c r="AC57" s="2304">
        <v>-2</v>
      </c>
      <c r="AD57" s="296">
        <v>90</v>
      </c>
      <c r="AE57" s="297">
        <v>86</v>
      </c>
      <c r="AF57" s="292">
        <v>114</v>
      </c>
      <c r="AG57" s="298">
        <v>65</v>
      </c>
      <c r="AH57" s="299">
        <v>49</v>
      </c>
      <c r="AI57" s="292">
        <v>62</v>
      </c>
      <c r="AJ57" s="299">
        <v>25</v>
      </c>
      <c r="AK57" s="300">
        <v>37</v>
      </c>
      <c r="AL57" s="2332">
        <v>74</v>
      </c>
      <c r="AM57" s="1840">
        <v>-1.3333333333333308E-2</v>
      </c>
      <c r="AN57" s="2304">
        <v>-1</v>
      </c>
      <c r="AO57" s="301">
        <v>50</v>
      </c>
      <c r="AP57" s="301">
        <v>24</v>
      </c>
      <c r="AQ57" s="302">
        <v>50</v>
      </c>
      <c r="AR57" s="303">
        <v>44</v>
      </c>
      <c r="AS57" s="304">
        <v>6</v>
      </c>
      <c r="AT57" s="302">
        <v>24</v>
      </c>
      <c r="AU57" s="304">
        <v>6</v>
      </c>
      <c r="AV57" s="305">
        <v>18</v>
      </c>
      <c r="AW57" s="2355">
        <v>0</v>
      </c>
      <c r="AX57" s="1840" t="s">
        <v>123</v>
      </c>
      <c r="AY57" s="2304">
        <v>0</v>
      </c>
      <c r="AZ57" s="2382">
        <v>0</v>
      </c>
      <c r="BA57" s="2382">
        <v>0</v>
      </c>
      <c r="BB57" s="2383">
        <v>0</v>
      </c>
      <c r="BC57" s="2384">
        <v>0</v>
      </c>
      <c r="BD57" s="2384">
        <v>0</v>
      </c>
      <c r="BE57" s="2383">
        <v>0</v>
      </c>
      <c r="BF57" s="2384">
        <v>0</v>
      </c>
      <c r="BG57" s="2385">
        <v>0</v>
      </c>
      <c r="BH57" s="2063">
        <v>3</v>
      </c>
      <c r="BI57" s="2319">
        <v>-0.25</v>
      </c>
      <c r="BJ57" s="2304">
        <v>-1</v>
      </c>
      <c r="BK57" s="307">
        <v>1</v>
      </c>
      <c r="BL57" s="307">
        <v>2</v>
      </c>
      <c r="BM57" s="308">
        <v>3</v>
      </c>
      <c r="BN57" s="309">
        <v>1</v>
      </c>
      <c r="BO57" s="309">
        <v>2</v>
      </c>
      <c r="BP57" s="308">
        <v>0</v>
      </c>
      <c r="BQ57" s="309">
        <v>0</v>
      </c>
      <c r="BR57" s="310">
        <v>0</v>
      </c>
      <c r="BS57" s="2085">
        <v>29</v>
      </c>
      <c r="BT57" s="1840">
        <v>0.20833333333333326</v>
      </c>
      <c r="BU57" s="2304">
        <v>5</v>
      </c>
      <c r="BV57" s="311">
        <v>13</v>
      </c>
      <c r="BW57" s="311">
        <v>16</v>
      </c>
      <c r="BX57" s="312">
        <v>25</v>
      </c>
      <c r="BY57" s="313">
        <v>12</v>
      </c>
      <c r="BZ57" s="313">
        <v>13</v>
      </c>
      <c r="CA57" s="312">
        <v>4</v>
      </c>
      <c r="CB57" s="313">
        <v>1</v>
      </c>
      <c r="CC57" s="314">
        <v>3</v>
      </c>
      <c r="CD57" s="315">
        <v>21</v>
      </c>
      <c r="CE57" s="1840">
        <v>-0.36363636363636365</v>
      </c>
      <c r="CF57" s="2304">
        <v>-12</v>
      </c>
      <c r="CG57" s="316">
        <v>9</v>
      </c>
      <c r="CH57" s="316">
        <v>12</v>
      </c>
      <c r="CI57" s="317">
        <v>13</v>
      </c>
      <c r="CJ57" s="318">
        <v>7</v>
      </c>
      <c r="CK57" s="318">
        <v>6</v>
      </c>
      <c r="CL57" s="317">
        <v>8</v>
      </c>
      <c r="CM57" s="318">
        <v>2</v>
      </c>
      <c r="CN57" s="319">
        <v>6</v>
      </c>
      <c r="CO57" s="2063">
        <v>49</v>
      </c>
      <c r="CP57" s="1840">
        <v>0.16666666666666674</v>
      </c>
      <c r="CQ57" s="2304">
        <v>7</v>
      </c>
      <c r="CR57" s="320">
        <v>17</v>
      </c>
      <c r="CS57" s="320">
        <v>32</v>
      </c>
      <c r="CT57" s="308">
        <v>23</v>
      </c>
      <c r="CU57" s="321">
        <v>1</v>
      </c>
      <c r="CV57" s="321">
        <v>22</v>
      </c>
      <c r="CW57" s="308">
        <v>26</v>
      </c>
      <c r="CX57" s="321">
        <v>16</v>
      </c>
      <c r="CY57" s="961">
        <v>10</v>
      </c>
      <c r="CZ57" s="1265">
        <v>180</v>
      </c>
      <c r="DA57" s="1607">
        <v>7</v>
      </c>
      <c r="DB57" s="449">
        <v>4</v>
      </c>
      <c r="DC57" s="450">
        <v>3</v>
      </c>
      <c r="DD57" s="4111">
        <v>18</v>
      </c>
      <c r="DE57" s="449">
        <v>15</v>
      </c>
      <c r="DF57" s="450">
        <v>3</v>
      </c>
      <c r="DG57" s="4111">
        <v>59</v>
      </c>
      <c r="DH57" s="449">
        <v>32</v>
      </c>
      <c r="DI57" s="450">
        <v>27</v>
      </c>
      <c r="DJ57" s="4111">
        <v>22</v>
      </c>
      <c r="DK57" s="449">
        <v>8</v>
      </c>
      <c r="DL57" s="450">
        <v>14</v>
      </c>
      <c r="DM57" s="4111">
        <v>23</v>
      </c>
      <c r="DN57" s="449">
        <v>8</v>
      </c>
      <c r="DO57" s="450">
        <v>15</v>
      </c>
      <c r="DP57" s="4101">
        <v>51</v>
      </c>
      <c r="DQ57" s="442">
        <v>24</v>
      </c>
      <c r="DR57" s="432">
        <v>27</v>
      </c>
      <c r="DS57" s="322">
        <v>89</v>
      </c>
      <c r="DT57" s="323">
        <v>1.3448120513090625E-4</v>
      </c>
      <c r="DU57" s="324">
        <v>4.5893079323637993E-4</v>
      </c>
      <c r="DV57" s="325" t="s">
        <v>123</v>
      </c>
      <c r="DW57" s="286"/>
    </row>
    <row r="58" spans="1:127" s="359" customFormat="1" ht="51.75" customHeight="1" x14ac:dyDescent="0.15">
      <c r="A58" s="2107" t="s">
        <v>166</v>
      </c>
      <c r="B58" s="2108"/>
      <c r="C58" s="2108"/>
      <c r="D58" s="1925">
        <v>16145</v>
      </c>
      <c r="E58" s="1942">
        <v>9.8673018033344606E-2</v>
      </c>
      <c r="F58" s="1943">
        <v>1450</v>
      </c>
      <c r="G58" s="1841">
        <v>11455</v>
      </c>
      <c r="H58" s="1842">
        <v>4690</v>
      </c>
      <c r="I58" s="328">
        <v>11800</v>
      </c>
      <c r="J58" s="1842">
        <v>10004</v>
      </c>
      <c r="K58" s="1993">
        <v>1796</v>
      </c>
      <c r="L58" s="1994">
        <v>4345</v>
      </c>
      <c r="M58" s="1993">
        <v>1451</v>
      </c>
      <c r="N58" s="1995">
        <v>2894</v>
      </c>
      <c r="O58" s="1252" t="s">
        <v>2116</v>
      </c>
      <c r="P58" s="2036">
        <v>239</v>
      </c>
      <c r="Q58" s="378">
        <v>0.32044198895027631</v>
      </c>
      <c r="R58" s="463">
        <v>58</v>
      </c>
      <c r="S58" s="330">
        <v>121</v>
      </c>
      <c r="T58" s="331">
        <v>118</v>
      </c>
      <c r="U58" s="332">
        <v>122</v>
      </c>
      <c r="V58" s="332">
        <v>84</v>
      </c>
      <c r="W58" s="338">
        <v>38</v>
      </c>
      <c r="X58" s="332">
        <v>117</v>
      </c>
      <c r="Y58" s="338">
        <v>37</v>
      </c>
      <c r="Z58" s="361">
        <v>80</v>
      </c>
      <c r="AA58" s="2047">
        <v>15906</v>
      </c>
      <c r="AB58" s="2023">
        <v>9.5907399751963718E-2</v>
      </c>
      <c r="AC58" s="2125">
        <v>1392</v>
      </c>
      <c r="AD58" s="336">
        <v>11334</v>
      </c>
      <c r="AE58" s="337">
        <v>4572</v>
      </c>
      <c r="AF58" s="332">
        <v>11678</v>
      </c>
      <c r="AG58" s="332">
        <v>9920</v>
      </c>
      <c r="AH58" s="338">
        <v>1758</v>
      </c>
      <c r="AI58" s="332">
        <v>4228</v>
      </c>
      <c r="AJ58" s="338">
        <v>1414</v>
      </c>
      <c r="AK58" s="339">
        <v>2814</v>
      </c>
      <c r="AL58" s="2331">
        <v>12689</v>
      </c>
      <c r="AM58" s="1843">
        <v>9.8424515235457033E-2</v>
      </c>
      <c r="AN58" s="2125">
        <v>1137</v>
      </c>
      <c r="AO58" s="340">
        <v>9670</v>
      </c>
      <c r="AP58" s="340">
        <v>3019</v>
      </c>
      <c r="AQ58" s="340">
        <v>9412</v>
      </c>
      <c r="AR58" s="362">
        <v>8656</v>
      </c>
      <c r="AS58" s="363">
        <v>756</v>
      </c>
      <c r="AT58" s="340">
        <v>3277</v>
      </c>
      <c r="AU58" s="363">
        <v>1014</v>
      </c>
      <c r="AV58" s="364">
        <v>2263</v>
      </c>
      <c r="AW58" s="2354">
        <v>9</v>
      </c>
      <c r="AX58" s="1843">
        <v>0</v>
      </c>
      <c r="AY58" s="2125">
        <v>0</v>
      </c>
      <c r="AZ58" s="2377">
        <v>7</v>
      </c>
      <c r="BA58" s="2377">
        <v>2</v>
      </c>
      <c r="BB58" s="2377">
        <v>7</v>
      </c>
      <c r="BC58" s="2378">
        <v>7</v>
      </c>
      <c r="BD58" s="2378">
        <v>0</v>
      </c>
      <c r="BE58" s="2377">
        <v>2</v>
      </c>
      <c r="BF58" s="2378">
        <v>0</v>
      </c>
      <c r="BG58" s="2379">
        <v>2</v>
      </c>
      <c r="BH58" s="2062">
        <v>668</v>
      </c>
      <c r="BI58" s="1843">
        <v>-4.4709388971684305E-3</v>
      </c>
      <c r="BJ58" s="2125">
        <v>-3</v>
      </c>
      <c r="BK58" s="345">
        <v>438</v>
      </c>
      <c r="BL58" s="345">
        <v>230</v>
      </c>
      <c r="BM58" s="345">
        <v>461</v>
      </c>
      <c r="BN58" s="365">
        <v>354</v>
      </c>
      <c r="BO58" s="365">
        <v>107</v>
      </c>
      <c r="BP58" s="345">
        <v>207</v>
      </c>
      <c r="BQ58" s="365">
        <v>84</v>
      </c>
      <c r="BR58" s="366">
        <v>123</v>
      </c>
      <c r="BS58" s="2084">
        <v>698</v>
      </c>
      <c r="BT58" s="1843">
        <v>0.1276252019386106</v>
      </c>
      <c r="BU58" s="2125">
        <v>79</v>
      </c>
      <c r="BV58" s="348">
        <v>277</v>
      </c>
      <c r="BW58" s="348">
        <v>421</v>
      </c>
      <c r="BX58" s="348">
        <v>591</v>
      </c>
      <c r="BY58" s="367">
        <v>250</v>
      </c>
      <c r="BZ58" s="367">
        <v>341</v>
      </c>
      <c r="CA58" s="348">
        <v>107</v>
      </c>
      <c r="CB58" s="367">
        <v>27</v>
      </c>
      <c r="CC58" s="368">
        <v>80</v>
      </c>
      <c r="CD58" s="351">
        <v>482</v>
      </c>
      <c r="CE58" s="1843">
        <v>5.7017543859649189E-2</v>
      </c>
      <c r="CF58" s="2125">
        <v>26</v>
      </c>
      <c r="CG58" s="352">
        <v>263</v>
      </c>
      <c r="CH58" s="352">
        <v>219</v>
      </c>
      <c r="CI58" s="352">
        <v>302</v>
      </c>
      <c r="CJ58" s="328">
        <v>201</v>
      </c>
      <c r="CK58" s="328">
        <v>101</v>
      </c>
      <c r="CL58" s="352">
        <v>180</v>
      </c>
      <c r="CM58" s="328">
        <v>62</v>
      </c>
      <c r="CN58" s="369">
        <v>118</v>
      </c>
      <c r="CO58" s="2062">
        <v>1360</v>
      </c>
      <c r="CP58" s="1843">
        <v>0.12676056338028174</v>
      </c>
      <c r="CQ58" s="2125">
        <v>153</v>
      </c>
      <c r="CR58" s="345">
        <v>679</v>
      </c>
      <c r="CS58" s="345">
        <v>681</v>
      </c>
      <c r="CT58" s="345">
        <v>905</v>
      </c>
      <c r="CU58" s="365">
        <v>452</v>
      </c>
      <c r="CV58" s="365">
        <v>453</v>
      </c>
      <c r="CW58" s="345">
        <v>455</v>
      </c>
      <c r="CX58" s="365">
        <v>227</v>
      </c>
      <c r="CY58" s="1314">
        <v>228</v>
      </c>
      <c r="CZ58" s="1264">
        <v>16145</v>
      </c>
      <c r="DA58" s="1605">
        <v>1948</v>
      </c>
      <c r="DB58" s="453">
        <v>1753</v>
      </c>
      <c r="DC58" s="454">
        <v>195</v>
      </c>
      <c r="DD58" s="4113">
        <v>2727</v>
      </c>
      <c r="DE58" s="453">
        <v>2395</v>
      </c>
      <c r="DF58" s="454">
        <v>332</v>
      </c>
      <c r="DG58" s="4113">
        <v>4538</v>
      </c>
      <c r="DH58" s="453">
        <v>3265</v>
      </c>
      <c r="DI58" s="454">
        <v>1273</v>
      </c>
      <c r="DJ58" s="4113">
        <v>3408</v>
      </c>
      <c r="DK58" s="453">
        <v>2161</v>
      </c>
      <c r="DL58" s="454">
        <v>1247</v>
      </c>
      <c r="DM58" s="4113">
        <v>994</v>
      </c>
      <c r="DN58" s="453">
        <v>551</v>
      </c>
      <c r="DO58" s="454">
        <v>443</v>
      </c>
      <c r="DP58" s="4099">
        <v>2530</v>
      </c>
      <c r="DQ58" s="444">
        <v>1330</v>
      </c>
      <c r="DR58" s="434">
        <v>1200</v>
      </c>
      <c r="DS58" s="355">
        <v>17</v>
      </c>
      <c r="DT58" s="356">
        <v>1.2062216982436008E-2</v>
      </c>
      <c r="DU58" s="357">
        <v>4.11635425377853E-2</v>
      </c>
      <c r="DV58" s="358" t="s">
        <v>123</v>
      </c>
      <c r="DW58" s="286"/>
    </row>
    <row r="59" spans="1:127" s="239" customFormat="1" ht="51.75" customHeight="1" x14ac:dyDescent="0.15">
      <c r="A59" s="2093"/>
      <c r="B59" s="3085" t="s">
        <v>520</v>
      </c>
      <c r="C59" s="3978"/>
      <c r="D59" s="1920">
        <v>7318</v>
      </c>
      <c r="E59" s="2120">
        <v>5.8126084441873838E-2</v>
      </c>
      <c r="F59" s="1944">
        <v>402</v>
      </c>
      <c r="G59" s="1956">
        <v>5271</v>
      </c>
      <c r="H59" s="1957">
        <v>2047</v>
      </c>
      <c r="I59" s="4179">
        <v>5472</v>
      </c>
      <c r="J59" s="1978">
        <v>4672</v>
      </c>
      <c r="K59" s="1978">
        <v>800</v>
      </c>
      <c r="L59" s="1979">
        <v>1846</v>
      </c>
      <c r="M59" s="1978">
        <v>599</v>
      </c>
      <c r="N59" s="1980">
        <v>1247</v>
      </c>
      <c r="O59" s="1247"/>
      <c r="P59" s="2031">
        <v>78</v>
      </c>
      <c r="Q59" s="971">
        <v>0.56000000000000005</v>
      </c>
      <c r="R59" s="972">
        <v>28</v>
      </c>
      <c r="S59" s="973">
        <v>40</v>
      </c>
      <c r="T59" s="974">
        <v>38</v>
      </c>
      <c r="U59" s="975">
        <v>60</v>
      </c>
      <c r="V59" s="976">
        <v>35</v>
      </c>
      <c r="W59" s="977">
        <v>25</v>
      </c>
      <c r="X59" s="975">
        <v>18</v>
      </c>
      <c r="Y59" s="977">
        <v>5</v>
      </c>
      <c r="Z59" s="978">
        <v>13</v>
      </c>
      <c r="AA59" s="2042">
        <v>7240</v>
      </c>
      <c r="AB59" s="2008">
        <v>5.4471307893970256E-2</v>
      </c>
      <c r="AC59" s="2014">
        <v>374</v>
      </c>
      <c r="AD59" s="979">
        <v>5231</v>
      </c>
      <c r="AE59" s="980">
        <v>2009</v>
      </c>
      <c r="AF59" s="975">
        <v>5412</v>
      </c>
      <c r="AG59" s="981">
        <v>4637</v>
      </c>
      <c r="AH59" s="982">
        <v>775</v>
      </c>
      <c r="AI59" s="975">
        <v>1828</v>
      </c>
      <c r="AJ59" s="982">
        <v>594</v>
      </c>
      <c r="AK59" s="983">
        <v>1234</v>
      </c>
      <c r="AL59" s="2334">
        <v>5627</v>
      </c>
      <c r="AM59" s="2008">
        <v>5.6912096168294513E-2</v>
      </c>
      <c r="AN59" s="2014">
        <v>303</v>
      </c>
      <c r="AO59" s="984">
        <v>4416</v>
      </c>
      <c r="AP59" s="984">
        <v>1211</v>
      </c>
      <c r="AQ59" s="985">
        <v>4267</v>
      </c>
      <c r="AR59" s="986">
        <v>4015</v>
      </c>
      <c r="AS59" s="987">
        <v>252</v>
      </c>
      <c r="AT59" s="985">
        <v>1360</v>
      </c>
      <c r="AU59" s="987">
        <v>401</v>
      </c>
      <c r="AV59" s="988">
        <v>959</v>
      </c>
      <c r="AW59" s="2349">
        <v>5</v>
      </c>
      <c r="AX59" s="2008">
        <v>0</v>
      </c>
      <c r="AY59" s="2014">
        <v>0</v>
      </c>
      <c r="AZ59" s="2359">
        <v>3</v>
      </c>
      <c r="BA59" s="2359">
        <v>2</v>
      </c>
      <c r="BB59" s="2360">
        <v>3</v>
      </c>
      <c r="BC59" s="2361">
        <v>3</v>
      </c>
      <c r="BD59" s="2361">
        <v>0</v>
      </c>
      <c r="BE59" s="2360">
        <v>2</v>
      </c>
      <c r="BF59" s="2361">
        <v>0</v>
      </c>
      <c r="BG59" s="2362">
        <v>2</v>
      </c>
      <c r="BH59" s="2057">
        <v>187</v>
      </c>
      <c r="BI59" s="2008">
        <v>5.3763440860215006E-3</v>
      </c>
      <c r="BJ59" s="2014">
        <v>1</v>
      </c>
      <c r="BK59" s="989">
        <v>131</v>
      </c>
      <c r="BL59" s="989">
        <v>56</v>
      </c>
      <c r="BM59" s="990">
        <v>153</v>
      </c>
      <c r="BN59" s="991">
        <v>118</v>
      </c>
      <c r="BO59" s="991">
        <v>35</v>
      </c>
      <c r="BP59" s="990">
        <v>34</v>
      </c>
      <c r="BQ59" s="991">
        <v>13</v>
      </c>
      <c r="BR59" s="992">
        <v>21</v>
      </c>
      <c r="BS59" s="2079">
        <v>345</v>
      </c>
      <c r="BT59" s="2008">
        <v>8.1504702194357348E-2</v>
      </c>
      <c r="BU59" s="2014">
        <v>26</v>
      </c>
      <c r="BV59" s="993">
        <v>135</v>
      </c>
      <c r="BW59" s="993">
        <v>210</v>
      </c>
      <c r="BX59" s="994">
        <v>282</v>
      </c>
      <c r="BY59" s="995">
        <v>120</v>
      </c>
      <c r="BZ59" s="995">
        <v>162</v>
      </c>
      <c r="CA59" s="994">
        <v>63</v>
      </c>
      <c r="CB59" s="995">
        <v>15</v>
      </c>
      <c r="CC59" s="996">
        <v>48</v>
      </c>
      <c r="CD59" s="997">
        <v>351</v>
      </c>
      <c r="CE59" s="2008">
        <v>2.6315789473684292E-2</v>
      </c>
      <c r="CF59" s="2014">
        <v>9</v>
      </c>
      <c r="CG59" s="998">
        <v>191</v>
      </c>
      <c r="CH59" s="998">
        <v>160</v>
      </c>
      <c r="CI59" s="999">
        <v>218</v>
      </c>
      <c r="CJ59" s="1000">
        <v>148</v>
      </c>
      <c r="CK59" s="1000">
        <v>70</v>
      </c>
      <c r="CL59" s="999">
        <v>133</v>
      </c>
      <c r="CM59" s="1000">
        <v>43</v>
      </c>
      <c r="CN59" s="1001">
        <v>90</v>
      </c>
      <c r="CO59" s="2057">
        <v>725</v>
      </c>
      <c r="CP59" s="2008">
        <v>5.0724637681159424E-2</v>
      </c>
      <c r="CQ59" s="2014">
        <v>35</v>
      </c>
      <c r="CR59" s="1002">
        <v>355</v>
      </c>
      <c r="CS59" s="1002">
        <v>370</v>
      </c>
      <c r="CT59" s="990">
        <v>489</v>
      </c>
      <c r="CU59" s="1003">
        <v>233</v>
      </c>
      <c r="CV59" s="1003">
        <v>256</v>
      </c>
      <c r="CW59" s="990">
        <v>236</v>
      </c>
      <c r="CX59" s="1003">
        <v>122</v>
      </c>
      <c r="CY59" s="1309">
        <v>114</v>
      </c>
      <c r="CZ59" s="1259">
        <v>7318</v>
      </c>
      <c r="DA59" s="1600">
        <v>915</v>
      </c>
      <c r="DB59" s="1612">
        <v>813</v>
      </c>
      <c r="DC59" s="1613">
        <v>102</v>
      </c>
      <c r="DD59" s="4114">
        <v>1333</v>
      </c>
      <c r="DE59" s="1612">
        <v>1183</v>
      </c>
      <c r="DF59" s="1613">
        <v>150</v>
      </c>
      <c r="DG59" s="4114">
        <v>2067</v>
      </c>
      <c r="DH59" s="1612">
        <v>1509</v>
      </c>
      <c r="DI59" s="1613">
        <v>558</v>
      </c>
      <c r="DJ59" s="4114">
        <v>1528</v>
      </c>
      <c r="DK59" s="1612">
        <v>983</v>
      </c>
      <c r="DL59" s="1613">
        <v>545</v>
      </c>
      <c r="DM59" s="4114">
        <v>468</v>
      </c>
      <c r="DN59" s="1612">
        <v>252</v>
      </c>
      <c r="DO59" s="1613">
        <v>216</v>
      </c>
      <c r="DP59" s="4094">
        <v>1007</v>
      </c>
      <c r="DQ59" s="1004">
        <v>531</v>
      </c>
      <c r="DR59" s="1006">
        <v>476</v>
      </c>
      <c r="DS59" s="1007" t="s">
        <v>123</v>
      </c>
      <c r="DT59" s="1008">
        <v>5.467408106377622E-3</v>
      </c>
      <c r="DU59" s="1009">
        <v>1.8658086360576826E-2</v>
      </c>
      <c r="DV59" s="1010">
        <v>0.45326726540724682</v>
      </c>
      <c r="DW59" s="286"/>
    </row>
    <row r="60" spans="1:127" s="359" customFormat="1" ht="51.75" customHeight="1" x14ac:dyDescent="0.15">
      <c r="A60" s="2114"/>
      <c r="B60" s="4051" t="s">
        <v>521</v>
      </c>
      <c r="C60" s="3986"/>
      <c r="D60" s="1928">
        <v>8827</v>
      </c>
      <c r="E60" s="2188">
        <v>0.13472168659210704</v>
      </c>
      <c r="F60" s="1951">
        <v>1048</v>
      </c>
      <c r="G60" s="1966">
        <v>6184</v>
      </c>
      <c r="H60" s="1967">
        <v>2643</v>
      </c>
      <c r="I60" s="4185">
        <v>6328</v>
      </c>
      <c r="J60" s="2001">
        <v>5332</v>
      </c>
      <c r="K60" s="2001">
        <v>996</v>
      </c>
      <c r="L60" s="2002">
        <v>2499</v>
      </c>
      <c r="M60" s="2001">
        <v>852</v>
      </c>
      <c r="N60" s="2003">
        <v>1647</v>
      </c>
      <c r="O60" s="1257"/>
      <c r="P60" s="2039">
        <v>161</v>
      </c>
      <c r="Q60" s="1203">
        <v>0.2290076335877862</v>
      </c>
      <c r="R60" s="1204">
        <v>30</v>
      </c>
      <c r="S60" s="1205">
        <v>81</v>
      </c>
      <c r="T60" s="1206">
        <v>80</v>
      </c>
      <c r="U60" s="1207">
        <v>62</v>
      </c>
      <c r="V60" s="1208">
        <v>49</v>
      </c>
      <c r="W60" s="1209">
        <v>13</v>
      </c>
      <c r="X60" s="1207">
        <v>99</v>
      </c>
      <c r="Y60" s="1209">
        <v>32</v>
      </c>
      <c r="Z60" s="1210">
        <v>67</v>
      </c>
      <c r="AA60" s="2052">
        <v>8666</v>
      </c>
      <c r="AB60" s="2300">
        <v>0.13310669456066937</v>
      </c>
      <c r="AC60" s="2325">
        <v>1018</v>
      </c>
      <c r="AD60" s="1211">
        <v>6103</v>
      </c>
      <c r="AE60" s="1212">
        <v>2563</v>
      </c>
      <c r="AF60" s="1207">
        <v>6266</v>
      </c>
      <c r="AG60" s="1207">
        <v>5283</v>
      </c>
      <c r="AH60" s="1213">
        <v>983</v>
      </c>
      <c r="AI60" s="1207">
        <v>2400</v>
      </c>
      <c r="AJ60" s="1213">
        <v>820</v>
      </c>
      <c r="AK60" s="1214">
        <v>1580</v>
      </c>
      <c r="AL60" s="2335">
        <v>7062</v>
      </c>
      <c r="AM60" s="2300">
        <v>0.13391136801541426</v>
      </c>
      <c r="AN60" s="2028">
        <v>834</v>
      </c>
      <c r="AO60" s="1215">
        <v>5254</v>
      </c>
      <c r="AP60" s="1215">
        <v>1808</v>
      </c>
      <c r="AQ60" s="1215">
        <v>5145</v>
      </c>
      <c r="AR60" s="1216">
        <v>4641</v>
      </c>
      <c r="AS60" s="1217">
        <v>504</v>
      </c>
      <c r="AT60" s="1215">
        <v>1917</v>
      </c>
      <c r="AU60" s="1217">
        <v>613</v>
      </c>
      <c r="AV60" s="1218">
        <v>1304</v>
      </c>
      <c r="AW60" s="2357">
        <v>4</v>
      </c>
      <c r="AX60" s="2300">
        <v>0</v>
      </c>
      <c r="AY60" s="2028">
        <v>0</v>
      </c>
      <c r="AZ60" s="2389">
        <v>4</v>
      </c>
      <c r="BA60" s="2389">
        <v>0</v>
      </c>
      <c r="BB60" s="2389">
        <v>4</v>
      </c>
      <c r="BC60" s="2390">
        <v>4</v>
      </c>
      <c r="BD60" s="2390">
        <v>0</v>
      </c>
      <c r="BE60" s="2389">
        <v>0</v>
      </c>
      <c r="BF60" s="2390">
        <v>0</v>
      </c>
      <c r="BG60" s="2391">
        <v>0</v>
      </c>
      <c r="BH60" s="2065">
        <v>481</v>
      </c>
      <c r="BI60" s="2300">
        <v>-8.2474226804123418E-3</v>
      </c>
      <c r="BJ60" s="2028">
        <v>-4</v>
      </c>
      <c r="BK60" s="1219">
        <v>307</v>
      </c>
      <c r="BL60" s="1219">
        <v>174</v>
      </c>
      <c r="BM60" s="1219">
        <v>308</v>
      </c>
      <c r="BN60" s="1220">
        <v>236</v>
      </c>
      <c r="BO60" s="1220">
        <v>72</v>
      </c>
      <c r="BP60" s="1219">
        <v>173</v>
      </c>
      <c r="BQ60" s="1220">
        <v>71</v>
      </c>
      <c r="BR60" s="1221">
        <v>102</v>
      </c>
      <c r="BS60" s="2087">
        <v>353</v>
      </c>
      <c r="BT60" s="2300">
        <v>0.17666666666666675</v>
      </c>
      <c r="BU60" s="2028">
        <v>53</v>
      </c>
      <c r="BV60" s="1222">
        <v>142</v>
      </c>
      <c r="BW60" s="1222">
        <v>211</v>
      </c>
      <c r="BX60" s="1222">
        <v>309</v>
      </c>
      <c r="BY60" s="1223">
        <v>130</v>
      </c>
      <c r="BZ60" s="1223">
        <v>179</v>
      </c>
      <c r="CA60" s="1222">
        <v>44</v>
      </c>
      <c r="CB60" s="1223">
        <v>12</v>
      </c>
      <c r="CC60" s="1224">
        <v>32</v>
      </c>
      <c r="CD60" s="1225">
        <v>131</v>
      </c>
      <c r="CE60" s="2300">
        <v>0.14912280701754388</v>
      </c>
      <c r="CF60" s="2028">
        <v>17</v>
      </c>
      <c r="CG60" s="1226">
        <v>72</v>
      </c>
      <c r="CH60" s="1226">
        <v>59</v>
      </c>
      <c r="CI60" s="1226">
        <v>84</v>
      </c>
      <c r="CJ60" s="1227">
        <v>53</v>
      </c>
      <c r="CK60" s="1227">
        <v>31</v>
      </c>
      <c r="CL60" s="1226">
        <v>47</v>
      </c>
      <c r="CM60" s="1227">
        <v>19</v>
      </c>
      <c r="CN60" s="1228">
        <v>28</v>
      </c>
      <c r="CO60" s="2065">
        <v>635</v>
      </c>
      <c r="CP60" s="2300">
        <v>0.22823984526112184</v>
      </c>
      <c r="CQ60" s="2028">
        <v>118</v>
      </c>
      <c r="CR60" s="1219">
        <v>324</v>
      </c>
      <c r="CS60" s="1219">
        <v>311</v>
      </c>
      <c r="CT60" s="1219">
        <v>416</v>
      </c>
      <c r="CU60" s="1220">
        <v>219</v>
      </c>
      <c r="CV60" s="1220">
        <v>197</v>
      </c>
      <c r="CW60" s="1219">
        <v>219</v>
      </c>
      <c r="CX60" s="1220">
        <v>105</v>
      </c>
      <c r="CY60" s="1318">
        <v>114</v>
      </c>
      <c r="CZ60" s="1267">
        <v>8827</v>
      </c>
      <c r="DA60" s="1609">
        <v>1033</v>
      </c>
      <c r="DB60" s="1624">
        <v>940</v>
      </c>
      <c r="DC60" s="1625">
        <v>93</v>
      </c>
      <c r="DD60" s="4115">
        <v>1394</v>
      </c>
      <c r="DE60" s="1624">
        <v>1212</v>
      </c>
      <c r="DF60" s="1625">
        <v>182</v>
      </c>
      <c r="DG60" s="4115">
        <v>2471</v>
      </c>
      <c r="DH60" s="1624">
        <v>1756</v>
      </c>
      <c r="DI60" s="1625">
        <v>715</v>
      </c>
      <c r="DJ60" s="4115">
        <v>1880</v>
      </c>
      <c r="DK60" s="1624">
        <v>1178</v>
      </c>
      <c r="DL60" s="1625">
        <v>702</v>
      </c>
      <c r="DM60" s="4115">
        <v>526</v>
      </c>
      <c r="DN60" s="1624">
        <v>299</v>
      </c>
      <c r="DO60" s="1625">
        <v>227</v>
      </c>
      <c r="DP60" s="4103">
        <v>1523</v>
      </c>
      <c r="DQ60" s="1229">
        <v>799</v>
      </c>
      <c r="DR60" s="1231">
        <v>724</v>
      </c>
      <c r="DS60" s="1232" t="s">
        <v>123</v>
      </c>
      <c r="DT60" s="1233">
        <v>6.5948088760583862E-3</v>
      </c>
      <c r="DU60" s="1234">
        <v>2.2505456177208477E-2</v>
      </c>
      <c r="DV60" s="1235">
        <v>0.54673273459275318</v>
      </c>
      <c r="DW60" s="286"/>
    </row>
    <row r="61" spans="1:127" s="239" customFormat="1" ht="51.75" customHeight="1" x14ac:dyDescent="0.15">
      <c r="A61" s="2109" t="s">
        <v>143</v>
      </c>
      <c r="B61" s="2110"/>
      <c r="C61" s="2110"/>
      <c r="D61" s="1926">
        <v>23693</v>
      </c>
      <c r="E61" s="1946">
        <v>4.0353034161763501E-2</v>
      </c>
      <c r="F61" s="1947">
        <v>919</v>
      </c>
      <c r="G61" s="2197">
        <v>14225</v>
      </c>
      <c r="H61" s="1846">
        <v>9468</v>
      </c>
      <c r="I61" s="288">
        <v>13291</v>
      </c>
      <c r="J61" s="1847">
        <v>10756</v>
      </c>
      <c r="K61" s="1996">
        <v>2535</v>
      </c>
      <c r="L61" s="1997">
        <v>10402</v>
      </c>
      <c r="M61" s="1996">
        <v>3469</v>
      </c>
      <c r="N61" s="2223">
        <v>6933</v>
      </c>
      <c r="O61" s="1254" t="s">
        <v>2116</v>
      </c>
      <c r="P61" s="2037">
        <v>1584</v>
      </c>
      <c r="Q61" s="289">
        <v>6.5948855989232946E-2</v>
      </c>
      <c r="R61" s="461">
        <v>98</v>
      </c>
      <c r="S61" s="290">
        <v>750</v>
      </c>
      <c r="T61" s="291">
        <v>834</v>
      </c>
      <c r="U61" s="292">
        <v>580</v>
      </c>
      <c r="V61" s="293">
        <v>135</v>
      </c>
      <c r="W61" s="294">
        <v>445</v>
      </c>
      <c r="X61" s="292">
        <v>1004</v>
      </c>
      <c r="Y61" s="294">
        <v>615</v>
      </c>
      <c r="Z61" s="295">
        <v>389</v>
      </c>
      <c r="AA61" s="2050">
        <v>22109</v>
      </c>
      <c r="AB61" s="2025">
        <v>3.8566328447951825E-2</v>
      </c>
      <c r="AC61" s="2127">
        <v>821</v>
      </c>
      <c r="AD61" s="296">
        <v>13475</v>
      </c>
      <c r="AE61" s="297">
        <v>8634</v>
      </c>
      <c r="AF61" s="292">
        <v>12711</v>
      </c>
      <c r="AG61" s="954">
        <v>10621</v>
      </c>
      <c r="AH61" s="299">
        <v>2090</v>
      </c>
      <c r="AI61" s="292">
        <v>9398</v>
      </c>
      <c r="AJ61" s="299">
        <v>2854</v>
      </c>
      <c r="AK61" s="300">
        <v>6544</v>
      </c>
      <c r="AL61" s="2332">
        <v>16152</v>
      </c>
      <c r="AM61" s="2025">
        <v>2.5263425161863751E-2</v>
      </c>
      <c r="AN61" s="2304">
        <v>398</v>
      </c>
      <c r="AO61" s="374">
        <v>10661</v>
      </c>
      <c r="AP61" s="301">
        <v>5491</v>
      </c>
      <c r="AQ61" s="302">
        <v>9415</v>
      </c>
      <c r="AR61" s="303">
        <v>8637</v>
      </c>
      <c r="AS61" s="304">
        <v>778</v>
      </c>
      <c r="AT61" s="302">
        <v>6737</v>
      </c>
      <c r="AU61" s="304">
        <v>2024</v>
      </c>
      <c r="AV61" s="305">
        <v>4713</v>
      </c>
      <c r="AW61" s="2355">
        <v>32</v>
      </c>
      <c r="AX61" s="1840">
        <v>0.23076923076923084</v>
      </c>
      <c r="AY61" s="2304">
        <v>6</v>
      </c>
      <c r="AZ61" s="2382">
        <v>19</v>
      </c>
      <c r="BA61" s="2382">
        <v>13</v>
      </c>
      <c r="BB61" s="2383">
        <v>20</v>
      </c>
      <c r="BC61" s="2384">
        <v>16</v>
      </c>
      <c r="BD61" s="2384">
        <v>4</v>
      </c>
      <c r="BE61" s="2383">
        <v>12</v>
      </c>
      <c r="BF61" s="2384">
        <v>3</v>
      </c>
      <c r="BG61" s="2385">
        <v>9</v>
      </c>
      <c r="BH61" s="2063">
        <v>787</v>
      </c>
      <c r="BI61" s="1840">
        <v>0.11948790896159323</v>
      </c>
      <c r="BJ61" s="2304">
        <v>84</v>
      </c>
      <c r="BK61" s="307">
        <v>433</v>
      </c>
      <c r="BL61" s="307">
        <v>354</v>
      </c>
      <c r="BM61" s="308">
        <v>407</v>
      </c>
      <c r="BN61" s="309">
        <v>326</v>
      </c>
      <c r="BO61" s="309">
        <v>81</v>
      </c>
      <c r="BP61" s="308">
        <v>380</v>
      </c>
      <c r="BQ61" s="309">
        <v>107</v>
      </c>
      <c r="BR61" s="310">
        <v>273</v>
      </c>
      <c r="BS61" s="2085">
        <v>893</v>
      </c>
      <c r="BT61" s="1840">
        <v>0.20512820512820507</v>
      </c>
      <c r="BU61" s="2304">
        <v>152</v>
      </c>
      <c r="BV61" s="311">
        <v>431</v>
      </c>
      <c r="BW61" s="311">
        <v>462</v>
      </c>
      <c r="BX61" s="312">
        <v>690</v>
      </c>
      <c r="BY61" s="313">
        <v>358</v>
      </c>
      <c r="BZ61" s="313">
        <v>332</v>
      </c>
      <c r="CA61" s="312">
        <v>203</v>
      </c>
      <c r="CB61" s="313">
        <v>73</v>
      </c>
      <c r="CC61" s="314">
        <v>130</v>
      </c>
      <c r="CD61" s="315">
        <v>281</v>
      </c>
      <c r="CE61" s="1840">
        <v>1.0791366906474753E-2</v>
      </c>
      <c r="CF61" s="2304">
        <v>3</v>
      </c>
      <c r="CG61" s="316">
        <v>150</v>
      </c>
      <c r="CH61" s="316">
        <v>131</v>
      </c>
      <c r="CI61" s="317">
        <v>154</v>
      </c>
      <c r="CJ61" s="318">
        <v>110</v>
      </c>
      <c r="CK61" s="318">
        <v>44</v>
      </c>
      <c r="CL61" s="317">
        <v>127</v>
      </c>
      <c r="CM61" s="318">
        <v>40</v>
      </c>
      <c r="CN61" s="319">
        <v>87</v>
      </c>
      <c r="CO61" s="2063">
        <v>3964</v>
      </c>
      <c r="CP61" s="2025">
        <v>4.7015319598520788E-2</v>
      </c>
      <c r="CQ61" s="2304">
        <v>178</v>
      </c>
      <c r="CR61" s="485">
        <v>1781</v>
      </c>
      <c r="CS61" s="485">
        <v>2183</v>
      </c>
      <c r="CT61" s="476">
        <v>2025</v>
      </c>
      <c r="CU61" s="486">
        <v>1174</v>
      </c>
      <c r="CV61" s="321">
        <v>851</v>
      </c>
      <c r="CW61" s="476">
        <v>1939</v>
      </c>
      <c r="CX61" s="321">
        <v>607</v>
      </c>
      <c r="CY61" s="1315">
        <v>1332</v>
      </c>
      <c r="CZ61" s="1265">
        <v>23693</v>
      </c>
      <c r="DA61" s="1607">
        <v>3665</v>
      </c>
      <c r="DB61" s="449">
        <v>2610</v>
      </c>
      <c r="DC61" s="450">
        <v>1055</v>
      </c>
      <c r="DD61" s="4111">
        <v>3983</v>
      </c>
      <c r="DE61" s="449">
        <v>2865</v>
      </c>
      <c r="DF61" s="450">
        <v>1118</v>
      </c>
      <c r="DG61" s="4111">
        <v>4888</v>
      </c>
      <c r="DH61" s="449">
        <v>2915</v>
      </c>
      <c r="DI61" s="450">
        <v>1973</v>
      </c>
      <c r="DJ61" s="4111">
        <v>3630</v>
      </c>
      <c r="DK61" s="449">
        <v>1964</v>
      </c>
      <c r="DL61" s="450">
        <v>1666</v>
      </c>
      <c r="DM61" s="4111">
        <v>2172</v>
      </c>
      <c r="DN61" s="449">
        <v>1134</v>
      </c>
      <c r="DO61" s="450">
        <v>1038</v>
      </c>
      <c r="DP61" s="4101">
        <v>5355</v>
      </c>
      <c r="DQ61" s="442">
        <v>2737</v>
      </c>
      <c r="DR61" s="432">
        <v>2618</v>
      </c>
      <c r="DS61" s="322">
        <v>12</v>
      </c>
      <c r="DT61" s="323">
        <v>1.7701462184258675E-2</v>
      </c>
      <c r="DU61" s="324">
        <v>6.0408040467497502E-2</v>
      </c>
      <c r="DV61" s="325" t="s">
        <v>123</v>
      </c>
      <c r="DW61" s="286"/>
    </row>
    <row r="62" spans="1:127" s="359" customFormat="1" ht="51.75" customHeight="1" x14ac:dyDescent="0.15">
      <c r="A62" s="2111"/>
      <c r="B62" s="2112" t="s">
        <v>523</v>
      </c>
      <c r="C62" s="3221"/>
      <c r="D62" s="1927">
        <v>19176</v>
      </c>
      <c r="E62" s="2187">
        <v>5.7169634489222076E-2</v>
      </c>
      <c r="F62" s="1949">
        <v>1037</v>
      </c>
      <c r="G62" s="1968">
        <v>11540</v>
      </c>
      <c r="H62" s="1969">
        <v>7636</v>
      </c>
      <c r="I62" s="1236">
        <v>10621</v>
      </c>
      <c r="J62" s="1998">
        <v>8678</v>
      </c>
      <c r="K62" s="1998">
        <v>1943</v>
      </c>
      <c r="L62" s="1999">
        <v>8555</v>
      </c>
      <c r="M62" s="1998">
        <v>2862</v>
      </c>
      <c r="N62" s="2000">
        <v>5693</v>
      </c>
      <c r="O62" s="1255"/>
      <c r="P62" s="2038">
        <v>1159</v>
      </c>
      <c r="Q62" s="1159">
        <v>9.1337099811676037E-2</v>
      </c>
      <c r="R62" s="1160">
        <v>97</v>
      </c>
      <c r="S62" s="1161">
        <v>547</v>
      </c>
      <c r="T62" s="1162">
        <v>612</v>
      </c>
      <c r="U62" s="1163">
        <v>416</v>
      </c>
      <c r="V62" s="1164">
        <v>82</v>
      </c>
      <c r="W62" s="1165">
        <v>334</v>
      </c>
      <c r="X62" s="1163">
        <v>743</v>
      </c>
      <c r="Y62" s="1165">
        <v>465</v>
      </c>
      <c r="Z62" s="1166">
        <v>278</v>
      </c>
      <c r="AA62" s="2051">
        <v>18017</v>
      </c>
      <c r="AB62" s="2299">
        <v>5.504479709550858E-2</v>
      </c>
      <c r="AC62" s="2128">
        <v>940</v>
      </c>
      <c r="AD62" s="1167">
        <v>10993</v>
      </c>
      <c r="AE62" s="1168">
        <v>7024</v>
      </c>
      <c r="AF62" s="1163">
        <v>10205</v>
      </c>
      <c r="AG62" s="1163">
        <v>8596</v>
      </c>
      <c r="AH62" s="1169">
        <v>1609</v>
      </c>
      <c r="AI62" s="1163">
        <v>7812</v>
      </c>
      <c r="AJ62" s="1169">
        <v>2397</v>
      </c>
      <c r="AK62" s="1170">
        <v>5415</v>
      </c>
      <c r="AL62" s="2333">
        <v>13842</v>
      </c>
      <c r="AM62" s="2026">
        <v>4.6021310360462531E-2</v>
      </c>
      <c r="AN62" s="2305">
        <v>609</v>
      </c>
      <c r="AO62" s="1237">
        <v>9016</v>
      </c>
      <c r="AP62" s="1237">
        <v>4826</v>
      </c>
      <c r="AQ62" s="1237">
        <v>7889</v>
      </c>
      <c r="AR62" s="1238">
        <v>7208</v>
      </c>
      <c r="AS62" s="1173">
        <v>681</v>
      </c>
      <c r="AT62" s="1237">
        <v>5953</v>
      </c>
      <c r="AU62" s="1173">
        <v>1808</v>
      </c>
      <c r="AV62" s="1239">
        <v>4145</v>
      </c>
      <c r="AW62" s="2356">
        <v>29</v>
      </c>
      <c r="AX62" s="2299">
        <v>0.11538461538461542</v>
      </c>
      <c r="AY62" s="2305">
        <v>3</v>
      </c>
      <c r="AZ62" s="2386">
        <v>18</v>
      </c>
      <c r="BA62" s="2386">
        <v>11</v>
      </c>
      <c r="BB62" s="2386">
        <v>19</v>
      </c>
      <c r="BC62" s="2387">
        <v>15</v>
      </c>
      <c r="BD62" s="2387">
        <v>4</v>
      </c>
      <c r="BE62" s="2386">
        <v>10</v>
      </c>
      <c r="BF62" s="2387">
        <v>3</v>
      </c>
      <c r="BG62" s="2388">
        <v>7</v>
      </c>
      <c r="BH62" s="2064">
        <v>650</v>
      </c>
      <c r="BI62" s="2299">
        <v>0.15864527629233516</v>
      </c>
      <c r="BJ62" s="2305">
        <v>89</v>
      </c>
      <c r="BK62" s="1175">
        <v>363</v>
      </c>
      <c r="BL62" s="1175">
        <v>287</v>
      </c>
      <c r="BM62" s="1175">
        <v>342</v>
      </c>
      <c r="BN62" s="1177">
        <v>278</v>
      </c>
      <c r="BO62" s="1177">
        <v>64</v>
      </c>
      <c r="BP62" s="1175">
        <v>308</v>
      </c>
      <c r="BQ62" s="1177">
        <v>85</v>
      </c>
      <c r="BR62" s="1178">
        <v>223</v>
      </c>
      <c r="BS62" s="2086">
        <v>668</v>
      </c>
      <c r="BT62" s="2299">
        <v>0.21454545454545459</v>
      </c>
      <c r="BU62" s="2305">
        <v>118</v>
      </c>
      <c r="BV62" s="1179">
        <v>328</v>
      </c>
      <c r="BW62" s="1179">
        <v>340</v>
      </c>
      <c r="BX62" s="1179">
        <v>528</v>
      </c>
      <c r="BY62" s="1181">
        <v>280</v>
      </c>
      <c r="BZ62" s="1181">
        <v>248</v>
      </c>
      <c r="CA62" s="1179">
        <v>140</v>
      </c>
      <c r="CB62" s="1181">
        <v>48</v>
      </c>
      <c r="CC62" s="1182">
        <v>92</v>
      </c>
      <c r="CD62" s="1183">
        <v>237</v>
      </c>
      <c r="CE62" s="2299">
        <v>3.0434782608695699E-2</v>
      </c>
      <c r="CF62" s="2305">
        <v>7</v>
      </c>
      <c r="CG62" s="1184">
        <v>130</v>
      </c>
      <c r="CH62" s="1184">
        <v>107</v>
      </c>
      <c r="CI62" s="1184">
        <v>129</v>
      </c>
      <c r="CJ62" s="1185">
        <v>95</v>
      </c>
      <c r="CK62" s="1185">
        <v>34</v>
      </c>
      <c r="CL62" s="1184">
        <v>108</v>
      </c>
      <c r="CM62" s="1185">
        <v>35</v>
      </c>
      <c r="CN62" s="1186">
        <v>73</v>
      </c>
      <c r="CO62" s="2064">
        <v>2591</v>
      </c>
      <c r="CP62" s="2026">
        <v>4.6023415421881264E-2</v>
      </c>
      <c r="CQ62" s="2305">
        <v>114</v>
      </c>
      <c r="CR62" s="1174">
        <v>1138</v>
      </c>
      <c r="CS62" s="1174">
        <v>1453</v>
      </c>
      <c r="CT62" s="1174">
        <v>1298</v>
      </c>
      <c r="CU62" s="1177">
        <v>720</v>
      </c>
      <c r="CV62" s="1177">
        <v>578</v>
      </c>
      <c r="CW62" s="1174">
        <v>1293</v>
      </c>
      <c r="CX62" s="1177">
        <v>418</v>
      </c>
      <c r="CY62" s="1319">
        <v>875</v>
      </c>
      <c r="CZ62" s="1266">
        <v>19176</v>
      </c>
      <c r="DA62" s="1608">
        <v>2704</v>
      </c>
      <c r="DB62" s="1622">
        <v>1989</v>
      </c>
      <c r="DC62" s="1623">
        <v>715</v>
      </c>
      <c r="DD62" s="4112">
        <v>3363</v>
      </c>
      <c r="DE62" s="1622">
        <v>2413</v>
      </c>
      <c r="DF62" s="1623">
        <v>950</v>
      </c>
      <c r="DG62" s="4112">
        <v>3949</v>
      </c>
      <c r="DH62" s="1622">
        <v>2374</v>
      </c>
      <c r="DI62" s="1623">
        <v>1575</v>
      </c>
      <c r="DJ62" s="4112">
        <v>2973</v>
      </c>
      <c r="DK62" s="1622">
        <v>1589</v>
      </c>
      <c r="DL62" s="1623">
        <v>1384</v>
      </c>
      <c r="DM62" s="4112">
        <v>1873</v>
      </c>
      <c r="DN62" s="1622">
        <v>969</v>
      </c>
      <c r="DO62" s="1623">
        <v>904</v>
      </c>
      <c r="DP62" s="4102">
        <v>4314</v>
      </c>
      <c r="DQ62" s="1187">
        <v>2206</v>
      </c>
      <c r="DR62" s="1189">
        <v>2108</v>
      </c>
      <c r="DS62" s="1190" t="s">
        <v>123</v>
      </c>
      <c r="DT62" s="1191">
        <v>1.4326731053279211E-2</v>
      </c>
      <c r="DU62" s="1192">
        <v>4.8891427172782345E-2</v>
      </c>
      <c r="DV62" s="1193">
        <v>0.80935297345207446</v>
      </c>
      <c r="DW62" s="286"/>
    </row>
    <row r="63" spans="1:127" s="239" customFormat="1" ht="51.75" customHeight="1" x14ac:dyDescent="0.15">
      <c r="A63" s="2098"/>
      <c r="B63" s="2100"/>
      <c r="C63" s="2100" t="s">
        <v>1715</v>
      </c>
      <c r="D63" s="1922">
        <v>798</v>
      </c>
      <c r="E63" s="2121">
        <v>-0.25</v>
      </c>
      <c r="F63" s="1937">
        <v>-266</v>
      </c>
      <c r="G63" s="1960">
        <v>529</v>
      </c>
      <c r="H63" s="1961">
        <v>269</v>
      </c>
      <c r="I63" s="4181">
        <v>542</v>
      </c>
      <c r="J63" s="1984">
        <v>433</v>
      </c>
      <c r="K63" s="1984">
        <v>109</v>
      </c>
      <c r="L63" s="1985">
        <v>256</v>
      </c>
      <c r="M63" s="1984">
        <v>96</v>
      </c>
      <c r="N63" s="1986">
        <v>160</v>
      </c>
      <c r="O63" s="1249"/>
      <c r="P63" s="2033">
        <v>197</v>
      </c>
      <c r="Q63" s="1044">
        <v>1.025641025641022E-2</v>
      </c>
      <c r="R63" s="1045">
        <v>2</v>
      </c>
      <c r="S63" s="1046">
        <v>96</v>
      </c>
      <c r="T63" s="1047">
        <v>101</v>
      </c>
      <c r="U63" s="1048">
        <v>85</v>
      </c>
      <c r="V63" s="1049">
        <v>31</v>
      </c>
      <c r="W63" s="1050">
        <v>54</v>
      </c>
      <c r="X63" s="1048">
        <v>112</v>
      </c>
      <c r="Y63" s="1050">
        <v>65</v>
      </c>
      <c r="Z63" s="1051">
        <v>47</v>
      </c>
      <c r="AA63" s="2044">
        <v>601</v>
      </c>
      <c r="AB63" s="2009">
        <v>-0.30840046029919443</v>
      </c>
      <c r="AC63" s="2018">
        <v>-268</v>
      </c>
      <c r="AD63" s="1052">
        <v>433</v>
      </c>
      <c r="AE63" s="1053">
        <v>168</v>
      </c>
      <c r="AF63" s="1048">
        <v>457</v>
      </c>
      <c r="AG63" s="1054">
        <v>402</v>
      </c>
      <c r="AH63" s="1055">
        <v>55</v>
      </c>
      <c r="AI63" s="1048">
        <v>144</v>
      </c>
      <c r="AJ63" s="1055">
        <v>31</v>
      </c>
      <c r="AK63" s="1056">
        <v>113</v>
      </c>
      <c r="AL63" s="2329">
        <v>372</v>
      </c>
      <c r="AM63" s="2009">
        <v>-0.38714991762767714</v>
      </c>
      <c r="AN63" s="2018">
        <v>-235</v>
      </c>
      <c r="AO63" s="1057">
        <v>319</v>
      </c>
      <c r="AP63" s="1057">
        <v>53</v>
      </c>
      <c r="AQ63" s="1058">
        <v>313</v>
      </c>
      <c r="AR63" s="1059">
        <v>305</v>
      </c>
      <c r="AS63" s="1060">
        <v>8</v>
      </c>
      <c r="AT63" s="1058">
        <v>59</v>
      </c>
      <c r="AU63" s="1060">
        <v>14</v>
      </c>
      <c r="AV63" s="1061">
        <v>45</v>
      </c>
      <c r="AW63" s="2351">
        <v>3</v>
      </c>
      <c r="AX63" s="2017" t="s">
        <v>123</v>
      </c>
      <c r="AY63" s="2018">
        <v>3</v>
      </c>
      <c r="AZ63" s="2366">
        <v>1</v>
      </c>
      <c r="BA63" s="2366">
        <v>2</v>
      </c>
      <c r="BB63" s="2367">
        <v>1</v>
      </c>
      <c r="BC63" s="2368">
        <v>1</v>
      </c>
      <c r="BD63" s="2368">
        <v>0</v>
      </c>
      <c r="BE63" s="2367">
        <v>2</v>
      </c>
      <c r="BF63" s="2368">
        <v>0</v>
      </c>
      <c r="BG63" s="2369">
        <v>2</v>
      </c>
      <c r="BH63" s="2059">
        <v>28</v>
      </c>
      <c r="BI63" s="2009">
        <v>-0.2432432432432432</v>
      </c>
      <c r="BJ63" s="2018">
        <v>-9</v>
      </c>
      <c r="BK63" s="1062">
        <v>17</v>
      </c>
      <c r="BL63" s="1062">
        <v>11</v>
      </c>
      <c r="BM63" s="1063">
        <v>18</v>
      </c>
      <c r="BN63" s="1064">
        <v>14</v>
      </c>
      <c r="BO63" s="1064">
        <v>4</v>
      </c>
      <c r="BP63" s="1063">
        <v>10</v>
      </c>
      <c r="BQ63" s="1064">
        <v>3</v>
      </c>
      <c r="BR63" s="1065">
        <v>7</v>
      </c>
      <c r="BS63" s="2081">
        <v>32</v>
      </c>
      <c r="BT63" s="2009">
        <v>3.2258064516129004E-2</v>
      </c>
      <c r="BU63" s="2018">
        <v>1</v>
      </c>
      <c r="BV63" s="1066">
        <v>14</v>
      </c>
      <c r="BW63" s="1066">
        <v>18</v>
      </c>
      <c r="BX63" s="1067">
        <v>21</v>
      </c>
      <c r="BY63" s="1068">
        <v>12</v>
      </c>
      <c r="BZ63" s="1068">
        <v>9</v>
      </c>
      <c r="CA63" s="1067">
        <v>11</v>
      </c>
      <c r="CB63" s="1068">
        <v>2</v>
      </c>
      <c r="CC63" s="1069">
        <v>9</v>
      </c>
      <c r="CD63" s="1070">
        <v>21</v>
      </c>
      <c r="CE63" s="2009">
        <v>-0.16000000000000003</v>
      </c>
      <c r="CF63" s="2018">
        <v>-4</v>
      </c>
      <c r="CG63" s="1071">
        <v>11</v>
      </c>
      <c r="CH63" s="1071">
        <v>10</v>
      </c>
      <c r="CI63" s="1072">
        <v>14</v>
      </c>
      <c r="CJ63" s="1073">
        <v>9</v>
      </c>
      <c r="CK63" s="1073">
        <v>5</v>
      </c>
      <c r="CL63" s="1072">
        <v>7</v>
      </c>
      <c r="CM63" s="1073">
        <v>2</v>
      </c>
      <c r="CN63" s="1074">
        <v>5</v>
      </c>
      <c r="CO63" s="2059">
        <v>145</v>
      </c>
      <c r="CP63" s="2009">
        <v>-0.14201183431952658</v>
      </c>
      <c r="CQ63" s="2018">
        <v>-24</v>
      </c>
      <c r="CR63" s="1075">
        <v>71</v>
      </c>
      <c r="CS63" s="1075">
        <v>74</v>
      </c>
      <c r="CT63" s="1063">
        <v>90</v>
      </c>
      <c r="CU63" s="1076">
        <v>61</v>
      </c>
      <c r="CV63" s="1076">
        <v>29</v>
      </c>
      <c r="CW63" s="1063">
        <v>55</v>
      </c>
      <c r="CX63" s="1076">
        <v>10</v>
      </c>
      <c r="CY63" s="1311">
        <v>45</v>
      </c>
      <c r="CZ63" s="1261">
        <v>798</v>
      </c>
      <c r="DA63" s="1602">
        <v>137</v>
      </c>
      <c r="DB63" s="1616">
        <v>98</v>
      </c>
      <c r="DC63" s="1617">
        <v>39</v>
      </c>
      <c r="DD63" s="4108">
        <v>99</v>
      </c>
      <c r="DE63" s="1616">
        <v>72</v>
      </c>
      <c r="DF63" s="1617">
        <v>27</v>
      </c>
      <c r="DG63" s="4108">
        <v>154</v>
      </c>
      <c r="DH63" s="1616">
        <v>99</v>
      </c>
      <c r="DI63" s="1617">
        <v>55</v>
      </c>
      <c r="DJ63" s="4108">
        <v>168</v>
      </c>
      <c r="DK63" s="1616">
        <v>119</v>
      </c>
      <c r="DL63" s="1617">
        <v>49</v>
      </c>
      <c r="DM63" s="4108">
        <v>79</v>
      </c>
      <c r="DN63" s="1616">
        <v>56</v>
      </c>
      <c r="DO63" s="1617">
        <v>23</v>
      </c>
      <c r="DP63" s="4096">
        <v>161</v>
      </c>
      <c r="DQ63" s="1077">
        <v>85</v>
      </c>
      <c r="DR63" s="1079">
        <v>76</v>
      </c>
      <c r="DS63" s="1080" t="s">
        <v>123</v>
      </c>
      <c r="DT63" s="1081">
        <v>5.9620000941368431E-4</v>
      </c>
      <c r="DU63" s="1082">
        <v>2.0345931833479513E-3</v>
      </c>
      <c r="DV63" s="1083">
        <v>3.3680834001603849E-2</v>
      </c>
      <c r="DW63" s="286"/>
    </row>
    <row r="64" spans="1:127" s="359" customFormat="1" ht="51.75" customHeight="1" x14ac:dyDescent="0.15">
      <c r="A64" s="3087"/>
      <c r="B64" s="3088" t="s">
        <v>524</v>
      </c>
      <c r="C64" s="3089"/>
      <c r="D64" s="3090">
        <v>3719</v>
      </c>
      <c r="E64" s="3091">
        <v>4.1444973396807638E-2</v>
      </c>
      <c r="F64" s="3092">
        <v>148</v>
      </c>
      <c r="G64" s="3093">
        <v>2156</v>
      </c>
      <c r="H64" s="3094">
        <v>1563</v>
      </c>
      <c r="I64" s="4189">
        <v>2128</v>
      </c>
      <c r="J64" s="3095">
        <v>1645</v>
      </c>
      <c r="K64" s="3095">
        <v>483</v>
      </c>
      <c r="L64" s="3096">
        <v>1591</v>
      </c>
      <c r="M64" s="3095">
        <v>511</v>
      </c>
      <c r="N64" s="3097">
        <v>1080</v>
      </c>
      <c r="O64" s="3098"/>
      <c r="P64" s="3099">
        <v>228</v>
      </c>
      <c r="Q64" s="3100">
        <v>-4.366812227074246E-3</v>
      </c>
      <c r="R64" s="3101">
        <v>-1</v>
      </c>
      <c r="S64" s="3102">
        <v>107</v>
      </c>
      <c r="T64" s="3103">
        <v>121</v>
      </c>
      <c r="U64" s="3104">
        <v>79</v>
      </c>
      <c r="V64" s="3105">
        <v>22</v>
      </c>
      <c r="W64" s="3106">
        <v>57</v>
      </c>
      <c r="X64" s="3104">
        <v>149</v>
      </c>
      <c r="Y64" s="3106">
        <v>85</v>
      </c>
      <c r="Z64" s="3107">
        <v>64</v>
      </c>
      <c r="AA64" s="3108">
        <v>3491</v>
      </c>
      <c r="AB64" s="3109">
        <v>4.4584081388390207E-2</v>
      </c>
      <c r="AC64" s="3110">
        <v>149</v>
      </c>
      <c r="AD64" s="3111">
        <v>2049</v>
      </c>
      <c r="AE64" s="3112">
        <v>1442</v>
      </c>
      <c r="AF64" s="3104">
        <v>2049</v>
      </c>
      <c r="AG64" s="3104">
        <v>1623</v>
      </c>
      <c r="AH64" s="3113">
        <v>426</v>
      </c>
      <c r="AI64" s="3104">
        <v>1442</v>
      </c>
      <c r="AJ64" s="3113">
        <v>426</v>
      </c>
      <c r="AK64" s="3114">
        <v>1016</v>
      </c>
      <c r="AL64" s="3115">
        <v>1938</v>
      </c>
      <c r="AM64" s="3116">
        <v>1.2539184952978122E-2</v>
      </c>
      <c r="AN64" s="3110">
        <v>24</v>
      </c>
      <c r="AO64" s="3117">
        <v>1326</v>
      </c>
      <c r="AP64" s="3117">
        <v>612</v>
      </c>
      <c r="AQ64" s="3117">
        <v>1213</v>
      </c>
      <c r="AR64" s="3118">
        <v>1124</v>
      </c>
      <c r="AS64" s="3119">
        <v>89</v>
      </c>
      <c r="AT64" s="3117">
        <v>725</v>
      </c>
      <c r="AU64" s="3119">
        <v>202</v>
      </c>
      <c r="AV64" s="3120">
        <v>523</v>
      </c>
      <c r="AW64" s="3121">
        <v>0</v>
      </c>
      <c r="AX64" s="3116" t="s">
        <v>123</v>
      </c>
      <c r="AY64" s="3110">
        <v>0</v>
      </c>
      <c r="AZ64" s="3122">
        <v>0</v>
      </c>
      <c r="BA64" s="3122">
        <v>0</v>
      </c>
      <c r="BB64" s="3122">
        <v>0</v>
      </c>
      <c r="BC64" s="3123">
        <v>0</v>
      </c>
      <c r="BD64" s="3123">
        <v>0</v>
      </c>
      <c r="BE64" s="3122">
        <v>0</v>
      </c>
      <c r="BF64" s="3123">
        <v>0</v>
      </c>
      <c r="BG64" s="3124">
        <v>0</v>
      </c>
      <c r="BH64" s="3125">
        <v>109</v>
      </c>
      <c r="BI64" s="3116">
        <v>3.8095238095238182E-2</v>
      </c>
      <c r="BJ64" s="3110">
        <v>4</v>
      </c>
      <c r="BK64" s="3126">
        <v>53</v>
      </c>
      <c r="BL64" s="3126">
        <v>56</v>
      </c>
      <c r="BM64" s="3126">
        <v>47</v>
      </c>
      <c r="BN64" s="3127">
        <v>34</v>
      </c>
      <c r="BO64" s="3127">
        <v>13</v>
      </c>
      <c r="BP64" s="3126">
        <v>62</v>
      </c>
      <c r="BQ64" s="3127">
        <v>19</v>
      </c>
      <c r="BR64" s="3128">
        <v>43</v>
      </c>
      <c r="BS64" s="3129">
        <v>193</v>
      </c>
      <c r="BT64" s="3116">
        <v>0.20625000000000004</v>
      </c>
      <c r="BU64" s="3110">
        <v>33</v>
      </c>
      <c r="BV64" s="3130">
        <v>89</v>
      </c>
      <c r="BW64" s="3130">
        <v>104</v>
      </c>
      <c r="BX64" s="3130">
        <v>141</v>
      </c>
      <c r="BY64" s="3131">
        <v>66</v>
      </c>
      <c r="BZ64" s="3131">
        <v>75</v>
      </c>
      <c r="CA64" s="3130">
        <v>52</v>
      </c>
      <c r="CB64" s="3131">
        <v>23</v>
      </c>
      <c r="CC64" s="3132">
        <v>29</v>
      </c>
      <c r="CD64" s="3133">
        <v>23</v>
      </c>
      <c r="CE64" s="3116">
        <v>0</v>
      </c>
      <c r="CF64" s="3110">
        <v>0</v>
      </c>
      <c r="CG64" s="3134">
        <v>9</v>
      </c>
      <c r="CH64" s="3134">
        <v>14</v>
      </c>
      <c r="CI64" s="3134">
        <v>11</v>
      </c>
      <c r="CJ64" s="3135">
        <v>6</v>
      </c>
      <c r="CK64" s="3135">
        <v>5</v>
      </c>
      <c r="CL64" s="3134">
        <v>12</v>
      </c>
      <c r="CM64" s="3135">
        <v>3</v>
      </c>
      <c r="CN64" s="3136">
        <v>9</v>
      </c>
      <c r="CO64" s="3125">
        <v>1228</v>
      </c>
      <c r="CP64" s="3116">
        <v>7.7192982456140369E-2</v>
      </c>
      <c r="CQ64" s="3110">
        <v>88</v>
      </c>
      <c r="CR64" s="3126">
        <v>572</v>
      </c>
      <c r="CS64" s="3126">
        <v>656</v>
      </c>
      <c r="CT64" s="3126">
        <v>637</v>
      </c>
      <c r="CU64" s="3127">
        <v>393</v>
      </c>
      <c r="CV64" s="3127">
        <v>244</v>
      </c>
      <c r="CW64" s="3126">
        <v>591</v>
      </c>
      <c r="CX64" s="3127">
        <v>179</v>
      </c>
      <c r="CY64" s="3137">
        <v>412</v>
      </c>
      <c r="CZ64" s="3138">
        <v>3719</v>
      </c>
      <c r="DA64" s="3139">
        <v>824</v>
      </c>
      <c r="DB64" s="3140">
        <v>523</v>
      </c>
      <c r="DC64" s="3141">
        <v>301</v>
      </c>
      <c r="DD64" s="4116">
        <v>521</v>
      </c>
      <c r="DE64" s="3140">
        <v>380</v>
      </c>
      <c r="DF64" s="3141">
        <v>141</v>
      </c>
      <c r="DG64" s="4116">
        <v>785</v>
      </c>
      <c r="DH64" s="3140">
        <v>442</v>
      </c>
      <c r="DI64" s="3141">
        <v>343</v>
      </c>
      <c r="DJ64" s="4116">
        <v>489</v>
      </c>
      <c r="DK64" s="3140">
        <v>256</v>
      </c>
      <c r="DL64" s="3141">
        <v>233</v>
      </c>
      <c r="DM64" s="4116">
        <v>220</v>
      </c>
      <c r="DN64" s="3140">
        <v>109</v>
      </c>
      <c r="DO64" s="3141">
        <v>111</v>
      </c>
      <c r="DP64" s="4121">
        <v>880</v>
      </c>
      <c r="DQ64" s="3142">
        <v>446</v>
      </c>
      <c r="DR64" s="3143">
        <v>434</v>
      </c>
      <c r="DS64" s="3144" t="s">
        <v>123</v>
      </c>
      <c r="DT64" s="3145">
        <v>2.7785311215657795E-3</v>
      </c>
      <c r="DU64" s="3146">
        <v>9.4820201113672061E-3</v>
      </c>
      <c r="DV64" s="3147">
        <v>0.15696619254632169</v>
      </c>
      <c r="DW64" s="286"/>
    </row>
    <row r="65" spans="1:127" s="239" customFormat="1" ht="51.75" customHeight="1" x14ac:dyDescent="0.15">
      <c r="A65" s="2109" t="s">
        <v>213</v>
      </c>
      <c r="B65" s="3976"/>
      <c r="C65" s="3977"/>
      <c r="D65" s="1926">
        <v>2315</v>
      </c>
      <c r="E65" s="2123">
        <v>0.30349099099099108</v>
      </c>
      <c r="F65" s="1947">
        <v>539</v>
      </c>
      <c r="G65" s="1845">
        <v>1561</v>
      </c>
      <c r="H65" s="1846">
        <v>754</v>
      </c>
      <c r="I65" s="4188">
        <v>1627</v>
      </c>
      <c r="J65" s="1996">
        <v>1333</v>
      </c>
      <c r="K65" s="1996">
        <v>294</v>
      </c>
      <c r="L65" s="1997">
        <v>688</v>
      </c>
      <c r="M65" s="1996">
        <v>228</v>
      </c>
      <c r="N65" s="2223">
        <v>460</v>
      </c>
      <c r="O65" s="1254" t="s">
        <v>2116</v>
      </c>
      <c r="P65" s="2037">
        <v>8</v>
      </c>
      <c r="Q65" s="289">
        <v>0.60000000000000009</v>
      </c>
      <c r="R65" s="461">
        <v>3</v>
      </c>
      <c r="S65" s="290">
        <v>6</v>
      </c>
      <c r="T65" s="291">
        <v>2</v>
      </c>
      <c r="U65" s="292">
        <v>8</v>
      </c>
      <c r="V65" s="293">
        <v>6</v>
      </c>
      <c r="W65" s="294">
        <v>2</v>
      </c>
      <c r="X65" s="292">
        <v>0</v>
      </c>
      <c r="Y65" s="294">
        <v>0</v>
      </c>
      <c r="Z65" s="295">
        <v>0</v>
      </c>
      <c r="AA65" s="2288">
        <v>2307</v>
      </c>
      <c r="AB65" s="1840">
        <v>0.30265386787125914</v>
      </c>
      <c r="AC65" s="2304">
        <v>536</v>
      </c>
      <c r="AD65" s="296">
        <v>1555</v>
      </c>
      <c r="AE65" s="297">
        <v>752</v>
      </c>
      <c r="AF65" s="292">
        <v>1619</v>
      </c>
      <c r="AG65" s="298">
        <v>1327</v>
      </c>
      <c r="AH65" s="299">
        <v>292</v>
      </c>
      <c r="AI65" s="292">
        <v>688</v>
      </c>
      <c r="AJ65" s="299">
        <v>228</v>
      </c>
      <c r="AK65" s="300">
        <v>460</v>
      </c>
      <c r="AL65" s="2332">
        <v>1529</v>
      </c>
      <c r="AM65" s="1840">
        <v>0.39507299270072993</v>
      </c>
      <c r="AN65" s="2304">
        <v>433</v>
      </c>
      <c r="AO65" s="301">
        <v>1118</v>
      </c>
      <c r="AP65" s="301">
        <v>411</v>
      </c>
      <c r="AQ65" s="302">
        <v>1106</v>
      </c>
      <c r="AR65" s="303">
        <v>1000</v>
      </c>
      <c r="AS65" s="304">
        <v>106</v>
      </c>
      <c r="AT65" s="302">
        <v>423</v>
      </c>
      <c r="AU65" s="304">
        <v>118</v>
      </c>
      <c r="AV65" s="305">
        <v>305</v>
      </c>
      <c r="AW65" s="2355">
        <v>5</v>
      </c>
      <c r="AX65" s="1840">
        <v>-0.2857142857142857</v>
      </c>
      <c r="AY65" s="2304">
        <v>-2</v>
      </c>
      <c r="AZ65" s="2382">
        <v>3</v>
      </c>
      <c r="BA65" s="2382">
        <v>2</v>
      </c>
      <c r="BB65" s="2383">
        <v>3</v>
      </c>
      <c r="BC65" s="2384">
        <v>3</v>
      </c>
      <c r="BD65" s="2384">
        <v>0</v>
      </c>
      <c r="BE65" s="2383">
        <v>2</v>
      </c>
      <c r="BF65" s="2384">
        <v>0</v>
      </c>
      <c r="BG65" s="2385">
        <v>2</v>
      </c>
      <c r="BH65" s="2063">
        <v>122</v>
      </c>
      <c r="BI65" s="1840">
        <v>0.21999999999999997</v>
      </c>
      <c r="BJ65" s="2304">
        <v>22</v>
      </c>
      <c r="BK65" s="307">
        <v>85</v>
      </c>
      <c r="BL65" s="307">
        <v>37</v>
      </c>
      <c r="BM65" s="308">
        <v>92</v>
      </c>
      <c r="BN65" s="309">
        <v>73</v>
      </c>
      <c r="BO65" s="309">
        <v>19</v>
      </c>
      <c r="BP65" s="308">
        <v>30</v>
      </c>
      <c r="BQ65" s="309">
        <v>12</v>
      </c>
      <c r="BR65" s="310">
        <v>18</v>
      </c>
      <c r="BS65" s="2085">
        <v>94</v>
      </c>
      <c r="BT65" s="1840">
        <v>3.2967032967033072E-2</v>
      </c>
      <c r="BU65" s="2304">
        <v>3</v>
      </c>
      <c r="BV65" s="311">
        <v>44</v>
      </c>
      <c r="BW65" s="311">
        <v>50</v>
      </c>
      <c r="BX65" s="312">
        <v>73</v>
      </c>
      <c r="BY65" s="313">
        <v>37</v>
      </c>
      <c r="BZ65" s="313">
        <v>36</v>
      </c>
      <c r="CA65" s="312">
        <v>21</v>
      </c>
      <c r="CB65" s="313">
        <v>7</v>
      </c>
      <c r="CC65" s="314">
        <v>14</v>
      </c>
      <c r="CD65" s="315">
        <v>204</v>
      </c>
      <c r="CE65" s="1840">
        <v>0.22155688622754499</v>
      </c>
      <c r="CF65" s="2304">
        <v>37</v>
      </c>
      <c r="CG65" s="316">
        <v>122</v>
      </c>
      <c r="CH65" s="316">
        <v>82</v>
      </c>
      <c r="CI65" s="317">
        <v>112</v>
      </c>
      <c r="CJ65" s="318">
        <v>88</v>
      </c>
      <c r="CK65" s="318">
        <v>24</v>
      </c>
      <c r="CL65" s="317">
        <v>92</v>
      </c>
      <c r="CM65" s="318">
        <v>34</v>
      </c>
      <c r="CN65" s="319">
        <v>58</v>
      </c>
      <c r="CO65" s="2063">
        <v>353</v>
      </c>
      <c r="CP65" s="1840">
        <v>0.1387096774193548</v>
      </c>
      <c r="CQ65" s="2304">
        <v>43</v>
      </c>
      <c r="CR65" s="320">
        <v>183</v>
      </c>
      <c r="CS65" s="320">
        <v>170</v>
      </c>
      <c r="CT65" s="308">
        <v>233</v>
      </c>
      <c r="CU65" s="321">
        <v>126</v>
      </c>
      <c r="CV65" s="321">
        <v>107</v>
      </c>
      <c r="CW65" s="308">
        <v>120</v>
      </c>
      <c r="CX65" s="321">
        <v>57</v>
      </c>
      <c r="CY65" s="961">
        <v>63</v>
      </c>
      <c r="CZ65" s="1265">
        <v>2315</v>
      </c>
      <c r="DA65" s="1607">
        <v>264</v>
      </c>
      <c r="DB65" s="449">
        <v>234</v>
      </c>
      <c r="DC65" s="450">
        <v>30</v>
      </c>
      <c r="DD65" s="4111">
        <v>353</v>
      </c>
      <c r="DE65" s="449">
        <v>298</v>
      </c>
      <c r="DF65" s="450">
        <v>55</v>
      </c>
      <c r="DG65" s="4111">
        <v>646</v>
      </c>
      <c r="DH65" s="449">
        <v>432</v>
      </c>
      <c r="DI65" s="450">
        <v>214</v>
      </c>
      <c r="DJ65" s="4111">
        <v>468</v>
      </c>
      <c r="DK65" s="449">
        <v>292</v>
      </c>
      <c r="DL65" s="450">
        <v>176</v>
      </c>
      <c r="DM65" s="4111">
        <v>132</v>
      </c>
      <c r="DN65" s="449">
        <v>77</v>
      </c>
      <c r="DO65" s="450">
        <v>55</v>
      </c>
      <c r="DP65" s="4101">
        <v>452</v>
      </c>
      <c r="DQ65" s="442">
        <v>228</v>
      </c>
      <c r="DR65" s="432">
        <v>224</v>
      </c>
      <c r="DS65" s="322">
        <v>35</v>
      </c>
      <c r="DT65" s="323">
        <v>1.7295777215447109E-3</v>
      </c>
      <c r="DU65" s="324">
        <v>5.9023599241234421E-3</v>
      </c>
      <c r="DV65" s="325" t="s">
        <v>123</v>
      </c>
      <c r="DW65" s="286"/>
    </row>
    <row r="66" spans="1:127" s="359" customFormat="1" ht="51.75" customHeight="1" x14ac:dyDescent="0.15">
      <c r="A66" s="2107" t="s">
        <v>1716</v>
      </c>
      <c r="B66" s="2108"/>
      <c r="C66" s="2108"/>
      <c r="D66" s="1925">
        <v>177</v>
      </c>
      <c r="E66" s="2122">
        <v>-5.3475935828876997E-2</v>
      </c>
      <c r="F66" s="1943">
        <v>-10</v>
      </c>
      <c r="G66" s="1841">
        <v>40</v>
      </c>
      <c r="H66" s="1842">
        <v>137</v>
      </c>
      <c r="I66" s="4184">
        <v>165</v>
      </c>
      <c r="J66" s="1993">
        <v>37</v>
      </c>
      <c r="K66" s="1993">
        <v>128</v>
      </c>
      <c r="L66" s="1994">
        <v>12</v>
      </c>
      <c r="M66" s="1993">
        <v>3</v>
      </c>
      <c r="N66" s="1995">
        <v>9</v>
      </c>
      <c r="O66" s="1252" t="s">
        <v>2115</v>
      </c>
      <c r="P66" s="2036">
        <v>8</v>
      </c>
      <c r="Q66" s="329">
        <v>-0.11111111111111116</v>
      </c>
      <c r="R66" s="462">
        <v>-1</v>
      </c>
      <c r="S66" s="330">
        <v>1</v>
      </c>
      <c r="T66" s="331">
        <v>7</v>
      </c>
      <c r="U66" s="332">
        <v>6</v>
      </c>
      <c r="V66" s="333">
        <v>0</v>
      </c>
      <c r="W66" s="334">
        <v>6</v>
      </c>
      <c r="X66" s="332">
        <v>2</v>
      </c>
      <c r="Y66" s="334">
        <v>1</v>
      </c>
      <c r="Z66" s="335">
        <v>1</v>
      </c>
      <c r="AA66" s="2049">
        <v>169</v>
      </c>
      <c r="AB66" s="2023">
        <v>-5.0561797752809001E-2</v>
      </c>
      <c r="AC66" s="2024">
        <v>-9</v>
      </c>
      <c r="AD66" s="336">
        <v>39</v>
      </c>
      <c r="AE66" s="337">
        <v>130</v>
      </c>
      <c r="AF66" s="332">
        <v>159</v>
      </c>
      <c r="AG66" s="332">
        <v>37</v>
      </c>
      <c r="AH66" s="338">
        <v>122</v>
      </c>
      <c r="AI66" s="332">
        <v>10</v>
      </c>
      <c r="AJ66" s="338">
        <v>2</v>
      </c>
      <c r="AK66" s="339">
        <v>8</v>
      </c>
      <c r="AL66" s="2331">
        <v>112</v>
      </c>
      <c r="AM66" s="1843">
        <v>-1.7543859649122862E-2</v>
      </c>
      <c r="AN66" s="2024">
        <v>-2</v>
      </c>
      <c r="AO66" s="340">
        <v>18</v>
      </c>
      <c r="AP66" s="340">
        <v>94</v>
      </c>
      <c r="AQ66" s="340">
        <v>108</v>
      </c>
      <c r="AR66" s="341">
        <v>16</v>
      </c>
      <c r="AS66" s="342">
        <v>92</v>
      </c>
      <c r="AT66" s="340">
        <v>4</v>
      </c>
      <c r="AU66" s="342">
        <v>2</v>
      </c>
      <c r="AV66" s="343">
        <v>2</v>
      </c>
      <c r="AW66" s="2354">
        <v>0</v>
      </c>
      <c r="AX66" s="1843" t="s">
        <v>123</v>
      </c>
      <c r="AY66" s="2024">
        <v>0</v>
      </c>
      <c r="AZ66" s="2377">
        <v>0</v>
      </c>
      <c r="BA66" s="2377">
        <v>0</v>
      </c>
      <c r="BB66" s="2377">
        <v>0</v>
      </c>
      <c r="BC66" s="2380">
        <v>0</v>
      </c>
      <c r="BD66" s="2380">
        <v>0</v>
      </c>
      <c r="BE66" s="2377">
        <v>0</v>
      </c>
      <c r="BF66" s="2380">
        <v>0</v>
      </c>
      <c r="BG66" s="2381">
        <v>0</v>
      </c>
      <c r="BH66" s="2062">
        <v>7</v>
      </c>
      <c r="BI66" s="1843">
        <v>-0.22222222222222221</v>
      </c>
      <c r="BJ66" s="2024">
        <v>-2</v>
      </c>
      <c r="BK66" s="345">
        <v>1</v>
      </c>
      <c r="BL66" s="345">
        <v>6</v>
      </c>
      <c r="BM66" s="345">
        <v>6</v>
      </c>
      <c r="BN66" s="346">
        <v>1</v>
      </c>
      <c r="BO66" s="346">
        <v>5</v>
      </c>
      <c r="BP66" s="345">
        <v>1</v>
      </c>
      <c r="BQ66" s="346">
        <v>0</v>
      </c>
      <c r="BR66" s="347">
        <v>1</v>
      </c>
      <c r="BS66" s="2084">
        <v>1</v>
      </c>
      <c r="BT66" s="1843">
        <v>0</v>
      </c>
      <c r="BU66" s="2024">
        <v>0</v>
      </c>
      <c r="BV66" s="348">
        <v>0</v>
      </c>
      <c r="BW66" s="348">
        <v>1</v>
      </c>
      <c r="BX66" s="348">
        <v>1</v>
      </c>
      <c r="BY66" s="349">
        <v>0</v>
      </c>
      <c r="BZ66" s="349">
        <v>1</v>
      </c>
      <c r="CA66" s="348">
        <v>0</v>
      </c>
      <c r="CB66" s="349">
        <v>0</v>
      </c>
      <c r="CC66" s="350">
        <v>0</v>
      </c>
      <c r="CD66" s="351">
        <v>31</v>
      </c>
      <c r="CE66" s="2315">
        <v>1.8181818181818183</v>
      </c>
      <c r="CF66" s="2024">
        <v>20</v>
      </c>
      <c r="CG66" s="352">
        <v>17</v>
      </c>
      <c r="CH66" s="352">
        <v>14</v>
      </c>
      <c r="CI66" s="352">
        <v>28</v>
      </c>
      <c r="CJ66" s="353">
        <v>17</v>
      </c>
      <c r="CK66" s="353">
        <v>11</v>
      </c>
      <c r="CL66" s="352">
        <v>3</v>
      </c>
      <c r="CM66" s="353">
        <v>0</v>
      </c>
      <c r="CN66" s="354">
        <v>3</v>
      </c>
      <c r="CO66" s="2062">
        <v>18</v>
      </c>
      <c r="CP66" s="1843">
        <v>-0.58139534883720922</v>
      </c>
      <c r="CQ66" s="2024">
        <v>-25</v>
      </c>
      <c r="CR66" s="345">
        <v>3</v>
      </c>
      <c r="CS66" s="345">
        <v>15</v>
      </c>
      <c r="CT66" s="345">
        <v>16</v>
      </c>
      <c r="CU66" s="346">
        <v>3</v>
      </c>
      <c r="CV66" s="346">
        <v>13</v>
      </c>
      <c r="CW66" s="345">
        <v>2</v>
      </c>
      <c r="CX66" s="346">
        <v>0</v>
      </c>
      <c r="CY66" s="962">
        <v>2</v>
      </c>
      <c r="CZ66" s="1264">
        <v>177</v>
      </c>
      <c r="DA66" s="1606">
        <v>4</v>
      </c>
      <c r="DB66" s="451">
        <v>3</v>
      </c>
      <c r="DC66" s="452">
        <v>1</v>
      </c>
      <c r="DD66" s="4110">
        <v>8</v>
      </c>
      <c r="DE66" s="451">
        <v>3</v>
      </c>
      <c r="DF66" s="452">
        <v>5</v>
      </c>
      <c r="DG66" s="4110">
        <v>38</v>
      </c>
      <c r="DH66" s="451">
        <v>6</v>
      </c>
      <c r="DI66" s="452">
        <v>32</v>
      </c>
      <c r="DJ66" s="4110">
        <v>57</v>
      </c>
      <c r="DK66" s="451">
        <v>9</v>
      </c>
      <c r="DL66" s="452">
        <v>48</v>
      </c>
      <c r="DM66" s="4110">
        <v>60</v>
      </c>
      <c r="DN66" s="451">
        <v>15</v>
      </c>
      <c r="DO66" s="452">
        <v>45</v>
      </c>
      <c r="DP66" s="4100">
        <v>10</v>
      </c>
      <c r="DQ66" s="443">
        <v>4</v>
      </c>
      <c r="DR66" s="433">
        <v>6</v>
      </c>
      <c r="DS66" s="355">
        <v>90</v>
      </c>
      <c r="DT66" s="356">
        <v>1.3223985171205782E-4</v>
      </c>
      <c r="DU66" s="357">
        <v>4.5128194668244028E-4</v>
      </c>
      <c r="DV66" s="358" t="s">
        <v>123</v>
      </c>
      <c r="DW66" s="286"/>
    </row>
    <row r="67" spans="1:127" s="239" customFormat="1" ht="51.75" customHeight="1" x14ac:dyDescent="0.15">
      <c r="A67" s="2109" t="s">
        <v>236</v>
      </c>
      <c r="B67" s="2110"/>
      <c r="C67" s="2110"/>
      <c r="D67" s="1926">
        <v>539</v>
      </c>
      <c r="E67" s="2123">
        <v>0.15170940170940161</v>
      </c>
      <c r="F67" s="1947">
        <v>71</v>
      </c>
      <c r="G67" s="1845">
        <v>291</v>
      </c>
      <c r="H67" s="1846">
        <v>248</v>
      </c>
      <c r="I67" s="4188">
        <v>417</v>
      </c>
      <c r="J67" s="1996">
        <v>236</v>
      </c>
      <c r="K67" s="1996">
        <v>181</v>
      </c>
      <c r="L67" s="1997">
        <v>122</v>
      </c>
      <c r="M67" s="1996">
        <v>55</v>
      </c>
      <c r="N67" s="2223">
        <v>67</v>
      </c>
      <c r="O67" s="1254" t="s">
        <v>2116</v>
      </c>
      <c r="P67" s="2037">
        <v>10</v>
      </c>
      <c r="Q67" s="289">
        <v>0.11111111111111116</v>
      </c>
      <c r="R67" s="461">
        <v>1</v>
      </c>
      <c r="S67" s="290">
        <v>5</v>
      </c>
      <c r="T67" s="291">
        <v>5</v>
      </c>
      <c r="U67" s="292">
        <v>10</v>
      </c>
      <c r="V67" s="293">
        <v>5</v>
      </c>
      <c r="W67" s="294">
        <v>5</v>
      </c>
      <c r="X67" s="292">
        <v>0</v>
      </c>
      <c r="Y67" s="294">
        <v>0</v>
      </c>
      <c r="Z67" s="295">
        <v>0</v>
      </c>
      <c r="AA67" s="2288">
        <v>529</v>
      </c>
      <c r="AB67" s="1840">
        <v>0.15250544662309373</v>
      </c>
      <c r="AC67" s="2304">
        <v>70</v>
      </c>
      <c r="AD67" s="296">
        <v>286</v>
      </c>
      <c r="AE67" s="297">
        <v>243</v>
      </c>
      <c r="AF67" s="292">
        <v>407</v>
      </c>
      <c r="AG67" s="298">
        <v>231</v>
      </c>
      <c r="AH67" s="299">
        <v>176</v>
      </c>
      <c r="AI67" s="292">
        <v>122</v>
      </c>
      <c r="AJ67" s="299">
        <v>55</v>
      </c>
      <c r="AK67" s="300">
        <v>67</v>
      </c>
      <c r="AL67" s="2332">
        <v>132</v>
      </c>
      <c r="AM67" s="1840">
        <v>0.12820512820512819</v>
      </c>
      <c r="AN67" s="2304">
        <v>15</v>
      </c>
      <c r="AO67" s="301">
        <v>108</v>
      </c>
      <c r="AP67" s="301">
        <v>24</v>
      </c>
      <c r="AQ67" s="302">
        <v>111</v>
      </c>
      <c r="AR67" s="303">
        <v>103</v>
      </c>
      <c r="AS67" s="304">
        <v>8</v>
      </c>
      <c r="AT67" s="302">
        <v>21</v>
      </c>
      <c r="AU67" s="304">
        <v>5</v>
      </c>
      <c r="AV67" s="305">
        <v>16</v>
      </c>
      <c r="AW67" s="2355">
        <v>0</v>
      </c>
      <c r="AX67" s="2025" t="s">
        <v>123</v>
      </c>
      <c r="AY67" s="2304">
        <v>0</v>
      </c>
      <c r="AZ67" s="2382">
        <v>0</v>
      </c>
      <c r="BA67" s="2382">
        <v>0</v>
      </c>
      <c r="BB67" s="2383">
        <v>0</v>
      </c>
      <c r="BC67" s="2384">
        <v>0</v>
      </c>
      <c r="BD67" s="2384">
        <v>0</v>
      </c>
      <c r="BE67" s="2383">
        <v>0</v>
      </c>
      <c r="BF67" s="2384">
        <v>0</v>
      </c>
      <c r="BG67" s="2385">
        <v>0</v>
      </c>
      <c r="BH67" s="2063">
        <v>59</v>
      </c>
      <c r="BI67" s="2025">
        <v>0</v>
      </c>
      <c r="BJ67" s="2304">
        <v>0</v>
      </c>
      <c r="BK67" s="307">
        <v>36</v>
      </c>
      <c r="BL67" s="307">
        <v>23</v>
      </c>
      <c r="BM67" s="308">
        <v>35</v>
      </c>
      <c r="BN67" s="309">
        <v>21</v>
      </c>
      <c r="BO67" s="309">
        <v>14</v>
      </c>
      <c r="BP67" s="308">
        <v>24</v>
      </c>
      <c r="BQ67" s="309">
        <v>15</v>
      </c>
      <c r="BR67" s="310">
        <v>9</v>
      </c>
      <c r="BS67" s="2085">
        <v>127</v>
      </c>
      <c r="BT67" s="1840">
        <v>9.4827586206896575E-2</v>
      </c>
      <c r="BU67" s="2304">
        <v>11</v>
      </c>
      <c r="BV67" s="311">
        <v>53</v>
      </c>
      <c r="BW67" s="311">
        <v>74</v>
      </c>
      <c r="BX67" s="312">
        <v>102</v>
      </c>
      <c r="BY67" s="313">
        <v>44</v>
      </c>
      <c r="BZ67" s="313">
        <v>58</v>
      </c>
      <c r="CA67" s="312">
        <v>25</v>
      </c>
      <c r="CB67" s="313">
        <v>9</v>
      </c>
      <c r="CC67" s="314">
        <v>16</v>
      </c>
      <c r="CD67" s="315">
        <v>138</v>
      </c>
      <c r="CE67" s="1840">
        <v>0.36633663366336644</v>
      </c>
      <c r="CF67" s="2304">
        <v>37</v>
      </c>
      <c r="CG67" s="316">
        <v>59</v>
      </c>
      <c r="CH67" s="316">
        <v>79</v>
      </c>
      <c r="CI67" s="317">
        <v>113</v>
      </c>
      <c r="CJ67" s="318">
        <v>49</v>
      </c>
      <c r="CK67" s="318">
        <v>64</v>
      </c>
      <c r="CL67" s="317">
        <v>25</v>
      </c>
      <c r="CM67" s="318">
        <v>10</v>
      </c>
      <c r="CN67" s="319">
        <v>15</v>
      </c>
      <c r="CO67" s="2063">
        <v>73</v>
      </c>
      <c r="CP67" s="1840">
        <v>0.10606060606060597</v>
      </c>
      <c r="CQ67" s="2304">
        <v>7</v>
      </c>
      <c r="CR67" s="320">
        <v>30</v>
      </c>
      <c r="CS67" s="320">
        <v>43</v>
      </c>
      <c r="CT67" s="308">
        <v>46</v>
      </c>
      <c r="CU67" s="321">
        <v>14</v>
      </c>
      <c r="CV67" s="321">
        <v>32</v>
      </c>
      <c r="CW67" s="308">
        <v>27</v>
      </c>
      <c r="CX67" s="321">
        <v>16</v>
      </c>
      <c r="CY67" s="961">
        <v>11</v>
      </c>
      <c r="CZ67" s="1265">
        <v>539</v>
      </c>
      <c r="DA67" s="1607">
        <v>83</v>
      </c>
      <c r="DB67" s="449">
        <v>65</v>
      </c>
      <c r="DC67" s="450">
        <v>18</v>
      </c>
      <c r="DD67" s="4111">
        <v>73</v>
      </c>
      <c r="DE67" s="449">
        <v>53</v>
      </c>
      <c r="DF67" s="450">
        <v>20</v>
      </c>
      <c r="DG67" s="4111">
        <v>102</v>
      </c>
      <c r="DH67" s="449">
        <v>56</v>
      </c>
      <c r="DI67" s="450">
        <v>46</v>
      </c>
      <c r="DJ67" s="4111">
        <v>122</v>
      </c>
      <c r="DK67" s="449">
        <v>46</v>
      </c>
      <c r="DL67" s="450">
        <v>76</v>
      </c>
      <c r="DM67" s="4111">
        <v>65</v>
      </c>
      <c r="DN67" s="449">
        <v>17</v>
      </c>
      <c r="DO67" s="450">
        <v>48</v>
      </c>
      <c r="DP67" s="4101">
        <v>94</v>
      </c>
      <c r="DQ67" s="442">
        <v>54</v>
      </c>
      <c r="DR67" s="432">
        <v>40</v>
      </c>
      <c r="DS67" s="322">
        <v>63</v>
      </c>
      <c r="DT67" s="323">
        <v>4.0269649758643594E-4</v>
      </c>
      <c r="DU67" s="324">
        <v>1.3742427641911599E-3</v>
      </c>
      <c r="DV67" s="325" t="s">
        <v>123</v>
      </c>
      <c r="DW67" s="286"/>
    </row>
    <row r="68" spans="1:127" s="359" customFormat="1" ht="51.75" customHeight="1" thickBot="1" x14ac:dyDescent="0.2">
      <c r="A68" s="2138" t="s">
        <v>219</v>
      </c>
      <c r="B68" s="3609"/>
      <c r="C68" s="3609"/>
      <c r="D68" s="3696">
        <v>812</v>
      </c>
      <c r="E68" s="2182">
        <v>9.2866756393001237E-2</v>
      </c>
      <c r="F68" s="2183">
        <v>69</v>
      </c>
      <c r="G68" s="2200">
        <v>489</v>
      </c>
      <c r="H68" s="2201">
        <v>323</v>
      </c>
      <c r="I68" s="4190">
        <v>631</v>
      </c>
      <c r="J68" s="2230">
        <v>431</v>
      </c>
      <c r="K68" s="2230">
        <v>200</v>
      </c>
      <c r="L68" s="2231">
        <v>181</v>
      </c>
      <c r="M68" s="2230">
        <v>58</v>
      </c>
      <c r="N68" s="2232">
        <v>123</v>
      </c>
      <c r="O68" s="3610" t="s">
        <v>2116</v>
      </c>
      <c r="P68" s="2280">
        <v>11</v>
      </c>
      <c r="Q68" s="385">
        <v>0.22222222222222232</v>
      </c>
      <c r="R68" s="465">
        <v>2</v>
      </c>
      <c r="S68" s="386">
        <v>4</v>
      </c>
      <c r="T68" s="387">
        <v>7</v>
      </c>
      <c r="U68" s="388">
        <v>10</v>
      </c>
      <c r="V68" s="389">
        <v>4</v>
      </c>
      <c r="W68" s="390">
        <v>6</v>
      </c>
      <c r="X68" s="388">
        <v>1</v>
      </c>
      <c r="Y68" s="390">
        <v>0</v>
      </c>
      <c r="Z68" s="391">
        <v>1</v>
      </c>
      <c r="AA68" s="2292">
        <v>801</v>
      </c>
      <c r="AB68" s="2310">
        <v>9.1280653950953639E-2</v>
      </c>
      <c r="AC68" s="2311">
        <v>67</v>
      </c>
      <c r="AD68" s="392">
        <v>485</v>
      </c>
      <c r="AE68" s="393">
        <v>316</v>
      </c>
      <c r="AF68" s="388">
        <v>621</v>
      </c>
      <c r="AG68" s="388">
        <v>427</v>
      </c>
      <c r="AH68" s="394">
        <v>194</v>
      </c>
      <c r="AI68" s="388">
        <v>180</v>
      </c>
      <c r="AJ68" s="394">
        <v>58</v>
      </c>
      <c r="AK68" s="395">
        <v>122</v>
      </c>
      <c r="AL68" s="2338">
        <v>252</v>
      </c>
      <c r="AM68" s="2320">
        <v>0.10043668122270732</v>
      </c>
      <c r="AN68" s="2311">
        <v>23</v>
      </c>
      <c r="AO68" s="396">
        <v>203</v>
      </c>
      <c r="AP68" s="396">
        <v>49</v>
      </c>
      <c r="AQ68" s="396">
        <v>218</v>
      </c>
      <c r="AR68" s="397">
        <v>192</v>
      </c>
      <c r="AS68" s="398">
        <v>26</v>
      </c>
      <c r="AT68" s="396">
        <v>34</v>
      </c>
      <c r="AU68" s="398">
        <v>11</v>
      </c>
      <c r="AV68" s="399">
        <v>23</v>
      </c>
      <c r="AW68" s="2409">
        <v>0</v>
      </c>
      <c r="AX68" s="2310" t="s">
        <v>123</v>
      </c>
      <c r="AY68" s="2311">
        <v>0</v>
      </c>
      <c r="AZ68" s="2410">
        <v>0</v>
      </c>
      <c r="BA68" s="2410">
        <v>0</v>
      </c>
      <c r="BB68" s="2410">
        <v>0</v>
      </c>
      <c r="BC68" s="2411">
        <v>0</v>
      </c>
      <c r="BD68" s="2411">
        <v>0</v>
      </c>
      <c r="BE68" s="2410">
        <v>0</v>
      </c>
      <c r="BF68" s="2411">
        <v>0</v>
      </c>
      <c r="BG68" s="2412">
        <v>0</v>
      </c>
      <c r="BH68" s="2433">
        <v>101</v>
      </c>
      <c r="BI68" s="2310">
        <v>5.2083333333333259E-2</v>
      </c>
      <c r="BJ68" s="2311">
        <v>5</v>
      </c>
      <c r="BK68" s="401">
        <v>63</v>
      </c>
      <c r="BL68" s="401">
        <v>38</v>
      </c>
      <c r="BM68" s="401">
        <v>66</v>
      </c>
      <c r="BN68" s="402">
        <v>49</v>
      </c>
      <c r="BO68" s="402">
        <v>17</v>
      </c>
      <c r="BP68" s="401">
        <v>35</v>
      </c>
      <c r="BQ68" s="402">
        <v>14</v>
      </c>
      <c r="BR68" s="403">
        <v>21</v>
      </c>
      <c r="BS68" s="2442">
        <v>73</v>
      </c>
      <c r="BT68" s="2320">
        <v>-2.6666666666666616E-2</v>
      </c>
      <c r="BU68" s="2311">
        <v>-2</v>
      </c>
      <c r="BV68" s="404">
        <v>37</v>
      </c>
      <c r="BW68" s="404">
        <v>36</v>
      </c>
      <c r="BX68" s="404">
        <v>69</v>
      </c>
      <c r="BY68" s="405">
        <v>36</v>
      </c>
      <c r="BZ68" s="405">
        <v>33</v>
      </c>
      <c r="CA68" s="404">
        <v>4</v>
      </c>
      <c r="CB68" s="405">
        <v>1</v>
      </c>
      <c r="CC68" s="406">
        <v>3</v>
      </c>
      <c r="CD68" s="407">
        <v>196</v>
      </c>
      <c r="CE68" s="2320">
        <v>0.15976331360946738</v>
      </c>
      <c r="CF68" s="2311">
        <v>27</v>
      </c>
      <c r="CG68" s="408">
        <v>99</v>
      </c>
      <c r="CH68" s="408">
        <v>97</v>
      </c>
      <c r="CI68" s="408">
        <v>138</v>
      </c>
      <c r="CJ68" s="409">
        <v>82</v>
      </c>
      <c r="CK68" s="409">
        <v>56</v>
      </c>
      <c r="CL68" s="408">
        <v>58</v>
      </c>
      <c r="CM68" s="409">
        <v>17</v>
      </c>
      <c r="CN68" s="410">
        <v>41</v>
      </c>
      <c r="CO68" s="2433">
        <v>179</v>
      </c>
      <c r="CP68" s="2320">
        <v>8.4848484848484951E-2</v>
      </c>
      <c r="CQ68" s="2311">
        <v>14</v>
      </c>
      <c r="CR68" s="401">
        <v>83</v>
      </c>
      <c r="CS68" s="401">
        <v>96</v>
      </c>
      <c r="CT68" s="401">
        <v>130</v>
      </c>
      <c r="CU68" s="402">
        <v>68</v>
      </c>
      <c r="CV68" s="402">
        <v>62</v>
      </c>
      <c r="CW68" s="401">
        <v>49</v>
      </c>
      <c r="CX68" s="402">
        <v>15</v>
      </c>
      <c r="CY68" s="964">
        <v>34</v>
      </c>
      <c r="CZ68" s="1379">
        <v>812</v>
      </c>
      <c r="DA68" s="1637">
        <v>157</v>
      </c>
      <c r="DB68" s="457">
        <v>134</v>
      </c>
      <c r="DC68" s="458">
        <v>23</v>
      </c>
      <c r="DD68" s="4117">
        <v>118</v>
      </c>
      <c r="DE68" s="457">
        <v>97</v>
      </c>
      <c r="DF68" s="458">
        <v>21</v>
      </c>
      <c r="DG68" s="4117">
        <v>190</v>
      </c>
      <c r="DH68" s="457">
        <v>109</v>
      </c>
      <c r="DI68" s="458">
        <v>81</v>
      </c>
      <c r="DJ68" s="4117">
        <v>166</v>
      </c>
      <c r="DK68" s="457">
        <v>68</v>
      </c>
      <c r="DL68" s="458">
        <v>98</v>
      </c>
      <c r="DM68" s="4117">
        <v>62</v>
      </c>
      <c r="DN68" s="457">
        <v>27</v>
      </c>
      <c r="DO68" s="458">
        <v>35</v>
      </c>
      <c r="DP68" s="4122">
        <v>119</v>
      </c>
      <c r="DQ68" s="446">
        <v>54</v>
      </c>
      <c r="DR68" s="3699">
        <v>65</v>
      </c>
      <c r="DS68" s="3700">
        <v>55</v>
      </c>
      <c r="DT68" s="3701">
        <v>6.0665965870164375E-4</v>
      </c>
      <c r="DU68" s="3702">
        <v>2.0702878005996695E-3</v>
      </c>
      <c r="DV68" s="3703" t="s">
        <v>123</v>
      </c>
      <c r="DW68" s="286"/>
    </row>
    <row r="69" spans="1:127" s="359" customFormat="1" ht="5.25" customHeight="1" thickTop="1" x14ac:dyDescent="0.15">
      <c r="A69" s="3739"/>
      <c r="B69" s="3740"/>
      <c r="C69" s="3740"/>
      <c r="D69" s="3741"/>
      <c r="E69" s="3742"/>
      <c r="F69" s="3743"/>
      <c r="G69" s="3744"/>
      <c r="H69" s="3745"/>
      <c r="I69" s="3746"/>
      <c r="J69" s="3747"/>
      <c r="K69" s="3747"/>
      <c r="L69" s="3747"/>
      <c r="M69" s="3747"/>
      <c r="N69" s="3747"/>
      <c r="O69" s="3748"/>
      <c r="P69" s="3749"/>
      <c r="Q69" s="247"/>
      <c r="R69" s="3750"/>
      <c r="S69" s="3751"/>
      <c r="T69" s="3746"/>
      <c r="U69" s="3751"/>
      <c r="V69" s="3752"/>
      <c r="W69" s="3752"/>
      <c r="X69" s="3751"/>
      <c r="Y69" s="3752"/>
      <c r="Z69" s="3752"/>
      <c r="AA69" s="3753"/>
      <c r="AB69" s="3754"/>
      <c r="AC69" s="3755"/>
      <c r="AD69" s="3756"/>
      <c r="AE69" s="3757"/>
      <c r="AF69" s="3751"/>
      <c r="AG69" s="3751"/>
      <c r="AH69" s="3751"/>
      <c r="AI69" s="3751"/>
      <c r="AJ69" s="3751"/>
      <c r="AK69" s="3751"/>
      <c r="AL69" s="3753"/>
      <c r="AM69" s="3754"/>
      <c r="AN69" s="3755"/>
      <c r="AO69" s="3756"/>
      <c r="AP69" s="3756"/>
      <c r="AQ69" s="3756"/>
      <c r="AR69" s="3758"/>
      <c r="AS69" s="3759"/>
      <c r="AT69" s="3756"/>
      <c r="AU69" s="3759"/>
      <c r="AV69" s="3759"/>
      <c r="AW69" s="3760"/>
      <c r="AX69" s="3754"/>
      <c r="AY69" s="3755"/>
      <c r="AZ69" s="3760"/>
      <c r="BA69" s="3760"/>
      <c r="BB69" s="3760"/>
      <c r="BC69" s="3761"/>
      <c r="BD69" s="3761"/>
      <c r="BE69" s="3760"/>
      <c r="BF69" s="3761"/>
      <c r="BG69" s="3761"/>
      <c r="BH69" s="3762"/>
      <c r="BI69" s="3754"/>
      <c r="BJ69" s="3755"/>
      <c r="BK69" s="3757"/>
      <c r="BL69" s="3757"/>
      <c r="BM69" s="3757"/>
      <c r="BN69" s="3759"/>
      <c r="BO69" s="3759"/>
      <c r="BP69" s="3757"/>
      <c r="BQ69" s="3759"/>
      <c r="BR69" s="3759"/>
      <c r="BS69" s="3762"/>
      <c r="BT69" s="3742"/>
      <c r="BU69" s="3755"/>
      <c r="BV69" s="3757"/>
      <c r="BW69" s="3757"/>
      <c r="BX69" s="3757"/>
      <c r="BY69" s="3759"/>
      <c r="BZ69" s="3759"/>
      <c r="CA69" s="3757"/>
      <c r="CB69" s="3759"/>
      <c r="CC69" s="3759"/>
      <c r="CD69" s="3757"/>
      <c r="CE69" s="3742"/>
      <c r="CF69" s="3755"/>
      <c r="CG69" s="3757"/>
      <c r="CH69" s="3757"/>
      <c r="CI69" s="3757"/>
      <c r="CJ69" s="3759"/>
      <c r="CK69" s="3759"/>
      <c r="CL69" s="3757"/>
      <c r="CM69" s="3759"/>
      <c r="CN69" s="3759"/>
      <c r="CO69" s="3762"/>
      <c r="CP69" s="3742"/>
      <c r="CQ69" s="3755"/>
      <c r="CR69" s="3757"/>
      <c r="CS69" s="3757"/>
      <c r="CT69" s="3757"/>
      <c r="CU69" s="3759"/>
      <c r="CV69" s="3759"/>
      <c r="CW69" s="3757"/>
      <c r="CX69" s="3759"/>
      <c r="CY69" s="3759"/>
      <c r="CZ69" s="3763"/>
      <c r="DA69" s="3764"/>
      <c r="DB69" s="3764"/>
      <c r="DC69" s="3764"/>
      <c r="DD69" s="3764"/>
      <c r="DE69" s="3764"/>
      <c r="DF69" s="3764"/>
      <c r="DG69" s="3764"/>
      <c r="DH69" s="3764"/>
      <c r="DI69" s="3764"/>
      <c r="DJ69" s="3764"/>
      <c r="DK69" s="3764"/>
      <c r="DL69" s="3764"/>
      <c r="DM69" s="3764"/>
      <c r="DN69" s="3764"/>
      <c r="DO69" s="3764"/>
      <c r="DP69" s="3764"/>
      <c r="DQ69" s="3764"/>
      <c r="DR69" s="3764"/>
      <c r="DS69" s="3765"/>
      <c r="DT69" s="3766"/>
      <c r="DU69" s="3767"/>
      <c r="DV69" s="3767"/>
      <c r="DW69" s="286"/>
    </row>
    <row r="70" spans="1:127" s="211" customFormat="1" ht="31.5" customHeight="1" x14ac:dyDescent="0.15">
      <c r="A70" s="3683" t="s">
        <v>764</v>
      </c>
      <c r="B70" s="3684"/>
      <c r="C70" s="3684"/>
      <c r="D70" s="3773"/>
      <c r="E70" s="205"/>
      <c r="F70" s="216"/>
      <c r="G70" s="200"/>
      <c r="H70" s="207"/>
      <c r="I70" s="217"/>
      <c r="J70" s="202"/>
      <c r="K70" s="205"/>
      <c r="L70" s="207"/>
      <c r="M70" s="207"/>
      <c r="N70" s="207"/>
      <c r="O70" s="208"/>
      <c r="P70" s="207"/>
      <c r="Q70" s="3971" t="s">
        <v>1974</v>
      </c>
      <c r="R70" s="207"/>
      <c r="S70" s="207"/>
      <c r="T70" s="209"/>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1835" t="s">
        <v>2112</v>
      </c>
      <c r="BD70" s="1835"/>
      <c r="BE70" s="207"/>
      <c r="BG70" s="218"/>
      <c r="BH70" s="202"/>
      <c r="BI70" s="207"/>
      <c r="BJ70" s="207"/>
      <c r="BK70" s="219"/>
      <c r="BT70" s="207"/>
      <c r="BU70" s="207"/>
      <c r="CE70" s="207"/>
      <c r="CF70" s="207"/>
      <c r="CO70" s="3971" t="s">
        <v>1974</v>
      </c>
      <c r="CP70" s="207"/>
      <c r="CQ70" s="207"/>
      <c r="DP70" s="250"/>
      <c r="DR70" s="3686"/>
      <c r="DS70" s="3684"/>
      <c r="DT70" s="3684"/>
      <c r="DU70" s="3684"/>
      <c r="DV70" s="3687" t="s">
        <v>1717</v>
      </c>
      <c r="DW70" s="286"/>
    </row>
    <row r="71" spans="1:127" customFormat="1" ht="21.75" customHeight="1" thickBot="1" x14ac:dyDescent="0.2">
      <c r="DV71" s="1666" t="s">
        <v>2113</v>
      </c>
      <c r="DW71" s="286"/>
    </row>
    <row r="72" spans="1:127" s="245" customFormat="1" ht="37.5" customHeight="1" thickTop="1" thickBot="1" x14ac:dyDescent="0.2">
      <c r="A72" s="4652" t="s">
        <v>1206</v>
      </c>
      <c r="B72" s="4653"/>
      <c r="C72" s="4654"/>
      <c r="D72" s="4661" t="s">
        <v>1194</v>
      </c>
      <c r="E72" s="4662"/>
      <c r="F72" s="4662"/>
      <c r="G72" s="4662"/>
      <c r="H72" s="4662"/>
      <c r="I72" s="4662"/>
      <c r="J72" s="4662"/>
      <c r="K72" s="4662"/>
      <c r="L72" s="4662"/>
      <c r="M72" s="4662"/>
      <c r="N72" s="4663"/>
      <c r="O72" s="4664" t="s">
        <v>758</v>
      </c>
      <c r="P72" s="4667" t="s">
        <v>1193</v>
      </c>
      <c r="Q72" s="4668"/>
      <c r="R72" s="4668"/>
      <c r="S72" s="4668"/>
      <c r="T72" s="4668"/>
      <c r="U72" s="4668"/>
      <c r="V72" s="4668"/>
      <c r="W72" s="4668"/>
      <c r="X72" s="4668"/>
      <c r="Y72" s="4668"/>
      <c r="Z72" s="4669"/>
      <c r="AA72" s="4670" t="s">
        <v>1652</v>
      </c>
      <c r="AB72" s="4671"/>
      <c r="AC72" s="4671"/>
      <c r="AD72" s="4671"/>
      <c r="AE72" s="4671"/>
      <c r="AF72" s="4671"/>
      <c r="AG72" s="4671"/>
      <c r="AH72" s="4671"/>
      <c r="AI72" s="4671"/>
      <c r="AJ72" s="4671"/>
      <c r="AK72" s="4672"/>
      <c r="AL72" s="4673" t="s">
        <v>822</v>
      </c>
      <c r="AM72" s="4674"/>
      <c r="AN72" s="4674"/>
      <c r="AO72" s="4674"/>
      <c r="AP72" s="4674"/>
      <c r="AQ72" s="4674"/>
      <c r="AR72" s="4674"/>
      <c r="AS72" s="4674"/>
      <c r="AT72" s="4674"/>
      <c r="AU72" s="4674"/>
      <c r="AV72" s="4675"/>
      <c r="AW72" s="4676" t="s">
        <v>754</v>
      </c>
      <c r="AX72" s="4677"/>
      <c r="AY72" s="4677"/>
      <c r="AZ72" s="4677"/>
      <c r="BA72" s="4677"/>
      <c r="BB72" s="4677"/>
      <c r="BC72" s="4677"/>
      <c r="BD72" s="4677"/>
      <c r="BE72" s="4677"/>
      <c r="BF72" s="4677"/>
      <c r="BG72" s="4678"/>
      <c r="BH72" s="4679" t="s">
        <v>759</v>
      </c>
      <c r="BI72" s="4680"/>
      <c r="BJ72" s="4680"/>
      <c r="BK72" s="4680"/>
      <c r="BL72" s="4680"/>
      <c r="BM72" s="4680"/>
      <c r="BN72" s="4680"/>
      <c r="BO72" s="4680"/>
      <c r="BP72" s="4680"/>
      <c r="BQ72" s="4680"/>
      <c r="BR72" s="4681"/>
      <c r="BS72" s="4682" t="s">
        <v>1653</v>
      </c>
      <c r="BT72" s="4683"/>
      <c r="BU72" s="4683"/>
      <c r="BV72" s="4683"/>
      <c r="BW72" s="4683"/>
      <c r="BX72" s="4683"/>
      <c r="BY72" s="4683"/>
      <c r="BZ72" s="4683"/>
      <c r="CA72" s="4683"/>
      <c r="CB72" s="4683"/>
      <c r="CC72" s="4684"/>
      <c r="CD72" s="4633" t="s">
        <v>755</v>
      </c>
      <c r="CE72" s="4634"/>
      <c r="CF72" s="4634"/>
      <c r="CG72" s="4634"/>
      <c r="CH72" s="4634"/>
      <c r="CI72" s="4634"/>
      <c r="CJ72" s="4634"/>
      <c r="CK72" s="4634"/>
      <c r="CL72" s="4634"/>
      <c r="CM72" s="4634"/>
      <c r="CN72" s="4635"/>
      <c r="CO72" s="4636" t="s">
        <v>756</v>
      </c>
      <c r="CP72" s="4637"/>
      <c r="CQ72" s="4637"/>
      <c r="CR72" s="4637"/>
      <c r="CS72" s="4637"/>
      <c r="CT72" s="4637"/>
      <c r="CU72" s="4637"/>
      <c r="CV72" s="4637"/>
      <c r="CW72" s="4637"/>
      <c r="CX72" s="4637"/>
      <c r="CY72" s="4638"/>
      <c r="CZ72" s="4639" t="s">
        <v>821</v>
      </c>
      <c r="DA72" s="4640"/>
      <c r="DB72" s="4640"/>
      <c r="DC72" s="4640"/>
      <c r="DD72" s="4640"/>
      <c r="DE72" s="4640"/>
      <c r="DF72" s="4640"/>
      <c r="DG72" s="4640"/>
      <c r="DH72" s="4640"/>
      <c r="DI72" s="4640"/>
      <c r="DJ72" s="4640"/>
      <c r="DK72" s="4640"/>
      <c r="DL72" s="4640"/>
      <c r="DM72" s="4640"/>
      <c r="DN72" s="4640"/>
      <c r="DO72" s="4640"/>
      <c r="DP72" s="4640"/>
      <c r="DQ72" s="4640"/>
      <c r="DR72" s="4641"/>
      <c r="DS72" s="4642" t="s">
        <v>761</v>
      </c>
      <c r="DT72" s="4645" t="s">
        <v>762</v>
      </c>
      <c r="DU72" s="4648" t="s">
        <v>1654</v>
      </c>
      <c r="DV72" s="4630" t="s">
        <v>823</v>
      </c>
      <c r="DW72" s="286"/>
    </row>
    <row r="73" spans="1:127" s="259" customFormat="1" ht="81.75" customHeight="1" x14ac:dyDescent="0.15">
      <c r="A73" s="4655"/>
      <c r="B73" s="4656"/>
      <c r="C73" s="4657"/>
      <c r="D73" s="4594" t="s">
        <v>828</v>
      </c>
      <c r="E73" s="4596" t="s">
        <v>1368</v>
      </c>
      <c r="F73" s="4597"/>
      <c r="G73" s="4598" t="s">
        <v>1370</v>
      </c>
      <c r="H73" s="4599"/>
      <c r="I73" s="4548" t="s">
        <v>1369</v>
      </c>
      <c r="J73" s="4549"/>
      <c r="K73" s="4600"/>
      <c r="L73" s="4548" t="s">
        <v>1655</v>
      </c>
      <c r="M73" s="4549"/>
      <c r="N73" s="4550"/>
      <c r="O73" s="4665"/>
      <c r="P73" s="4551" t="s">
        <v>1656</v>
      </c>
      <c r="Q73" s="4553" t="s">
        <v>1368</v>
      </c>
      <c r="R73" s="4554"/>
      <c r="S73" s="4555" t="s">
        <v>1370</v>
      </c>
      <c r="T73" s="4556"/>
      <c r="U73" s="4557" t="s">
        <v>1657</v>
      </c>
      <c r="V73" s="4558"/>
      <c r="W73" s="4559"/>
      <c r="X73" s="4557" t="s">
        <v>1658</v>
      </c>
      <c r="Y73" s="4558"/>
      <c r="Z73" s="4651"/>
      <c r="AA73" s="4623" t="s">
        <v>1389</v>
      </c>
      <c r="AB73" s="4479" t="s">
        <v>1368</v>
      </c>
      <c r="AC73" s="4480"/>
      <c r="AD73" s="4563" t="s">
        <v>1370</v>
      </c>
      <c r="AE73" s="4564"/>
      <c r="AF73" s="4565" t="s">
        <v>1659</v>
      </c>
      <c r="AG73" s="4566"/>
      <c r="AH73" s="4567"/>
      <c r="AI73" s="4568" t="s">
        <v>1660</v>
      </c>
      <c r="AJ73" s="4566"/>
      <c r="AK73" s="4569"/>
      <c r="AL73" s="4546" t="s">
        <v>1186</v>
      </c>
      <c r="AM73" s="4479" t="s">
        <v>1368</v>
      </c>
      <c r="AN73" s="4480"/>
      <c r="AO73" s="4483" t="s">
        <v>1370</v>
      </c>
      <c r="AP73" s="4484"/>
      <c r="AQ73" s="4485" t="s">
        <v>1661</v>
      </c>
      <c r="AR73" s="4486"/>
      <c r="AS73" s="4487"/>
      <c r="AT73" s="4485" t="s">
        <v>1662</v>
      </c>
      <c r="AU73" s="4486"/>
      <c r="AV73" s="4488"/>
      <c r="AW73" s="4489" t="s">
        <v>1187</v>
      </c>
      <c r="AX73" s="4479" t="s">
        <v>1368</v>
      </c>
      <c r="AY73" s="4480"/>
      <c r="AZ73" s="4491" t="s">
        <v>1370</v>
      </c>
      <c r="BA73" s="4492"/>
      <c r="BB73" s="4493" t="s">
        <v>1663</v>
      </c>
      <c r="BC73" s="4494"/>
      <c r="BD73" s="4495"/>
      <c r="BE73" s="4493" t="s">
        <v>1664</v>
      </c>
      <c r="BF73" s="4494"/>
      <c r="BG73" s="4532"/>
      <c r="BH73" s="4533" t="s">
        <v>1188</v>
      </c>
      <c r="BI73" s="4479" t="s">
        <v>1368</v>
      </c>
      <c r="BJ73" s="4480"/>
      <c r="BK73" s="4535" t="s">
        <v>1370</v>
      </c>
      <c r="BL73" s="4536"/>
      <c r="BM73" s="4537" t="s">
        <v>1665</v>
      </c>
      <c r="BN73" s="4538"/>
      <c r="BO73" s="4539"/>
      <c r="BP73" s="4537" t="s">
        <v>1666</v>
      </c>
      <c r="BQ73" s="4538"/>
      <c r="BR73" s="4540"/>
      <c r="BS73" s="4481" t="s">
        <v>1190</v>
      </c>
      <c r="BT73" s="4479" t="s">
        <v>1368</v>
      </c>
      <c r="BU73" s="4480"/>
      <c r="BV73" s="4519" t="s">
        <v>1370</v>
      </c>
      <c r="BW73" s="4520"/>
      <c r="BX73" s="4521" t="s">
        <v>1667</v>
      </c>
      <c r="BY73" s="4522"/>
      <c r="BZ73" s="4523"/>
      <c r="CA73" s="4521" t="s">
        <v>1668</v>
      </c>
      <c r="CB73" s="4522"/>
      <c r="CC73" s="4524"/>
      <c r="CD73" s="4525" t="s">
        <v>1189</v>
      </c>
      <c r="CE73" s="4479" t="s">
        <v>1368</v>
      </c>
      <c r="CF73" s="4480"/>
      <c r="CG73" s="4527" t="s">
        <v>1370</v>
      </c>
      <c r="CH73" s="4528"/>
      <c r="CI73" s="4529" t="s">
        <v>1669</v>
      </c>
      <c r="CJ73" s="4530"/>
      <c r="CK73" s="4531"/>
      <c r="CL73" s="4529" t="s">
        <v>1670</v>
      </c>
      <c r="CM73" s="4530"/>
      <c r="CN73" s="4542"/>
      <c r="CO73" s="4533" t="s">
        <v>1191</v>
      </c>
      <c r="CP73" s="4479" t="s">
        <v>1368</v>
      </c>
      <c r="CQ73" s="4480"/>
      <c r="CR73" s="4535" t="s">
        <v>1370</v>
      </c>
      <c r="CS73" s="4536"/>
      <c r="CT73" s="4537" t="s">
        <v>1671</v>
      </c>
      <c r="CU73" s="4538"/>
      <c r="CV73" s="4539"/>
      <c r="CW73" s="4537" t="s">
        <v>1672</v>
      </c>
      <c r="CX73" s="4538"/>
      <c r="CY73" s="4626"/>
      <c r="CZ73" s="4627" t="s">
        <v>827</v>
      </c>
      <c r="DA73" s="4629" t="s">
        <v>1177</v>
      </c>
      <c r="DB73" s="4515"/>
      <c r="DC73" s="4516"/>
      <c r="DD73" s="4515" t="s">
        <v>1178</v>
      </c>
      <c r="DE73" s="4515"/>
      <c r="DF73" s="4517"/>
      <c r="DG73" s="4518" t="s">
        <v>1179</v>
      </c>
      <c r="DH73" s="4515"/>
      <c r="DI73" s="4517"/>
      <c r="DJ73" s="4515" t="s">
        <v>1180</v>
      </c>
      <c r="DK73" s="4515"/>
      <c r="DL73" s="4517"/>
      <c r="DM73" s="4518" t="s">
        <v>1181</v>
      </c>
      <c r="DN73" s="4515"/>
      <c r="DO73" s="4517"/>
      <c r="DP73" s="4518" t="s">
        <v>1182</v>
      </c>
      <c r="DQ73" s="4515"/>
      <c r="DR73" s="4625"/>
      <c r="DS73" s="4643"/>
      <c r="DT73" s="4646"/>
      <c r="DU73" s="4649"/>
      <c r="DV73" s="4631"/>
      <c r="DW73" s="286"/>
    </row>
    <row r="74" spans="1:127" s="259" customFormat="1" ht="81.75" customHeight="1" thickBot="1" x14ac:dyDescent="0.2">
      <c r="A74" s="4658"/>
      <c r="B74" s="4659"/>
      <c r="C74" s="4660"/>
      <c r="D74" s="4595"/>
      <c r="E74" s="1884" t="s">
        <v>1673</v>
      </c>
      <c r="F74" s="1885" t="s">
        <v>1674</v>
      </c>
      <c r="G74" s="1892" t="s">
        <v>1675</v>
      </c>
      <c r="H74" s="1887" t="s">
        <v>1676</v>
      </c>
      <c r="I74" s="1863" t="s">
        <v>1056</v>
      </c>
      <c r="J74" s="1864" t="s">
        <v>1628</v>
      </c>
      <c r="K74" s="1864" t="s">
        <v>1373</v>
      </c>
      <c r="L74" s="1863" t="s">
        <v>1056</v>
      </c>
      <c r="M74" s="1864" t="s">
        <v>1629</v>
      </c>
      <c r="N74" s="1883" t="s">
        <v>1374</v>
      </c>
      <c r="O74" s="4666"/>
      <c r="P74" s="4552"/>
      <c r="Q74" s="1905" t="s">
        <v>1366</v>
      </c>
      <c r="R74" s="1906" t="s">
        <v>1367</v>
      </c>
      <c r="S74" s="1899" t="s">
        <v>1630</v>
      </c>
      <c r="T74" s="1893" t="s">
        <v>1631</v>
      </c>
      <c r="U74" s="1878" t="s">
        <v>1056</v>
      </c>
      <c r="V74" s="1881" t="s">
        <v>1632</v>
      </c>
      <c r="W74" s="1881" t="s">
        <v>1375</v>
      </c>
      <c r="X74" s="1878" t="s">
        <v>1056</v>
      </c>
      <c r="Y74" s="1881" t="s">
        <v>1633</v>
      </c>
      <c r="Z74" s="1912" t="s">
        <v>1376</v>
      </c>
      <c r="AA74" s="4624"/>
      <c r="AB74" s="1908" t="s">
        <v>1366</v>
      </c>
      <c r="AC74" s="1909" t="s">
        <v>1367</v>
      </c>
      <c r="AD74" s="1907" t="s">
        <v>1364</v>
      </c>
      <c r="AE74" s="1891" t="s">
        <v>1365</v>
      </c>
      <c r="AF74" s="1877" t="s">
        <v>1056</v>
      </c>
      <c r="AG74" s="1879" t="s">
        <v>1634</v>
      </c>
      <c r="AH74" s="1879" t="s">
        <v>1377</v>
      </c>
      <c r="AI74" s="1878" t="s">
        <v>1056</v>
      </c>
      <c r="AJ74" s="1879" t="s">
        <v>1635</v>
      </c>
      <c r="AK74" s="1880" t="s">
        <v>1378</v>
      </c>
      <c r="AL74" s="4547"/>
      <c r="AM74" s="1908" t="s">
        <v>1366</v>
      </c>
      <c r="AN74" s="1909" t="s">
        <v>1367</v>
      </c>
      <c r="AO74" s="1890" t="s">
        <v>1350</v>
      </c>
      <c r="AP74" s="1890" t="s">
        <v>1351</v>
      </c>
      <c r="AQ74" s="1873" t="s">
        <v>1056</v>
      </c>
      <c r="AR74" s="1874" t="s">
        <v>1636</v>
      </c>
      <c r="AS74" s="1875" t="s">
        <v>1379</v>
      </c>
      <c r="AT74" s="1873" t="s">
        <v>1056</v>
      </c>
      <c r="AU74" s="1875" t="s">
        <v>1637</v>
      </c>
      <c r="AV74" s="1876" t="s">
        <v>1380</v>
      </c>
      <c r="AW74" s="4490"/>
      <c r="AX74" s="1908" t="s">
        <v>1366</v>
      </c>
      <c r="AY74" s="1909" t="s">
        <v>1367</v>
      </c>
      <c r="AZ74" s="1889" t="s">
        <v>1352</v>
      </c>
      <c r="BA74" s="1889" t="s">
        <v>1353</v>
      </c>
      <c r="BB74" s="1870" t="s">
        <v>1056</v>
      </c>
      <c r="BC74" s="1871" t="s">
        <v>1638</v>
      </c>
      <c r="BD74" s="1871" t="s">
        <v>1381</v>
      </c>
      <c r="BE74" s="1870" t="s">
        <v>1056</v>
      </c>
      <c r="BF74" s="1871" t="s">
        <v>1639</v>
      </c>
      <c r="BG74" s="1872" t="s">
        <v>1382</v>
      </c>
      <c r="BH74" s="4534"/>
      <c r="BI74" s="1908" t="s">
        <v>1366</v>
      </c>
      <c r="BJ74" s="1909" t="s">
        <v>1367</v>
      </c>
      <c r="BK74" s="1886" t="s">
        <v>1354</v>
      </c>
      <c r="BL74" s="1886" t="s">
        <v>1355</v>
      </c>
      <c r="BM74" s="1862" t="s">
        <v>1056</v>
      </c>
      <c r="BN74" s="1860" t="s">
        <v>1640</v>
      </c>
      <c r="BO74" s="1860" t="s">
        <v>1371</v>
      </c>
      <c r="BP74" s="1862" t="s">
        <v>1056</v>
      </c>
      <c r="BQ74" s="1860" t="s">
        <v>1641</v>
      </c>
      <c r="BR74" s="1869" t="s">
        <v>1372</v>
      </c>
      <c r="BS74" s="4482"/>
      <c r="BT74" s="1908" t="s">
        <v>1366</v>
      </c>
      <c r="BU74" s="1909" t="s">
        <v>1367</v>
      </c>
      <c r="BV74" s="1888" t="s">
        <v>1356</v>
      </c>
      <c r="BW74" s="1888" t="s">
        <v>1357</v>
      </c>
      <c r="BX74" s="1866" t="s">
        <v>1056</v>
      </c>
      <c r="BY74" s="1867" t="s">
        <v>1642</v>
      </c>
      <c r="BZ74" s="1867" t="s">
        <v>1383</v>
      </c>
      <c r="CA74" s="1866" t="s">
        <v>1056</v>
      </c>
      <c r="CB74" s="1867" t="s">
        <v>1643</v>
      </c>
      <c r="CC74" s="1868" t="s">
        <v>1384</v>
      </c>
      <c r="CD74" s="4526"/>
      <c r="CE74" s="1908" t="s">
        <v>1366</v>
      </c>
      <c r="CF74" s="1909" t="s">
        <v>1367</v>
      </c>
      <c r="CG74" s="1887" t="s">
        <v>1358</v>
      </c>
      <c r="CH74" s="1887" t="s">
        <v>1359</v>
      </c>
      <c r="CI74" s="1863" t="s">
        <v>1056</v>
      </c>
      <c r="CJ74" s="1864" t="s">
        <v>1644</v>
      </c>
      <c r="CK74" s="1864" t="s">
        <v>1385</v>
      </c>
      <c r="CL74" s="1863" t="s">
        <v>1056</v>
      </c>
      <c r="CM74" s="1864" t="s">
        <v>1645</v>
      </c>
      <c r="CN74" s="1865" t="s">
        <v>1386</v>
      </c>
      <c r="CO74" s="4534"/>
      <c r="CP74" s="1908" t="s">
        <v>1366</v>
      </c>
      <c r="CQ74" s="1909" t="s">
        <v>1367</v>
      </c>
      <c r="CR74" s="1886" t="s">
        <v>1360</v>
      </c>
      <c r="CS74" s="1886" t="s">
        <v>1361</v>
      </c>
      <c r="CT74" s="1862" t="s">
        <v>1056</v>
      </c>
      <c r="CU74" s="1860" t="s">
        <v>1646</v>
      </c>
      <c r="CV74" s="1860" t="s">
        <v>1387</v>
      </c>
      <c r="CW74" s="1862" t="s">
        <v>1056</v>
      </c>
      <c r="CX74" s="1860" t="s">
        <v>1647</v>
      </c>
      <c r="CY74" s="1861" t="s">
        <v>1388</v>
      </c>
      <c r="CZ74" s="4628"/>
      <c r="DA74" s="1913" t="s">
        <v>1056</v>
      </c>
      <c r="DB74" s="1658" t="s">
        <v>1648</v>
      </c>
      <c r="DC74" s="1914" t="s">
        <v>1363</v>
      </c>
      <c r="DD74" s="1915" t="s">
        <v>1056</v>
      </c>
      <c r="DE74" s="1658" t="s">
        <v>1362</v>
      </c>
      <c r="DF74" s="1657" t="s">
        <v>1363</v>
      </c>
      <c r="DG74" s="1916" t="s">
        <v>1056</v>
      </c>
      <c r="DH74" s="1656" t="s">
        <v>1362</v>
      </c>
      <c r="DI74" s="1657" t="s">
        <v>1363</v>
      </c>
      <c r="DJ74" s="1916" t="s">
        <v>1056</v>
      </c>
      <c r="DK74" s="1656" t="s">
        <v>1362</v>
      </c>
      <c r="DL74" s="1657" t="s">
        <v>1363</v>
      </c>
      <c r="DM74" s="1916" t="s">
        <v>1056</v>
      </c>
      <c r="DN74" s="1656" t="s">
        <v>1362</v>
      </c>
      <c r="DO74" s="1657" t="s">
        <v>1363</v>
      </c>
      <c r="DP74" s="1917" t="s">
        <v>1056</v>
      </c>
      <c r="DQ74" s="1658" t="s">
        <v>1362</v>
      </c>
      <c r="DR74" s="1918" t="s">
        <v>1363</v>
      </c>
      <c r="DS74" s="4644"/>
      <c r="DT74" s="4647"/>
      <c r="DU74" s="4650"/>
      <c r="DV74" s="4632"/>
      <c r="DW74" s="286"/>
    </row>
    <row r="75" spans="1:127" s="359" customFormat="1" ht="48.75" customHeight="1" x14ac:dyDescent="0.15">
      <c r="A75" s="2136" t="s">
        <v>156</v>
      </c>
      <c r="B75" s="2137"/>
      <c r="C75" s="2137"/>
      <c r="D75" s="2158">
        <v>92637</v>
      </c>
      <c r="E75" s="2180">
        <v>3.9312039312039415E-2</v>
      </c>
      <c r="F75" s="2181">
        <v>3504</v>
      </c>
      <c r="G75" s="2202">
        <v>33872</v>
      </c>
      <c r="H75" s="2203">
        <v>58765</v>
      </c>
      <c r="I75" s="1464">
        <v>59814</v>
      </c>
      <c r="J75" s="2203">
        <v>19330</v>
      </c>
      <c r="K75" s="2203">
        <v>40484</v>
      </c>
      <c r="L75" s="2242">
        <v>32823</v>
      </c>
      <c r="M75" s="2203">
        <v>14542</v>
      </c>
      <c r="N75" s="2243">
        <v>18281</v>
      </c>
      <c r="O75" s="1465" t="s">
        <v>2116</v>
      </c>
      <c r="P75" s="2283">
        <v>52978</v>
      </c>
      <c r="Q75" s="1466">
        <v>2.5691661342471583E-2</v>
      </c>
      <c r="R75" s="1467">
        <v>1327</v>
      </c>
      <c r="S75" s="1468">
        <v>19416</v>
      </c>
      <c r="T75" s="1469">
        <v>33562</v>
      </c>
      <c r="U75" s="955">
        <v>26383</v>
      </c>
      <c r="V75" s="955">
        <v>7155</v>
      </c>
      <c r="W75" s="953">
        <v>19228</v>
      </c>
      <c r="X75" s="955">
        <v>26595</v>
      </c>
      <c r="Y75" s="953">
        <v>12261</v>
      </c>
      <c r="Z75" s="1470">
        <v>14334</v>
      </c>
      <c r="AA75" s="2295">
        <v>39659</v>
      </c>
      <c r="AB75" s="2308">
        <v>5.8081212315244546E-2</v>
      </c>
      <c r="AC75" s="4057">
        <v>2177</v>
      </c>
      <c r="AD75" s="1471">
        <v>14456</v>
      </c>
      <c r="AE75" s="1472">
        <v>25203</v>
      </c>
      <c r="AF75" s="264">
        <v>33431</v>
      </c>
      <c r="AG75" s="955">
        <v>12175</v>
      </c>
      <c r="AH75" s="953">
        <v>21256</v>
      </c>
      <c r="AI75" s="264">
        <v>6228</v>
      </c>
      <c r="AJ75" s="265">
        <v>2281</v>
      </c>
      <c r="AK75" s="269">
        <v>3947</v>
      </c>
      <c r="AL75" s="2337">
        <v>6183</v>
      </c>
      <c r="AM75" s="2308">
        <v>4.5308537616229883E-2</v>
      </c>
      <c r="AN75" s="2309">
        <v>268</v>
      </c>
      <c r="AO75" s="1473">
        <v>3241</v>
      </c>
      <c r="AP75" s="1473">
        <v>2942</v>
      </c>
      <c r="AQ75" s="1473">
        <v>3282</v>
      </c>
      <c r="AR75" s="1474">
        <v>2328</v>
      </c>
      <c r="AS75" s="1475">
        <v>954</v>
      </c>
      <c r="AT75" s="1473">
        <v>2901</v>
      </c>
      <c r="AU75" s="1475">
        <v>913</v>
      </c>
      <c r="AV75" s="1476">
        <v>1988</v>
      </c>
      <c r="AW75" s="2405">
        <v>32</v>
      </c>
      <c r="AX75" s="2308">
        <v>6.6666666666666652E-2</v>
      </c>
      <c r="AY75" s="2309">
        <v>2</v>
      </c>
      <c r="AZ75" s="2406">
        <v>15</v>
      </c>
      <c r="BA75" s="2406">
        <v>17</v>
      </c>
      <c r="BB75" s="2406">
        <v>14</v>
      </c>
      <c r="BC75" s="2407">
        <v>8</v>
      </c>
      <c r="BD75" s="2407">
        <v>6</v>
      </c>
      <c r="BE75" s="2406">
        <v>18</v>
      </c>
      <c r="BF75" s="2407">
        <v>7</v>
      </c>
      <c r="BG75" s="2408">
        <v>11</v>
      </c>
      <c r="BH75" s="2432">
        <v>1826</v>
      </c>
      <c r="BI75" s="2308">
        <v>9.210526315789469E-2</v>
      </c>
      <c r="BJ75" s="2309">
        <v>154</v>
      </c>
      <c r="BK75" s="1477">
        <v>689</v>
      </c>
      <c r="BL75" s="1477">
        <v>1137</v>
      </c>
      <c r="BM75" s="1478">
        <v>1397</v>
      </c>
      <c r="BN75" s="1479">
        <v>530</v>
      </c>
      <c r="BO75" s="1479">
        <v>867</v>
      </c>
      <c r="BP75" s="1477">
        <v>429</v>
      </c>
      <c r="BQ75" s="1479">
        <v>159</v>
      </c>
      <c r="BR75" s="1480">
        <v>270</v>
      </c>
      <c r="BS75" s="2446">
        <v>17920</v>
      </c>
      <c r="BT75" s="2308">
        <v>6.2744632902383968E-2</v>
      </c>
      <c r="BU75" s="4057">
        <v>1058</v>
      </c>
      <c r="BV75" s="1590">
        <v>5951</v>
      </c>
      <c r="BW75" s="1481">
        <v>11969</v>
      </c>
      <c r="BX75" s="1481">
        <v>16884</v>
      </c>
      <c r="BY75" s="1482">
        <v>5568</v>
      </c>
      <c r="BZ75" s="1483">
        <v>11316</v>
      </c>
      <c r="CA75" s="1590">
        <v>1036</v>
      </c>
      <c r="CB75" s="1484">
        <v>383</v>
      </c>
      <c r="CC75" s="1485">
        <v>653</v>
      </c>
      <c r="CD75" s="1486">
        <v>437</v>
      </c>
      <c r="CE75" s="2316">
        <v>0.11195928753180651</v>
      </c>
      <c r="CF75" s="2309">
        <v>44</v>
      </c>
      <c r="CG75" s="1487">
        <v>228</v>
      </c>
      <c r="CH75" s="1487">
        <v>209</v>
      </c>
      <c r="CI75" s="1487">
        <v>200</v>
      </c>
      <c r="CJ75" s="1488">
        <v>157</v>
      </c>
      <c r="CK75" s="1488">
        <v>43</v>
      </c>
      <c r="CL75" s="1487">
        <v>237</v>
      </c>
      <c r="CM75" s="1488">
        <v>71</v>
      </c>
      <c r="CN75" s="1489">
        <v>166</v>
      </c>
      <c r="CO75" s="2454">
        <v>13261</v>
      </c>
      <c r="CP75" s="2308">
        <v>5.1625693893735169E-2</v>
      </c>
      <c r="CQ75" s="2309">
        <v>651</v>
      </c>
      <c r="CR75" s="1478">
        <v>4332</v>
      </c>
      <c r="CS75" s="1478">
        <v>8929</v>
      </c>
      <c r="CT75" s="1490">
        <v>11654</v>
      </c>
      <c r="CU75" s="1491">
        <v>3584</v>
      </c>
      <c r="CV75" s="1491">
        <v>8070</v>
      </c>
      <c r="CW75" s="1478">
        <v>1607</v>
      </c>
      <c r="CX75" s="1479">
        <v>748</v>
      </c>
      <c r="CY75" s="1492">
        <v>859</v>
      </c>
      <c r="CZ75" s="1463">
        <v>92637</v>
      </c>
      <c r="DA75" s="1636">
        <v>4745</v>
      </c>
      <c r="DB75" s="1638">
        <v>1937</v>
      </c>
      <c r="DC75" s="1639">
        <v>2808</v>
      </c>
      <c r="DD75" s="4128">
        <v>6614</v>
      </c>
      <c r="DE75" s="4133">
        <v>2064</v>
      </c>
      <c r="DF75" s="4135">
        <v>4550</v>
      </c>
      <c r="DG75" s="4128">
        <v>15273</v>
      </c>
      <c r="DH75" s="1638">
        <v>4104</v>
      </c>
      <c r="DI75" s="3502">
        <v>11169</v>
      </c>
      <c r="DJ75" s="4128">
        <v>23039</v>
      </c>
      <c r="DK75" s="4133">
        <v>6453</v>
      </c>
      <c r="DL75" s="4134">
        <v>16586</v>
      </c>
      <c r="DM75" s="4128">
        <v>19372</v>
      </c>
      <c r="DN75" s="1638">
        <v>7199</v>
      </c>
      <c r="DO75" s="1640">
        <v>12173</v>
      </c>
      <c r="DP75" s="4123">
        <v>23594</v>
      </c>
      <c r="DQ75" s="1493">
        <v>12115</v>
      </c>
      <c r="DR75" s="1494">
        <v>11479</v>
      </c>
      <c r="DS75" s="1495">
        <v>3</v>
      </c>
      <c r="DT75" s="1496">
        <v>6.9210752220620897E-2</v>
      </c>
      <c r="DU75" s="1497">
        <v>0.78206362070712188</v>
      </c>
      <c r="DV75" s="1498" t="s">
        <v>123</v>
      </c>
      <c r="DW75" s="286"/>
    </row>
    <row r="76" spans="1:127" s="239" customFormat="1" ht="48.75" customHeight="1" x14ac:dyDescent="0.15">
      <c r="A76" s="2093"/>
      <c r="B76" s="4697" t="s">
        <v>525</v>
      </c>
      <c r="C76" s="4698"/>
      <c r="D76" s="1920">
        <v>1280</v>
      </c>
      <c r="E76" s="1932">
        <v>2.9766693483507689E-2</v>
      </c>
      <c r="F76" s="1944">
        <v>37</v>
      </c>
      <c r="G76" s="1956">
        <v>480</v>
      </c>
      <c r="H76" s="1957">
        <v>800</v>
      </c>
      <c r="I76" s="4179">
        <v>726</v>
      </c>
      <c r="J76" s="1978">
        <v>212</v>
      </c>
      <c r="K76" s="1978">
        <v>514</v>
      </c>
      <c r="L76" s="1979">
        <v>554</v>
      </c>
      <c r="M76" s="1978">
        <v>268</v>
      </c>
      <c r="N76" s="1980">
        <v>286</v>
      </c>
      <c r="O76" s="1247"/>
      <c r="P76" s="2031">
        <v>788</v>
      </c>
      <c r="Q76" s="971">
        <v>2.6041666666666741E-2</v>
      </c>
      <c r="R76" s="972">
        <v>20</v>
      </c>
      <c r="S76" s="973">
        <v>271</v>
      </c>
      <c r="T76" s="974">
        <v>517</v>
      </c>
      <c r="U76" s="975">
        <v>386</v>
      </c>
      <c r="V76" s="976">
        <v>63</v>
      </c>
      <c r="W76" s="977">
        <v>323</v>
      </c>
      <c r="X76" s="975">
        <v>402</v>
      </c>
      <c r="Y76" s="977">
        <v>208</v>
      </c>
      <c r="Z76" s="978">
        <v>194</v>
      </c>
      <c r="AA76" s="2042">
        <v>492</v>
      </c>
      <c r="AB76" s="2013">
        <v>3.5789473684210593E-2</v>
      </c>
      <c r="AC76" s="2014">
        <v>17</v>
      </c>
      <c r="AD76" s="979">
        <v>209</v>
      </c>
      <c r="AE76" s="980">
        <v>283</v>
      </c>
      <c r="AF76" s="975">
        <v>340</v>
      </c>
      <c r="AG76" s="981">
        <v>149</v>
      </c>
      <c r="AH76" s="982">
        <v>191</v>
      </c>
      <c r="AI76" s="975">
        <v>152</v>
      </c>
      <c r="AJ76" s="982">
        <v>60</v>
      </c>
      <c r="AK76" s="983">
        <v>92</v>
      </c>
      <c r="AL76" s="2334">
        <v>26</v>
      </c>
      <c r="AM76" s="2008">
        <v>0.85714285714285721</v>
      </c>
      <c r="AN76" s="2014">
        <v>12</v>
      </c>
      <c r="AO76" s="984">
        <v>10</v>
      </c>
      <c r="AP76" s="984">
        <v>16</v>
      </c>
      <c r="AQ76" s="985">
        <v>10</v>
      </c>
      <c r="AR76" s="986">
        <v>5</v>
      </c>
      <c r="AS76" s="987">
        <v>5</v>
      </c>
      <c r="AT76" s="985">
        <v>16</v>
      </c>
      <c r="AU76" s="987">
        <v>5</v>
      </c>
      <c r="AV76" s="988">
        <v>11</v>
      </c>
      <c r="AW76" s="2349">
        <v>0</v>
      </c>
      <c r="AX76" s="2013" t="s">
        <v>123</v>
      </c>
      <c r="AY76" s="2014">
        <v>0</v>
      </c>
      <c r="AZ76" s="2359">
        <v>0</v>
      </c>
      <c r="BA76" s="2359">
        <v>0</v>
      </c>
      <c r="BB76" s="2360">
        <v>0</v>
      </c>
      <c r="BC76" s="2361">
        <v>0</v>
      </c>
      <c r="BD76" s="2361">
        <v>0</v>
      </c>
      <c r="BE76" s="2360">
        <v>0</v>
      </c>
      <c r="BF76" s="2361">
        <v>0</v>
      </c>
      <c r="BG76" s="2362">
        <v>0</v>
      </c>
      <c r="BH76" s="2057">
        <v>24</v>
      </c>
      <c r="BI76" s="2008">
        <v>-0.29411764705882348</v>
      </c>
      <c r="BJ76" s="2014">
        <v>-10</v>
      </c>
      <c r="BK76" s="989">
        <v>11</v>
      </c>
      <c r="BL76" s="989">
        <v>13</v>
      </c>
      <c r="BM76" s="990">
        <v>17</v>
      </c>
      <c r="BN76" s="991">
        <v>7</v>
      </c>
      <c r="BO76" s="991">
        <v>10</v>
      </c>
      <c r="BP76" s="990">
        <v>7</v>
      </c>
      <c r="BQ76" s="991">
        <v>4</v>
      </c>
      <c r="BR76" s="992">
        <v>3</v>
      </c>
      <c r="BS76" s="2079">
        <v>260</v>
      </c>
      <c r="BT76" s="2013">
        <v>4.0000000000000036E-2</v>
      </c>
      <c r="BU76" s="2014">
        <v>10</v>
      </c>
      <c r="BV76" s="993">
        <v>98</v>
      </c>
      <c r="BW76" s="993">
        <v>162</v>
      </c>
      <c r="BX76" s="994">
        <v>227</v>
      </c>
      <c r="BY76" s="995">
        <v>85</v>
      </c>
      <c r="BZ76" s="995">
        <v>142</v>
      </c>
      <c r="CA76" s="994">
        <v>33</v>
      </c>
      <c r="CB76" s="995">
        <v>13</v>
      </c>
      <c r="CC76" s="996">
        <v>20</v>
      </c>
      <c r="CD76" s="997">
        <v>115</v>
      </c>
      <c r="CE76" s="2008">
        <v>0.12745098039215685</v>
      </c>
      <c r="CF76" s="2014">
        <v>13</v>
      </c>
      <c r="CG76" s="998">
        <v>62</v>
      </c>
      <c r="CH76" s="998">
        <v>53</v>
      </c>
      <c r="CI76" s="999">
        <v>47</v>
      </c>
      <c r="CJ76" s="1000">
        <v>40</v>
      </c>
      <c r="CK76" s="1000">
        <v>7</v>
      </c>
      <c r="CL76" s="999">
        <v>68</v>
      </c>
      <c r="CM76" s="1000">
        <v>22</v>
      </c>
      <c r="CN76" s="1001">
        <v>46</v>
      </c>
      <c r="CO76" s="2057">
        <v>67</v>
      </c>
      <c r="CP76" s="2008">
        <v>-0.10666666666666669</v>
      </c>
      <c r="CQ76" s="2014">
        <v>-8</v>
      </c>
      <c r="CR76" s="1002">
        <v>28</v>
      </c>
      <c r="CS76" s="1002">
        <v>39</v>
      </c>
      <c r="CT76" s="990">
        <v>39</v>
      </c>
      <c r="CU76" s="1003">
        <v>12</v>
      </c>
      <c r="CV76" s="1003">
        <v>27</v>
      </c>
      <c r="CW76" s="990">
        <v>28</v>
      </c>
      <c r="CX76" s="1003">
        <v>16</v>
      </c>
      <c r="CY76" s="1309">
        <v>12</v>
      </c>
      <c r="CZ76" s="1259">
        <v>1280</v>
      </c>
      <c r="DA76" s="1600">
        <v>60</v>
      </c>
      <c r="DB76" s="1612">
        <v>18</v>
      </c>
      <c r="DC76" s="1613">
        <v>42</v>
      </c>
      <c r="DD76" s="4114">
        <v>88</v>
      </c>
      <c r="DE76" s="1612">
        <v>21</v>
      </c>
      <c r="DF76" s="1613">
        <v>67</v>
      </c>
      <c r="DG76" s="4114">
        <v>235</v>
      </c>
      <c r="DH76" s="1612">
        <v>67</v>
      </c>
      <c r="DI76" s="1613">
        <v>168</v>
      </c>
      <c r="DJ76" s="4114">
        <v>212</v>
      </c>
      <c r="DK76" s="1612">
        <v>50</v>
      </c>
      <c r="DL76" s="1613">
        <v>162</v>
      </c>
      <c r="DM76" s="4114">
        <v>244</v>
      </c>
      <c r="DN76" s="1612">
        <v>95</v>
      </c>
      <c r="DO76" s="1613">
        <v>149</v>
      </c>
      <c r="DP76" s="4094">
        <v>441</v>
      </c>
      <c r="DQ76" s="1004">
        <v>229</v>
      </c>
      <c r="DR76" s="1006">
        <v>212</v>
      </c>
      <c r="DS76" s="1007" t="s">
        <v>123</v>
      </c>
      <c r="DT76" s="1008">
        <v>9.5631079204199995E-4</v>
      </c>
      <c r="DU76" s="1009">
        <v>1.0806064903927329E-2</v>
      </c>
      <c r="DV76" s="1010">
        <v>1.3817373187819122E-2</v>
      </c>
      <c r="DW76" s="286"/>
    </row>
    <row r="77" spans="1:127" s="359" customFormat="1" ht="48.75" customHeight="1" x14ac:dyDescent="0.15">
      <c r="A77" s="2101"/>
      <c r="B77" s="2102" t="s">
        <v>1718</v>
      </c>
      <c r="C77" s="3984"/>
      <c r="D77" s="1923">
        <v>33398</v>
      </c>
      <c r="E77" s="1938">
        <v>3.4089853546769078E-2</v>
      </c>
      <c r="F77" s="1939">
        <v>1101</v>
      </c>
      <c r="G77" s="1962">
        <v>12320</v>
      </c>
      <c r="H77" s="1963">
        <v>21078</v>
      </c>
      <c r="I77" s="1344">
        <v>21951</v>
      </c>
      <c r="J77" s="1963">
        <v>7422</v>
      </c>
      <c r="K77" s="1963">
        <v>14529</v>
      </c>
      <c r="L77" s="1988">
        <v>11447</v>
      </c>
      <c r="M77" s="1987">
        <v>4898</v>
      </c>
      <c r="N77" s="1989">
        <v>6549</v>
      </c>
      <c r="O77" s="1253"/>
      <c r="P77" s="2270">
        <v>19490</v>
      </c>
      <c r="Q77" s="1085">
        <v>1.8339516171168802E-2</v>
      </c>
      <c r="R77" s="1086">
        <v>351</v>
      </c>
      <c r="S77" s="1087">
        <v>7195</v>
      </c>
      <c r="T77" s="1088">
        <v>12295</v>
      </c>
      <c r="U77" s="1089">
        <v>10106</v>
      </c>
      <c r="V77" s="1090">
        <v>3031</v>
      </c>
      <c r="W77" s="1348">
        <v>7075</v>
      </c>
      <c r="X77" s="1089">
        <v>9384</v>
      </c>
      <c r="Y77" s="1091">
        <v>4164</v>
      </c>
      <c r="Z77" s="1092">
        <v>5220</v>
      </c>
      <c r="AA77" s="2285">
        <v>13908</v>
      </c>
      <c r="AB77" s="2019">
        <v>5.6999544003647928E-2</v>
      </c>
      <c r="AC77" s="2020">
        <v>750</v>
      </c>
      <c r="AD77" s="1093">
        <v>5125</v>
      </c>
      <c r="AE77" s="1094">
        <v>8783</v>
      </c>
      <c r="AF77" s="1089">
        <v>11845</v>
      </c>
      <c r="AG77" s="1089">
        <v>4391</v>
      </c>
      <c r="AH77" s="1095">
        <v>7454</v>
      </c>
      <c r="AI77" s="1089">
        <v>2063</v>
      </c>
      <c r="AJ77" s="1095">
        <v>734</v>
      </c>
      <c r="AK77" s="1096">
        <v>1329</v>
      </c>
      <c r="AL77" s="2328">
        <v>2591</v>
      </c>
      <c r="AM77" s="2010">
        <v>0.12310359774599045</v>
      </c>
      <c r="AN77" s="2020">
        <v>284</v>
      </c>
      <c r="AO77" s="1097">
        <v>1394</v>
      </c>
      <c r="AP77" s="1097">
        <v>1197</v>
      </c>
      <c r="AQ77" s="1097">
        <v>1411</v>
      </c>
      <c r="AR77" s="1098">
        <v>1022</v>
      </c>
      <c r="AS77" s="1099">
        <v>389</v>
      </c>
      <c r="AT77" s="1097">
        <v>1180</v>
      </c>
      <c r="AU77" s="1099">
        <v>372</v>
      </c>
      <c r="AV77" s="1100">
        <v>808</v>
      </c>
      <c r="AW77" s="2352">
        <v>30</v>
      </c>
      <c r="AX77" s="2010">
        <v>0.15384615384615374</v>
      </c>
      <c r="AY77" s="2020">
        <v>4</v>
      </c>
      <c r="AZ77" s="2370">
        <v>15</v>
      </c>
      <c r="BA77" s="2370">
        <v>15</v>
      </c>
      <c r="BB77" s="2370">
        <v>13</v>
      </c>
      <c r="BC77" s="2371">
        <v>8</v>
      </c>
      <c r="BD77" s="2371">
        <v>5</v>
      </c>
      <c r="BE77" s="2370">
        <v>17</v>
      </c>
      <c r="BF77" s="2371">
        <v>7</v>
      </c>
      <c r="BG77" s="2372">
        <v>10</v>
      </c>
      <c r="BH77" s="2060">
        <v>669</v>
      </c>
      <c r="BI77" s="2010">
        <v>0.15743944636678209</v>
      </c>
      <c r="BJ77" s="2020">
        <v>91</v>
      </c>
      <c r="BK77" s="1101">
        <v>248</v>
      </c>
      <c r="BL77" s="1101">
        <v>421</v>
      </c>
      <c r="BM77" s="1101">
        <v>542</v>
      </c>
      <c r="BN77" s="1102">
        <v>202</v>
      </c>
      <c r="BO77" s="1102">
        <v>340</v>
      </c>
      <c r="BP77" s="1101">
        <v>127</v>
      </c>
      <c r="BQ77" s="1102">
        <v>46</v>
      </c>
      <c r="BR77" s="1103">
        <v>81</v>
      </c>
      <c r="BS77" s="2082">
        <v>5778</v>
      </c>
      <c r="BT77" s="2019">
        <v>5.226734656710974E-2</v>
      </c>
      <c r="BU77" s="2020">
        <v>287</v>
      </c>
      <c r="BV77" s="1104">
        <v>1902</v>
      </c>
      <c r="BW77" s="1104">
        <v>3876</v>
      </c>
      <c r="BX77" s="1104">
        <v>5526</v>
      </c>
      <c r="BY77" s="1345">
        <v>1818</v>
      </c>
      <c r="BZ77" s="1345">
        <v>3708</v>
      </c>
      <c r="CA77" s="1104">
        <v>252</v>
      </c>
      <c r="CB77" s="1105">
        <v>84</v>
      </c>
      <c r="CC77" s="1106">
        <v>168</v>
      </c>
      <c r="CD77" s="1107">
        <v>185</v>
      </c>
      <c r="CE77" s="2010">
        <v>6.9364161849710948E-2</v>
      </c>
      <c r="CF77" s="2020">
        <v>12</v>
      </c>
      <c r="CG77" s="1108">
        <v>98</v>
      </c>
      <c r="CH77" s="1108">
        <v>87</v>
      </c>
      <c r="CI77" s="1108">
        <v>88</v>
      </c>
      <c r="CJ77" s="1109">
        <v>68</v>
      </c>
      <c r="CK77" s="1109">
        <v>20</v>
      </c>
      <c r="CL77" s="1108">
        <v>97</v>
      </c>
      <c r="CM77" s="1109">
        <v>30</v>
      </c>
      <c r="CN77" s="1110">
        <v>67</v>
      </c>
      <c r="CO77" s="2060">
        <v>4655</v>
      </c>
      <c r="CP77" s="2019">
        <v>1.5710233471525115E-2</v>
      </c>
      <c r="CQ77" s="2020">
        <v>72</v>
      </c>
      <c r="CR77" s="1346">
        <v>1468</v>
      </c>
      <c r="CS77" s="1346">
        <v>3187</v>
      </c>
      <c r="CT77" s="1346">
        <v>4265</v>
      </c>
      <c r="CU77" s="1347">
        <v>1273</v>
      </c>
      <c r="CV77" s="1347">
        <v>2992</v>
      </c>
      <c r="CW77" s="1101">
        <v>390</v>
      </c>
      <c r="CX77" s="1102">
        <v>195</v>
      </c>
      <c r="CY77" s="1312">
        <v>195</v>
      </c>
      <c r="CZ77" s="1262">
        <v>33398</v>
      </c>
      <c r="DA77" s="1603">
        <v>1932</v>
      </c>
      <c r="DB77" s="1618">
        <v>775</v>
      </c>
      <c r="DC77" s="1619">
        <v>1157</v>
      </c>
      <c r="DD77" s="4107">
        <v>2974</v>
      </c>
      <c r="DE77" s="1618">
        <v>943</v>
      </c>
      <c r="DF77" s="1619">
        <v>2031</v>
      </c>
      <c r="DG77" s="4107">
        <v>5661</v>
      </c>
      <c r="DH77" s="1618">
        <v>1631</v>
      </c>
      <c r="DI77" s="1619">
        <v>4030</v>
      </c>
      <c r="DJ77" s="4107">
        <v>8348</v>
      </c>
      <c r="DK77" s="1618">
        <v>2388</v>
      </c>
      <c r="DL77" s="1619">
        <v>5960</v>
      </c>
      <c r="DM77" s="4107">
        <v>6835</v>
      </c>
      <c r="DN77" s="1618">
        <v>2699</v>
      </c>
      <c r="DO77" s="1619">
        <v>4136</v>
      </c>
      <c r="DP77" s="4097">
        <v>7648</v>
      </c>
      <c r="DQ77" s="1111">
        <v>3884</v>
      </c>
      <c r="DR77" s="1113">
        <v>3764</v>
      </c>
      <c r="DS77" s="1114" t="s">
        <v>123</v>
      </c>
      <c r="DT77" s="1115">
        <v>2.495224049423337E-2</v>
      </c>
      <c r="DU77" s="1116">
        <v>0.28195387161044139</v>
      </c>
      <c r="DV77" s="1117">
        <v>0.36052549197404926</v>
      </c>
      <c r="DW77" s="286"/>
    </row>
    <row r="78" spans="1:127" s="239" customFormat="1" ht="48.75" customHeight="1" x14ac:dyDescent="0.15">
      <c r="A78" s="2098"/>
      <c r="B78" s="3148" t="s">
        <v>526</v>
      </c>
      <c r="C78" s="3981"/>
      <c r="D78" s="1922">
        <v>8511</v>
      </c>
      <c r="E78" s="1936">
        <v>8.669560776302343E-2</v>
      </c>
      <c r="F78" s="1937">
        <v>679</v>
      </c>
      <c r="G78" s="1960">
        <v>3051</v>
      </c>
      <c r="H78" s="1961">
        <v>5460</v>
      </c>
      <c r="I78" s="4181">
        <v>5244</v>
      </c>
      <c r="J78" s="1984">
        <v>1625</v>
      </c>
      <c r="K78" s="1984">
        <v>3619</v>
      </c>
      <c r="L78" s="1985">
        <v>3267</v>
      </c>
      <c r="M78" s="1984">
        <v>1426</v>
      </c>
      <c r="N78" s="1986">
        <v>1841</v>
      </c>
      <c r="O78" s="1249"/>
      <c r="P78" s="2033">
        <v>4786</v>
      </c>
      <c r="Q78" s="1044">
        <v>4.2928742645456541E-2</v>
      </c>
      <c r="R78" s="1045">
        <v>197</v>
      </c>
      <c r="S78" s="1046">
        <v>1695</v>
      </c>
      <c r="T78" s="1047">
        <v>3091</v>
      </c>
      <c r="U78" s="1048">
        <v>2248</v>
      </c>
      <c r="V78" s="1049">
        <v>513</v>
      </c>
      <c r="W78" s="1050">
        <v>1735</v>
      </c>
      <c r="X78" s="1048">
        <v>2538</v>
      </c>
      <c r="Y78" s="1050">
        <v>1182</v>
      </c>
      <c r="Z78" s="1051">
        <v>1356</v>
      </c>
      <c r="AA78" s="2044">
        <v>3725</v>
      </c>
      <c r="AB78" s="2009">
        <v>0.14862781375269818</v>
      </c>
      <c r="AC78" s="2018">
        <v>482</v>
      </c>
      <c r="AD78" s="1052">
        <v>1356</v>
      </c>
      <c r="AE78" s="1053">
        <v>2369</v>
      </c>
      <c r="AF78" s="1048">
        <v>2996</v>
      </c>
      <c r="AG78" s="1054">
        <v>1112</v>
      </c>
      <c r="AH78" s="1055">
        <v>1884</v>
      </c>
      <c r="AI78" s="1048">
        <v>729</v>
      </c>
      <c r="AJ78" s="1055">
        <v>244</v>
      </c>
      <c r="AK78" s="1056">
        <v>485</v>
      </c>
      <c r="AL78" s="2329">
        <v>729</v>
      </c>
      <c r="AM78" s="2009">
        <v>4.2918454935622297E-2</v>
      </c>
      <c r="AN78" s="2018">
        <v>30</v>
      </c>
      <c r="AO78" s="1057">
        <v>401</v>
      </c>
      <c r="AP78" s="1057">
        <v>328</v>
      </c>
      <c r="AQ78" s="1058">
        <v>362</v>
      </c>
      <c r="AR78" s="1059">
        <v>291</v>
      </c>
      <c r="AS78" s="1060">
        <v>71</v>
      </c>
      <c r="AT78" s="1058">
        <v>367</v>
      </c>
      <c r="AU78" s="1060">
        <v>110</v>
      </c>
      <c r="AV78" s="1061">
        <v>257</v>
      </c>
      <c r="AW78" s="2351">
        <v>1</v>
      </c>
      <c r="AX78" s="2017">
        <v>0</v>
      </c>
      <c r="AY78" s="2018">
        <v>0</v>
      </c>
      <c r="AZ78" s="2366">
        <v>0</v>
      </c>
      <c r="BA78" s="2366">
        <v>1</v>
      </c>
      <c r="BB78" s="2367">
        <v>1</v>
      </c>
      <c r="BC78" s="2368">
        <v>0</v>
      </c>
      <c r="BD78" s="2368">
        <v>1</v>
      </c>
      <c r="BE78" s="2367">
        <v>0</v>
      </c>
      <c r="BF78" s="2368">
        <v>0</v>
      </c>
      <c r="BG78" s="2369">
        <v>0</v>
      </c>
      <c r="BH78" s="2059">
        <v>127</v>
      </c>
      <c r="BI78" s="2009">
        <v>0.12389380530973448</v>
      </c>
      <c r="BJ78" s="2018">
        <v>14</v>
      </c>
      <c r="BK78" s="1062">
        <v>43</v>
      </c>
      <c r="BL78" s="1062">
        <v>84</v>
      </c>
      <c r="BM78" s="1063">
        <v>99</v>
      </c>
      <c r="BN78" s="1064">
        <v>35</v>
      </c>
      <c r="BO78" s="1064">
        <v>64</v>
      </c>
      <c r="BP78" s="1063">
        <v>28</v>
      </c>
      <c r="BQ78" s="1064">
        <v>8</v>
      </c>
      <c r="BR78" s="1065">
        <v>20</v>
      </c>
      <c r="BS78" s="2081">
        <v>1236</v>
      </c>
      <c r="BT78" s="2009">
        <v>0.19075144508670516</v>
      </c>
      <c r="BU78" s="2018">
        <v>198</v>
      </c>
      <c r="BV78" s="1066">
        <v>410</v>
      </c>
      <c r="BW78" s="1066">
        <v>826</v>
      </c>
      <c r="BX78" s="1067">
        <v>1154</v>
      </c>
      <c r="BY78" s="1068">
        <v>380</v>
      </c>
      <c r="BZ78" s="1068">
        <v>774</v>
      </c>
      <c r="CA78" s="1067">
        <v>82</v>
      </c>
      <c r="CB78" s="1068">
        <v>30</v>
      </c>
      <c r="CC78" s="1069">
        <v>52</v>
      </c>
      <c r="CD78" s="1070">
        <v>42</v>
      </c>
      <c r="CE78" s="2009">
        <v>0.75</v>
      </c>
      <c r="CF78" s="2018">
        <v>18</v>
      </c>
      <c r="CG78" s="1071">
        <v>20</v>
      </c>
      <c r="CH78" s="1071">
        <v>22</v>
      </c>
      <c r="CI78" s="1072">
        <v>15</v>
      </c>
      <c r="CJ78" s="1073">
        <v>12</v>
      </c>
      <c r="CK78" s="1073">
        <v>3</v>
      </c>
      <c r="CL78" s="1072">
        <v>27</v>
      </c>
      <c r="CM78" s="1073">
        <v>8</v>
      </c>
      <c r="CN78" s="1074">
        <v>19</v>
      </c>
      <c r="CO78" s="2059">
        <v>1590</v>
      </c>
      <c r="CP78" s="2009">
        <v>0.16228070175438591</v>
      </c>
      <c r="CQ78" s="2018">
        <v>222</v>
      </c>
      <c r="CR78" s="1075">
        <v>482</v>
      </c>
      <c r="CS78" s="1332">
        <v>1108</v>
      </c>
      <c r="CT78" s="1342">
        <v>1365</v>
      </c>
      <c r="CU78" s="1076">
        <v>394</v>
      </c>
      <c r="CV78" s="1076">
        <v>971</v>
      </c>
      <c r="CW78" s="1063">
        <v>225</v>
      </c>
      <c r="CX78" s="1076">
        <v>88</v>
      </c>
      <c r="CY78" s="1311">
        <v>137</v>
      </c>
      <c r="CZ78" s="1261">
        <v>8511</v>
      </c>
      <c r="DA78" s="1602">
        <v>372</v>
      </c>
      <c r="DB78" s="1616">
        <v>137</v>
      </c>
      <c r="DC78" s="1617">
        <v>235</v>
      </c>
      <c r="DD78" s="4108">
        <v>473</v>
      </c>
      <c r="DE78" s="1616">
        <v>134</v>
      </c>
      <c r="DF78" s="1617">
        <v>339</v>
      </c>
      <c r="DG78" s="4108">
        <v>1429</v>
      </c>
      <c r="DH78" s="1616">
        <v>358</v>
      </c>
      <c r="DI78" s="1617">
        <v>1071</v>
      </c>
      <c r="DJ78" s="4108">
        <v>2414</v>
      </c>
      <c r="DK78" s="1616">
        <v>649</v>
      </c>
      <c r="DL78" s="1617">
        <v>1765</v>
      </c>
      <c r="DM78" s="4108">
        <v>1339</v>
      </c>
      <c r="DN78" s="1616">
        <v>495</v>
      </c>
      <c r="DO78" s="1617">
        <v>844</v>
      </c>
      <c r="DP78" s="4096">
        <v>2484</v>
      </c>
      <c r="DQ78" s="1077">
        <v>1278</v>
      </c>
      <c r="DR78" s="1079">
        <v>1206</v>
      </c>
      <c r="DS78" s="1080" t="s">
        <v>123</v>
      </c>
      <c r="DT78" s="1081">
        <v>6.358719649273017E-3</v>
      </c>
      <c r="DU78" s="1082">
        <v>7.1851889372910552E-2</v>
      </c>
      <c r="DV78" s="1083">
        <v>9.1874736876194171E-2</v>
      </c>
      <c r="DW78" s="286"/>
    </row>
    <row r="79" spans="1:127" s="359" customFormat="1" ht="48.75" customHeight="1" x14ac:dyDescent="0.15">
      <c r="A79" s="2101"/>
      <c r="B79" s="4689" t="s">
        <v>528</v>
      </c>
      <c r="C79" s="4690"/>
      <c r="D79" s="1923">
        <v>22439</v>
      </c>
      <c r="E79" s="1938">
        <v>4.7572362278244684E-2</v>
      </c>
      <c r="F79" s="1939">
        <v>1019</v>
      </c>
      <c r="G79" s="1962">
        <v>8264</v>
      </c>
      <c r="H79" s="1963">
        <v>14175</v>
      </c>
      <c r="I79" s="1344">
        <v>14480</v>
      </c>
      <c r="J79" s="1987">
        <v>4687</v>
      </c>
      <c r="K79" s="1987">
        <v>9793</v>
      </c>
      <c r="L79" s="1988">
        <v>7959</v>
      </c>
      <c r="M79" s="1987">
        <v>3577</v>
      </c>
      <c r="N79" s="1989">
        <v>4382</v>
      </c>
      <c r="O79" s="2249"/>
      <c r="P79" s="2270">
        <v>12612</v>
      </c>
      <c r="Q79" s="1085">
        <v>2.4949207639171078E-2</v>
      </c>
      <c r="R79" s="1086">
        <v>307</v>
      </c>
      <c r="S79" s="1087">
        <v>4731</v>
      </c>
      <c r="T79" s="1088">
        <v>7881</v>
      </c>
      <c r="U79" s="1089">
        <v>6025</v>
      </c>
      <c r="V79" s="1090">
        <v>1688</v>
      </c>
      <c r="W79" s="1091">
        <v>4337</v>
      </c>
      <c r="X79" s="1089">
        <v>6587</v>
      </c>
      <c r="Y79" s="1091">
        <v>3043</v>
      </c>
      <c r="Z79" s="1092">
        <v>3544</v>
      </c>
      <c r="AA79" s="2045">
        <v>9827</v>
      </c>
      <c r="AB79" s="2019">
        <v>7.8113000548546418E-2</v>
      </c>
      <c r="AC79" s="2020">
        <v>712</v>
      </c>
      <c r="AD79" s="1093">
        <v>3533</v>
      </c>
      <c r="AE79" s="1094">
        <v>6294</v>
      </c>
      <c r="AF79" s="1089">
        <v>8455</v>
      </c>
      <c r="AG79" s="1089">
        <v>2999</v>
      </c>
      <c r="AH79" s="1095">
        <v>5456</v>
      </c>
      <c r="AI79" s="1089">
        <v>1372</v>
      </c>
      <c r="AJ79" s="1095">
        <v>534</v>
      </c>
      <c r="AK79" s="1096">
        <v>838</v>
      </c>
      <c r="AL79" s="2328">
        <v>1008</v>
      </c>
      <c r="AM79" s="2010">
        <v>4.5643153526971014E-2</v>
      </c>
      <c r="AN79" s="2020">
        <v>44</v>
      </c>
      <c r="AO79" s="1097">
        <v>499</v>
      </c>
      <c r="AP79" s="1097">
        <v>509</v>
      </c>
      <c r="AQ79" s="1097">
        <v>548</v>
      </c>
      <c r="AR79" s="1098">
        <v>357</v>
      </c>
      <c r="AS79" s="1099">
        <v>191</v>
      </c>
      <c r="AT79" s="1097">
        <v>460</v>
      </c>
      <c r="AU79" s="1099">
        <v>142</v>
      </c>
      <c r="AV79" s="1100">
        <v>318</v>
      </c>
      <c r="AW79" s="2352">
        <v>1</v>
      </c>
      <c r="AX79" s="2010">
        <v>-0.5</v>
      </c>
      <c r="AY79" s="2020">
        <v>-1</v>
      </c>
      <c r="AZ79" s="2370">
        <v>0</v>
      </c>
      <c r="BA79" s="2370">
        <v>1</v>
      </c>
      <c r="BB79" s="2370">
        <v>0</v>
      </c>
      <c r="BC79" s="2371">
        <v>0</v>
      </c>
      <c r="BD79" s="2371">
        <v>0</v>
      </c>
      <c r="BE79" s="2370">
        <v>1</v>
      </c>
      <c r="BF79" s="2371">
        <v>0</v>
      </c>
      <c r="BG79" s="2372">
        <v>1</v>
      </c>
      <c r="BH79" s="2060">
        <v>504</v>
      </c>
      <c r="BI79" s="2019">
        <v>4.1322314049586861E-2</v>
      </c>
      <c r="BJ79" s="2020">
        <v>20</v>
      </c>
      <c r="BK79" s="1101">
        <v>195</v>
      </c>
      <c r="BL79" s="1101">
        <v>309</v>
      </c>
      <c r="BM79" s="1101">
        <v>351</v>
      </c>
      <c r="BN79" s="1102">
        <v>137</v>
      </c>
      <c r="BO79" s="1102">
        <v>214</v>
      </c>
      <c r="BP79" s="1101">
        <v>153</v>
      </c>
      <c r="BQ79" s="1102">
        <v>58</v>
      </c>
      <c r="BR79" s="1103">
        <v>95</v>
      </c>
      <c r="BS79" s="2082">
        <v>4671</v>
      </c>
      <c r="BT79" s="2010">
        <v>0.10582386363636354</v>
      </c>
      <c r="BU79" s="2020">
        <v>447</v>
      </c>
      <c r="BV79" s="1104">
        <v>1556</v>
      </c>
      <c r="BW79" s="1104">
        <v>3115</v>
      </c>
      <c r="BX79" s="1104">
        <v>4406</v>
      </c>
      <c r="BY79" s="1345">
        <v>1446</v>
      </c>
      <c r="BZ79" s="1345">
        <v>2960</v>
      </c>
      <c r="CA79" s="1104">
        <v>265</v>
      </c>
      <c r="CB79" s="1105">
        <v>110</v>
      </c>
      <c r="CC79" s="1106">
        <v>155</v>
      </c>
      <c r="CD79" s="1107">
        <v>30</v>
      </c>
      <c r="CE79" s="2010">
        <v>0</v>
      </c>
      <c r="CF79" s="2020">
        <v>0</v>
      </c>
      <c r="CG79" s="1108">
        <v>18</v>
      </c>
      <c r="CH79" s="1108">
        <v>12</v>
      </c>
      <c r="CI79" s="1108">
        <v>18</v>
      </c>
      <c r="CJ79" s="1109">
        <v>17</v>
      </c>
      <c r="CK79" s="1109">
        <v>1</v>
      </c>
      <c r="CL79" s="1108">
        <v>12</v>
      </c>
      <c r="CM79" s="1109">
        <v>1</v>
      </c>
      <c r="CN79" s="1110">
        <v>11</v>
      </c>
      <c r="CO79" s="2060">
        <v>3613</v>
      </c>
      <c r="CP79" s="2010">
        <v>5.9220170038112085E-2</v>
      </c>
      <c r="CQ79" s="2020">
        <v>202</v>
      </c>
      <c r="CR79" s="1346">
        <v>1265</v>
      </c>
      <c r="CS79" s="1346">
        <v>2348</v>
      </c>
      <c r="CT79" s="1346">
        <v>3132</v>
      </c>
      <c r="CU79" s="1347">
        <v>1042</v>
      </c>
      <c r="CV79" s="1347">
        <v>2090</v>
      </c>
      <c r="CW79" s="1101">
        <v>481</v>
      </c>
      <c r="CX79" s="1102">
        <v>223</v>
      </c>
      <c r="CY79" s="1312">
        <v>258</v>
      </c>
      <c r="CZ79" s="1262">
        <v>22439</v>
      </c>
      <c r="DA79" s="1603">
        <v>1249</v>
      </c>
      <c r="DB79" s="1618">
        <v>559</v>
      </c>
      <c r="DC79" s="1619">
        <v>690</v>
      </c>
      <c r="DD79" s="4107">
        <v>1532</v>
      </c>
      <c r="DE79" s="1618">
        <v>462</v>
      </c>
      <c r="DF79" s="1619">
        <v>1070</v>
      </c>
      <c r="DG79" s="4107">
        <v>3436</v>
      </c>
      <c r="DH79" s="1618">
        <v>843</v>
      </c>
      <c r="DI79" s="1619">
        <v>2593</v>
      </c>
      <c r="DJ79" s="4107">
        <v>5091</v>
      </c>
      <c r="DK79" s="1618">
        <v>1345</v>
      </c>
      <c r="DL79" s="1619">
        <v>3746</v>
      </c>
      <c r="DM79" s="4107">
        <v>5474</v>
      </c>
      <c r="DN79" s="1618">
        <v>2028</v>
      </c>
      <c r="DO79" s="1619">
        <v>3446</v>
      </c>
      <c r="DP79" s="4097">
        <v>5657</v>
      </c>
      <c r="DQ79" s="1111">
        <v>3027</v>
      </c>
      <c r="DR79" s="1113">
        <v>2630</v>
      </c>
      <c r="DS79" s="1114" t="s">
        <v>123</v>
      </c>
      <c r="DT79" s="1115">
        <v>1.6764576455180029E-2</v>
      </c>
      <c r="DU79" s="1116">
        <v>0.18943538310876978</v>
      </c>
      <c r="DV79" s="1117">
        <v>0.24222502887615099</v>
      </c>
      <c r="DW79" s="286"/>
    </row>
    <row r="80" spans="1:127" s="239" customFormat="1" ht="48.75" customHeight="1" x14ac:dyDescent="0.15">
      <c r="A80" s="2098"/>
      <c r="B80" s="2100"/>
      <c r="C80" s="2100" t="s">
        <v>1719</v>
      </c>
      <c r="D80" s="1922">
        <v>3915</v>
      </c>
      <c r="E80" s="1936">
        <v>5.953991880920162E-2</v>
      </c>
      <c r="F80" s="1937">
        <v>220</v>
      </c>
      <c r="G80" s="1960">
        <v>1393</v>
      </c>
      <c r="H80" s="1961">
        <v>2522</v>
      </c>
      <c r="I80" s="4181">
        <v>2195</v>
      </c>
      <c r="J80" s="1984">
        <v>608</v>
      </c>
      <c r="K80" s="1984">
        <v>1587</v>
      </c>
      <c r="L80" s="1985">
        <v>1720</v>
      </c>
      <c r="M80" s="1984">
        <v>785</v>
      </c>
      <c r="N80" s="1986">
        <v>935</v>
      </c>
      <c r="O80" s="2250"/>
      <c r="P80" s="2033">
        <v>2965</v>
      </c>
      <c r="Q80" s="1044">
        <v>3.4182071852110196E-2</v>
      </c>
      <c r="R80" s="1045">
        <v>98</v>
      </c>
      <c r="S80" s="1046">
        <v>1079</v>
      </c>
      <c r="T80" s="1047">
        <v>1886</v>
      </c>
      <c r="U80" s="1048">
        <v>1362</v>
      </c>
      <c r="V80" s="1049">
        <v>333</v>
      </c>
      <c r="W80" s="1050">
        <v>1029</v>
      </c>
      <c r="X80" s="1048">
        <v>1603</v>
      </c>
      <c r="Y80" s="1050">
        <v>746</v>
      </c>
      <c r="Z80" s="1051">
        <v>857</v>
      </c>
      <c r="AA80" s="2044">
        <v>950</v>
      </c>
      <c r="AB80" s="2009">
        <v>0.14734299516908211</v>
      </c>
      <c r="AC80" s="2018">
        <v>122</v>
      </c>
      <c r="AD80" s="1052">
        <v>314</v>
      </c>
      <c r="AE80" s="1053">
        <v>636</v>
      </c>
      <c r="AF80" s="1048">
        <v>833</v>
      </c>
      <c r="AG80" s="1054">
        <v>275</v>
      </c>
      <c r="AH80" s="1055">
        <v>558</v>
      </c>
      <c r="AI80" s="1048">
        <v>117</v>
      </c>
      <c r="AJ80" s="1055">
        <v>39</v>
      </c>
      <c r="AK80" s="1056">
        <v>78</v>
      </c>
      <c r="AL80" s="2329">
        <v>98</v>
      </c>
      <c r="AM80" s="2009">
        <v>3.1578947368421151E-2</v>
      </c>
      <c r="AN80" s="2018">
        <v>3</v>
      </c>
      <c r="AO80" s="1057">
        <v>32</v>
      </c>
      <c r="AP80" s="1057">
        <v>66</v>
      </c>
      <c r="AQ80" s="1058">
        <v>65</v>
      </c>
      <c r="AR80" s="1059">
        <v>25</v>
      </c>
      <c r="AS80" s="1060">
        <v>40</v>
      </c>
      <c r="AT80" s="1058">
        <v>33</v>
      </c>
      <c r="AU80" s="1060">
        <v>7</v>
      </c>
      <c r="AV80" s="1061">
        <v>26</v>
      </c>
      <c r="AW80" s="2351">
        <v>0</v>
      </c>
      <c r="AX80" s="2017" t="s">
        <v>123</v>
      </c>
      <c r="AY80" s="2018">
        <v>0</v>
      </c>
      <c r="AZ80" s="2366">
        <v>0</v>
      </c>
      <c r="BA80" s="2366">
        <v>0</v>
      </c>
      <c r="BB80" s="2367">
        <v>0</v>
      </c>
      <c r="BC80" s="2368">
        <v>0</v>
      </c>
      <c r="BD80" s="2368">
        <v>0</v>
      </c>
      <c r="BE80" s="2367">
        <v>0</v>
      </c>
      <c r="BF80" s="2368">
        <v>0</v>
      </c>
      <c r="BG80" s="2369">
        <v>0</v>
      </c>
      <c r="BH80" s="2059">
        <v>37</v>
      </c>
      <c r="BI80" s="2009">
        <v>0.48</v>
      </c>
      <c r="BJ80" s="2018">
        <v>12</v>
      </c>
      <c r="BK80" s="1062">
        <v>12</v>
      </c>
      <c r="BL80" s="1062">
        <v>25</v>
      </c>
      <c r="BM80" s="1063">
        <v>35</v>
      </c>
      <c r="BN80" s="1064">
        <v>10</v>
      </c>
      <c r="BO80" s="1064">
        <v>25</v>
      </c>
      <c r="BP80" s="1063">
        <v>2</v>
      </c>
      <c r="BQ80" s="1064">
        <v>2</v>
      </c>
      <c r="BR80" s="1065">
        <v>0</v>
      </c>
      <c r="BS80" s="2081">
        <v>270</v>
      </c>
      <c r="BT80" s="2009">
        <v>0.10655737704918034</v>
      </c>
      <c r="BU80" s="2018">
        <v>26</v>
      </c>
      <c r="BV80" s="1066">
        <v>77</v>
      </c>
      <c r="BW80" s="1066">
        <v>193</v>
      </c>
      <c r="BX80" s="1067">
        <v>257</v>
      </c>
      <c r="BY80" s="1068">
        <v>72</v>
      </c>
      <c r="BZ80" s="1068">
        <v>185</v>
      </c>
      <c r="CA80" s="1067">
        <v>13</v>
      </c>
      <c r="CB80" s="1068">
        <v>5</v>
      </c>
      <c r="CC80" s="1069">
        <v>8</v>
      </c>
      <c r="CD80" s="1070">
        <v>5</v>
      </c>
      <c r="CE80" s="2009">
        <v>0</v>
      </c>
      <c r="CF80" s="2018">
        <v>0</v>
      </c>
      <c r="CG80" s="1071">
        <v>3</v>
      </c>
      <c r="CH80" s="1071">
        <v>2</v>
      </c>
      <c r="CI80" s="1072">
        <v>2</v>
      </c>
      <c r="CJ80" s="1073">
        <v>2</v>
      </c>
      <c r="CK80" s="1073">
        <v>0</v>
      </c>
      <c r="CL80" s="1072">
        <v>3</v>
      </c>
      <c r="CM80" s="1073">
        <v>1</v>
      </c>
      <c r="CN80" s="1074">
        <v>2</v>
      </c>
      <c r="CO80" s="2059">
        <v>540</v>
      </c>
      <c r="CP80" s="2009">
        <v>0.17647058823529416</v>
      </c>
      <c r="CQ80" s="2018">
        <v>81</v>
      </c>
      <c r="CR80" s="1075">
        <v>190</v>
      </c>
      <c r="CS80" s="1075">
        <v>350</v>
      </c>
      <c r="CT80" s="1063">
        <v>474</v>
      </c>
      <c r="CU80" s="1076">
        <v>166</v>
      </c>
      <c r="CV80" s="1076">
        <v>308</v>
      </c>
      <c r="CW80" s="1063">
        <v>66</v>
      </c>
      <c r="CX80" s="1076">
        <v>24</v>
      </c>
      <c r="CY80" s="1311">
        <v>42</v>
      </c>
      <c r="CZ80" s="1261">
        <v>3915</v>
      </c>
      <c r="DA80" s="1602">
        <v>118</v>
      </c>
      <c r="DB80" s="1616">
        <v>52</v>
      </c>
      <c r="DC80" s="1617">
        <v>66</v>
      </c>
      <c r="DD80" s="4108">
        <v>226</v>
      </c>
      <c r="DE80" s="1616">
        <v>62</v>
      </c>
      <c r="DF80" s="1617">
        <v>164</v>
      </c>
      <c r="DG80" s="4108">
        <v>823</v>
      </c>
      <c r="DH80" s="1616">
        <v>204</v>
      </c>
      <c r="DI80" s="1617">
        <v>619</v>
      </c>
      <c r="DJ80" s="4108">
        <v>796</v>
      </c>
      <c r="DK80" s="1616">
        <v>164</v>
      </c>
      <c r="DL80" s="1617">
        <v>632</v>
      </c>
      <c r="DM80" s="4108">
        <v>619</v>
      </c>
      <c r="DN80" s="1616">
        <v>218</v>
      </c>
      <c r="DO80" s="1617">
        <v>401</v>
      </c>
      <c r="DP80" s="4096">
        <v>1333</v>
      </c>
      <c r="DQ80" s="1077">
        <v>693</v>
      </c>
      <c r="DR80" s="1079">
        <v>640</v>
      </c>
      <c r="DS80" s="1080" t="s">
        <v>123</v>
      </c>
      <c r="DT80" s="1081">
        <v>2.9249662115972109E-3</v>
      </c>
      <c r="DU80" s="1082">
        <v>3.3051362577246481E-2</v>
      </c>
      <c r="DV80" s="1083">
        <v>4.2261731273681144E-2</v>
      </c>
      <c r="DW80" s="286"/>
    </row>
    <row r="81" spans="1:127" s="359" customFormat="1" ht="48.75" customHeight="1" x14ac:dyDescent="0.15">
      <c r="A81" s="2114"/>
      <c r="B81" s="4699" t="s">
        <v>529</v>
      </c>
      <c r="C81" s="4700"/>
      <c r="D81" s="1928">
        <v>23094</v>
      </c>
      <c r="E81" s="2188">
        <v>1.978274308928718E-2</v>
      </c>
      <c r="F81" s="1951">
        <v>448</v>
      </c>
      <c r="G81" s="1966">
        <v>8364</v>
      </c>
      <c r="H81" s="1967">
        <v>14730</v>
      </c>
      <c r="I81" s="1326">
        <v>15218</v>
      </c>
      <c r="J81" s="2001">
        <v>4776</v>
      </c>
      <c r="K81" s="1967">
        <v>10442</v>
      </c>
      <c r="L81" s="2002">
        <v>7876</v>
      </c>
      <c r="M81" s="2001">
        <v>3588</v>
      </c>
      <c r="N81" s="2003">
        <v>4288</v>
      </c>
      <c r="O81" s="2251"/>
      <c r="P81" s="2276">
        <v>12337</v>
      </c>
      <c r="Q81" s="1203">
        <v>2.954185095552031E-2</v>
      </c>
      <c r="R81" s="3500">
        <v>354</v>
      </c>
      <c r="S81" s="1205">
        <v>4445</v>
      </c>
      <c r="T81" s="1206">
        <v>7892</v>
      </c>
      <c r="U81" s="1207">
        <v>6256</v>
      </c>
      <c r="V81" s="1208">
        <v>1527</v>
      </c>
      <c r="W81" s="1209">
        <v>4729</v>
      </c>
      <c r="X81" s="1207">
        <v>6081</v>
      </c>
      <c r="Y81" s="1209">
        <v>2918</v>
      </c>
      <c r="Z81" s="1210">
        <v>3163</v>
      </c>
      <c r="AA81" s="2052">
        <v>10757</v>
      </c>
      <c r="AB81" s="2027">
        <v>8.8155303385539785E-3</v>
      </c>
      <c r="AC81" s="2028">
        <v>94</v>
      </c>
      <c r="AD81" s="1211">
        <v>3919</v>
      </c>
      <c r="AE81" s="1212">
        <v>6838</v>
      </c>
      <c r="AF81" s="1207">
        <v>8962</v>
      </c>
      <c r="AG81" s="1207">
        <v>3249</v>
      </c>
      <c r="AH81" s="1213">
        <v>5713</v>
      </c>
      <c r="AI81" s="1207">
        <v>1795</v>
      </c>
      <c r="AJ81" s="1213">
        <v>670</v>
      </c>
      <c r="AK81" s="1214">
        <v>1125</v>
      </c>
      <c r="AL81" s="2335">
        <v>1731</v>
      </c>
      <c r="AM81" s="2300">
        <v>-5.718954248366015E-2</v>
      </c>
      <c r="AN81" s="2028">
        <v>-105</v>
      </c>
      <c r="AO81" s="1215">
        <v>905</v>
      </c>
      <c r="AP81" s="1215">
        <v>826</v>
      </c>
      <c r="AQ81" s="1215">
        <v>886</v>
      </c>
      <c r="AR81" s="1216">
        <v>628</v>
      </c>
      <c r="AS81" s="1217">
        <v>258</v>
      </c>
      <c r="AT81" s="1215">
        <v>845</v>
      </c>
      <c r="AU81" s="1217">
        <v>277</v>
      </c>
      <c r="AV81" s="1218">
        <v>568</v>
      </c>
      <c r="AW81" s="2357">
        <v>0</v>
      </c>
      <c r="AX81" s="2300" t="s">
        <v>123</v>
      </c>
      <c r="AY81" s="2028">
        <v>-1</v>
      </c>
      <c r="AZ81" s="2389">
        <v>0</v>
      </c>
      <c r="BA81" s="2389">
        <v>0</v>
      </c>
      <c r="BB81" s="2389">
        <v>0</v>
      </c>
      <c r="BC81" s="2390">
        <v>0</v>
      </c>
      <c r="BD81" s="2390">
        <v>0</v>
      </c>
      <c r="BE81" s="2389">
        <v>0</v>
      </c>
      <c r="BF81" s="2390">
        <v>0</v>
      </c>
      <c r="BG81" s="2391">
        <v>0</v>
      </c>
      <c r="BH81" s="2065">
        <v>465</v>
      </c>
      <c r="BI81" s="2300">
        <v>6.164383561643838E-2</v>
      </c>
      <c r="BJ81" s="2028">
        <v>27</v>
      </c>
      <c r="BK81" s="1219">
        <v>180</v>
      </c>
      <c r="BL81" s="1219">
        <v>285</v>
      </c>
      <c r="BM81" s="1219">
        <v>353</v>
      </c>
      <c r="BN81" s="1220">
        <v>139</v>
      </c>
      <c r="BO81" s="1220">
        <v>214</v>
      </c>
      <c r="BP81" s="1219">
        <v>112</v>
      </c>
      <c r="BQ81" s="1220">
        <v>41</v>
      </c>
      <c r="BR81" s="1221">
        <v>71</v>
      </c>
      <c r="BS81" s="2087">
        <v>5705</v>
      </c>
      <c r="BT81" s="2300">
        <v>1.6028495102404339E-2</v>
      </c>
      <c r="BU81" s="2028">
        <v>90</v>
      </c>
      <c r="BV81" s="1222">
        <v>1908</v>
      </c>
      <c r="BW81" s="1222">
        <v>3797</v>
      </c>
      <c r="BX81" s="1222">
        <v>5314</v>
      </c>
      <c r="BY81" s="1244">
        <v>1767</v>
      </c>
      <c r="BZ81" s="1244">
        <v>3547</v>
      </c>
      <c r="CA81" s="1222">
        <v>391</v>
      </c>
      <c r="CB81" s="1223">
        <v>141</v>
      </c>
      <c r="CC81" s="1224">
        <v>250</v>
      </c>
      <c r="CD81" s="1225">
        <v>60</v>
      </c>
      <c r="CE81" s="2300">
        <v>1.6949152542372836E-2</v>
      </c>
      <c r="CF81" s="2028">
        <v>1</v>
      </c>
      <c r="CG81" s="1226">
        <v>27</v>
      </c>
      <c r="CH81" s="1226">
        <v>33</v>
      </c>
      <c r="CI81" s="1226">
        <v>30</v>
      </c>
      <c r="CJ81" s="1227">
        <v>18</v>
      </c>
      <c r="CK81" s="1227">
        <v>12</v>
      </c>
      <c r="CL81" s="1226">
        <v>30</v>
      </c>
      <c r="CM81" s="1227">
        <v>9</v>
      </c>
      <c r="CN81" s="1228">
        <v>21</v>
      </c>
      <c r="CO81" s="2065">
        <v>2796</v>
      </c>
      <c r="CP81" s="2300">
        <v>3.0213706705969123E-2</v>
      </c>
      <c r="CQ81" s="2028">
        <v>82</v>
      </c>
      <c r="CR81" s="1219">
        <v>899</v>
      </c>
      <c r="CS81" s="1243">
        <v>1897</v>
      </c>
      <c r="CT81" s="1243">
        <v>2379</v>
      </c>
      <c r="CU81" s="1220">
        <v>697</v>
      </c>
      <c r="CV81" s="1378">
        <v>1682</v>
      </c>
      <c r="CW81" s="1219">
        <v>417</v>
      </c>
      <c r="CX81" s="1220">
        <v>202</v>
      </c>
      <c r="CY81" s="1318">
        <v>215</v>
      </c>
      <c r="CZ81" s="1267">
        <v>23094</v>
      </c>
      <c r="DA81" s="1609">
        <v>1014</v>
      </c>
      <c r="DB81" s="1624">
        <v>396</v>
      </c>
      <c r="DC81" s="1625">
        <v>618</v>
      </c>
      <c r="DD81" s="4115">
        <v>1321</v>
      </c>
      <c r="DE81" s="1624">
        <v>442</v>
      </c>
      <c r="DF81" s="1625">
        <v>879</v>
      </c>
      <c r="DG81" s="4115">
        <v>3689</v>
      </c>
      <c r="DH81" s="1624">
        <v>1001</v>
      </c>
      <c r="DI81" s="1625">
        <v>2688</v>
      </c>
      <c r="DJ81" s="4115">
        <v>6178</v>
      </c>
      <c r="DK81" s="1624">
        <v>1857</v>
      </c>
      <c r="DL81" s="1625">
        <v>4321</v>
      </c>
      <c r="DM81" s="4115">
        <v>4861</v>
      </c>
      <c r="DN81" s="1624">
        <v>1664</v>
      </c>
      <c r="DO81" s="1625">
        <v>3197</v>
      </c>
      <c r="DP81" s="4103">
        <v>6031</v>
      </c>
      <c r="DQ81" s="1229">
        <v>3004</v>
      </c>
      <c r="DR81" s="1231">
        <v>3027</v>
      </c>
      <c r="DS81" s="1232" t="s">
        <v>123</v>
      </c>
      <c r="DT81" s="1233">
        <v>1.7253938618295273E-2</v>
      </c>
      <c r="DU81" s="1234">
        <v>0.19496504913382637</v>
      </c>
      <c r="DV81" s="1235">
        <v>0.24929563781210531</v>
      </c>
      <c r="DW81" s="286"/>
    </row>
    <row r="82" spans="1:127" s="239" customFormat="1" ht="48.75" customHeight="1" x14ac:dyDescent="0.15">
      <c r="A82" s="4620" t="s">
        <v>2264</v>
      </c>
      <c r="B82" s="4621"/>
      <c r="C82" s="4622"/>
      <c r="D82" s="1926">
        <v>779</v>
      </c>
      <c r="E82" s="1946">
        <v>-3.8271604938271642E-2</v>
      </c>
      <c r="F82" s="1947">
        <v>-31</v>
      </c>
      <c r="G82" s="1845">
        <v>368</v>
      </c>
      <c r="H82" s="1846">
        <v>411</v>
      </c>
      <c r="I82" s="4188">
        <v>398</v>
      </c>
      <c r="J82" s="1996">
        <v>207</v>
      </c>
      <c r="K82" s="1996">
        <v>191</v>
      </c>
      <c r="L82" s="1997">
        <v>381</v>
      </c>
      <c r="M82" s="1996">
        <v>161</v>
      </c>
      <c r="N82" s="2223">
        <v>220</v>
      </c>
      <c r="O82" s="2248" t="s">
        <v>2116</v>
      </c>
      <c r="P82" s="2037">
        <v>298</v>
      </c>
      <c r="Q82" s="289">
        <v>-5.0955414012738842E-2</v>
      </c>
      <c r="R82" s="461">
        <v>-16</v>
      </c>
      <c r="S82" s="290">
        <v>114</v>
      </c>
      <c r="T82" s="291">
        <v>184</v>
      </c>
      <c r="U82" s="292">
        <v>138</v>
      </c>
      <c r="V82" s="293">
        <v>33</v>
      </c>
      <c r="W82" s="294">
        <v>105</v>
      </c>
      <c r="X82" s="292">
        <v>160</v>
      </c>
      <c r="Y82" s="294">
        <v>81</v>
      </c>
      <c r="Z82" s="295">
        <v>79</v>
      </c>
      <c r="AA82" s="2288">
        <v>481</v>
      </c>
      <c r="AB82" s="1840">
        <v>-3.0241935483870996E-2</v>
      </c>
      <c r="AC82" s="2304">
        <v>-15</v>
      </c>
      <c r="AD82" s="296">
        <v>254</v>
      </c>
      <c r="AE82" s="297">
        <v>227</v>
      </c>
      <c r="AF82" s="292">
        <v>260</v>
      </c>
      <c r="AG82" s="298">
        <v>174</v>
      </c>
      <c r="AH82" s="299">
        <v>86</v>
      </c>
      <c r="AI82" s="292">
        <v>221</v>
      </c>
      <c r="AJ82" s="299">
        <v>80</v>
      </c>
      <c r="AK82" s="300">
        <v>141</v>
      </c>
      <c r="AL82" s="2332">
        <v>253</v>
      </c>
      <c r="AM82" s="1840">
        <v>4.9792531120331995E-2</v>
      </c>
      <c r="AN82" s="2304">
        <v>12</v>
      </c>
      <c r="AO82" s="301">
        <v>141</v>
      </c>
      <c r="AP82" s="301">
        <v>112</v>
      </c>
      <c r="AQ82" s="302">
        <v>145</v>
      </c>
      <c r="AR82" s="303">
        <v>97</v>
      </c>
      <c r="AS82" s="304">
        <v>48</v>
      </c>
      <c r="AT82" s="302">
        <v>108</v>
      </c>
      <c r="AU82" s="304">
        <v>44</v>
      </c>
      <c r="AV82" s="305">
        <v>64</v>
      </c>
      <c r="AW82" s="2355">
        <v>0</v>
      </c>
      <c r="AX82" s="2025" t="s">
        <v>123</v>
      </c>
      <c r="AY82" s="2304">
        <v>0</v>
      </c>
      <c r="AZ82" s="2382">
        <v>0</v>
      </c>
      <c r="BA82" s="2382">
        <v>0</v>
      </c>
      <c r="BB82" s="2383">
        <v>0</v>
      </c>
      <c r="BC82" s="2384">
        <v>0</v>
      </c>
      <c r="BD82" s="2384">
        <v>0</v>
      </c>
      <c r="BE82" s="2383">
        <v>0</v>
      </c>
      <c r="BF82" s="2384">
        <v>0</v>
      </c>
      <c r="BG82" s="2385">
        <v>0</v>
      </c>
      <c r="BH82" s="2063">
        <v>175</v>
      </c>
      <c r="BI82" s="1840">
        <v>-0.19354838709677424</v>
      </c>
      <c r="BJ82" s="2304">
        <v>-42</v>
      </c>
      <c r="BK82" s="307">
        <v>91</v>
      </c>
      <c r="BL82" s="307">
        <v>84</v>
      </c>
      <c r="BM82" s="308">
        <v>87</v>
      </c>
      <c r="BN82" s="309">
        <v>66</v>
      </c>
      <c r="BO82" s="309">
        <v>21</v>
      </c>
      <c r="BP82" s="308">
        <v>88</v>
      </c>
      <c r="BQ82" s="309">
        <v>25</v>
      </c>
      <c r="BR82" s="310">
        <v>63</v>
      </c>
      <c r="BS82" s="2085">
        <v>3</v>
      </c>
      <c r="BT82" s="1840">
        <v>-0.25</v>
      </c>
      <c r="BU82" s="2304">
        <v>-1</v>
      </c>
      <c r="BV82" s="311">
        <v>2</v>
      </c>
      <c r="BW82" s="311">
        <v>1</v>
      </c>
      <c r="BX82" s="312">
        <v>2</v>
      </c>
      <c r="BY82" s="313">
        <v>1</v>
      </c>
      <c r="BZ82" s="313">
        <v>1</v>
      </c>
      <c r="CA82" s="312">
        <v>1</v>
      </c>
      <c r="CB82" s="313">
        <v>1</v>
      </c>
      <c r="CC82" s="314">
        <v>0</v>
      </c>
      <c r="CD82" s="315">
        <v>6</v>
      </c>
      <c r="CE82" s="2319">
        <v>1</v>
      </c>
      <c r="CF82" s="2304">
        <v>3</v>
      </c>
      <c r="CG82" s="316">
        <v>4</v>
      </c>
      <c r="CH82" s="316">
        <v>2</v>
      </c>
      <c r="CI82" s="317">
        <v>2</v>
      </c>
      <c r="CJ82" s="318">
        <v>2</v>
      </c>
      <c r="CK82" s="318">
        <v>0</v>
      </c>
      <c r="CL82" s="317">
        <v>4</v>
      </c>
      <c r="CM82" s="318">
        <v>2</v>
      </c>
      <c r="CN82" s="319">
        <v>2</v>
      </c>
      <c r="CO82" s="2063">
        <v>44</v>
      </c>
      <c r="CP82" s="1840">
        <v>0.41935483870967749</v>
      </c>
      <c r="CQ82" s="2304">
        <v>13</v>
      </c>
      <c r="CR82" s="320">
        <v>16</v>
      </c>
      <c r="CS82" s="320">
        <v>28</v>
      </c>
      <c r="CT82" s="308">
        <v>24</v>
      </c>
      <c r="CU82" s="321">
        <v>8</v>
      </c>
      <c r="CV82" s="321">
        <v>16</v>
      </c>
      <c r="CW82" s="308">
        <v>20</v>
      </c>
      <c r="CX82" s="321">
        <v>8</v>
      </c>
      <c r="CY82" s="961">
        <v>12</v>
      </c>
      <c r="CZ82" s="1265">
        <v>779</v>
      </c>
      <c r="DA82" s="1607">
        <v>108</v>
      </c>
      <c r="DB82" s="449">
        <v>62</v>
      </c>
      <c r="DC82" s="450">
        <v>46</v>
      </c>
      <c r="DD82" s="4111">
        <v>117</v>
      </c>
      <c r="DE82" s="449">
        <v>60</v>
      </c>
      <c r="DF82" s="450">
        <v>57</v>
      </c>
      <c r="DG82" s="4111">
        <v>157</v>
      </c>
      <c r="DH82" s="449">
        <v>61</v>
      </c>
      <c r="DI82" s="450">
        <v>96</v>
      </c>
      <c r="DJ82" s="4111">
        <v>77</v>
      </c>
      <c r="DK82" s="449">
        <v>25</v>
      </c>
      <c r="DL82" s="450">
        <v>52</v>
      </c>
      <c r="DM82" s="4111">
        <v>58</v>
      </c>
      <c r="DN82" s="449">
        <v>26</v>
      </c>
      <c r="DO82" s="450">
        <v>32</v>
      </c>
      <c r="DP82" s="4101">
        <v>262</v>
      </c>
      <c r="DQ82" s="442">
        <v>134</v>
      </c>
      <c r="DR82" s="432">
        <v>128</v>
      </c>
      <c r="DS82" s="322">
        <v>57</v>
      </c>
      <c r="DT82" s="323">
        <v>5.8200477109431091E-4</v>
      </c>
      <c r="DU82" s="324">
        <v>6.5765035626245234E-3</v>
      </c>
      <c r="DV82" s="325" t="s">
        <v>123</v>
      </c>
      <c r="DW82" s="286"/>
    </row>
    <row r="83" spans="1:127" s="359" customFormat="1" ht="48.75" customHeight="1" x14ac:dyDescent="0.15">
      <c r="A83" s="2107" t="s">
        <v>1720</v>
      </c>
      <c r="B83" s="2108"/>
      <c r="C83" s="2108"/>
      <c r="D83" s="1925">
        <v>12</v>
      </c>
      <c r="E83" s="2122">
        <v>-0.25</v>
      </c>
      <c r="F83" s="1943">
        <v>-4</v>
      </c>
      <c r="G83" s="1841">
        <v>5</v>
      </c>
      <c r="H83" s="1842">
        <v>7</v>
      </c>
      <c r="I83" s="4184">
        <v>12</v>
      </c>
      <c r="J83" s="1993">
        <v>5</v>
      </c>
      <c r="K83" s="1993">
        <v>7</v>
      </c>
      <c r="L83" s="1994">
        <v>0</v>
      </c>
      <c r="M83" s="1993">
        <v>0</v>
      </c>
      <c r="N83" s="1995">
        <v>0</v>
      </c>
      <c r="O83" s="2252" t="s">
        <v>2115</v>
      </c>
      <c r="P83" s="2036">
        <v>0</v>
      </c>
      <c r="Q83" s="329" t="s">
        <v>123</v>
      </c>
      <c r="R83" s="462">
        <v>0</v>
      </c>
      <c r="S83" s="330">
        <v>0</v>
      </c>
      <c r="T83" s="331">
        <v>0</v>
      </c>
      <c r="U83" s="332">
        <v>0</v>
      </c>
      <c r="V83" s="333">
        <v>0</v>
      </c>
      <c r="W83" s="334">
        <v>0</v>
      </c>
      <c r="X83" s="332">
        <v>0</v>
      </c>
      <c r="Y83" s="334">
        <v>0</v>
      </c>
      <c r="Z83" s="335">
        <v>0</v>
      </c>
      <c r="AA83" s="2049">
        <v>12</v>
      </c>
      <c r="AB83" s="1843">
        <v>-0.25</v>
      </c>
      <c r="AC83" s="2024">
        <v>-4</v>
      </c>
      <c r="AD83" s="336">
        <v>5</v>
      </c>
      <c r="AE83" s="337">
        <v>7</v>
      </c>
      <c r="AF83" s="332">
        <v>12</v>
      </c>
      <c r="AG83" s="332">
        <v>5</v>
      </c>
      <c r="AH83" s="338">
        <v>7</v>
      </c>
      <c r="AI83" s="332">
        <v>0</v>
      </c>
      <c r="AJ83" s="338">
        <v>0</v>
      </c>
      <c r="AK83" s="339">
        <v>0</v>
      </c>
      <c r="AL83" s="2331">
        <v>0</v>
      </c>
      <c r="AM83" s="1843" t="s">
        <v>123</v>
      </c>
      <c r="AN83" s="2024">
        <v>0</v>
      </c>
      <c r="AO83" s="340">
        <v>0</v>
      </c>
      <c r="AP83" s="340">
        <v>0</v>
      </c>
      <c r="AQ83" s="340">
        <v>0</v>
      </c>
      <c r="AR83" s="341">
        <v>0</v>
      </c>
      <c r="AS83" s="342">
        <v>0</v>
      </c>
      <c r="AT83" s="340">
        <v>0</v>
      </c>
      <c r="AU83" s="342">
        <v>0</v>
      </c>
      <c r="AV83" s="343">
        <v>0</v>
      </c>
      <c r="AW83" s="2354">
        <v>0</v>
      </c>
      <c r="AX83" s="1843" t="s">
        <v>123</v>
      </c>
      <c r="AY83" s="2024">
        <v>0</v>
      </c>
      <c r="AZ83" s="2377">
        <v>0</v>
      </c>
      <c r="BA83" s="2377">
        <v>0</v>
      </c>
      <c r="BB83" s="2377">
        <v>0</v>
      </c>
      <c r="BC83" s="2380">
        <v>0</v>
      </c>
      <c r="BD83" s="2380">
        <v>0</v>
      </c>
      <c r="BE83" s="2377">
        <v>0</v>
      </c>
      <c r="BF83" s="2380">
        <v>0</v>
      </c>
      <c r="BG83" s="2381">
        <v>0</v>
      </c>
      <c r="BH83" s="2062">
        <v>2</v>
      </c>
      <c r="BI83" s="1843">
        <v>-0.6</v>
      </c>
      <c r="BJ83" s="2024">
        <v>-3</v>
      </c>
      <c r="BK83" s="345">
        <v>1</v>
      </c>
      <c r="BL83" s="345">
        <v>1</v>
      </c>
      <c r="BM83" s="345">
        <v>2</v>
      </c>
      <c r="BN83" s="346">
        <v>1</v>
      </c>
      <c r="BO83" s="346">
        <v>1</v>
      </c>
      <c r="BP83" s="345">
        <v>0</v>
      </c>
      <c r="BQ83" s="346">
        <v>0</v>
      </c>
      <c r="BR83" s="347">
        <v>0</v>
      </c>
      <c r="BS83" s="2084">
        <v>0</v>
      </c>
      <c r="BT83" s="1843" t="s">
        <v>123</v>
      </c>
      <c r="BU83" s="2024">
        <v>0</v>
      </c>
      <c r="BV83" s="348">
        <v>0</v>
      </c>
      <c r="BW83" s="348">
        <v>0</v>
      </c>
      <c r="BX83" s="348">
        <v>0</v>
      </c>
      <c r="BY83" s="349">
        <v>0</v>
      </c>
      <c r="BZ83" s="349">
        <v>0</v>
      </c>
      <c r="CA83" s="348">
        <v>0</v>
      </c>
      <c r="CB83" s="349">
        <v>0</v>
      </c>
      <c r="CC83" s="350">
        <v>0</v>
      </c>
      <c r="CD83" s="351">
        <v>4</v>
      </c>
      <c r="CE83" s="1843">
        <v>0.33333333333333326</v>
      </c>
      <c r="CF83" s="2024">
        <v>1</v>
      </c>
      <c r="CG83" s="352">
        <v>1</v>
      </c>
      <c r="CH83" s="352">
        <v>3</v>
      </c>
      <c r="CI83" s="352">
        <v>4</v>
      </c>
      <c r="CJ83" s="353">
        <v>1</v>
      </c>
      <c r="CK83" s="353">
        <v>3</v>
      </c>
      <c r="CL83" s="352">
        <v>0</v>
      </c>
      <c r="CM83" s="353">
        <v>0</v>
      </c>
      <c r="CN83" s="354">
        <v>0</v>
      </c>
      <c r="CO83" s="2062">
        <v>6</v>
      </c>
      <c r="CP83" s="1843">
        <v>-0.25</v>
      </c>
      <c r="CQ83" s="2024">
        <v>-2</v>
      </c>
      <c r="CR83" s="345">
        <v>3</v>
      </c>
      <c r="CS83" s="345">
        <v>3</v>
      </c>
      <c r="CT83" s="345">
        <v>6</v>
      </c>
      <c r="CU83" s="346">
        <v>3</v>
      </c>
      <c r="CV83" s="346">
        <v>3</v>
      </c>
      <c r="CW83" s="345">
        <v>0</v>
      </c>
      <c r="CX83" s="346">
        <v>0</v>
      </c>
      <c r="CY83" s="962">
        <v>0</v>
      </c>
      <c r="CZ83" s="1264">
        <v>12</v>
      </c>
      <c r="DA83" s="1606">
        <v>1</v>
      </c>
      <c r="DB83" s="451">
        <v>1</v>
      </c>
      <c r="DC83" s="452">
        <v>0</v>
      </c>
      <c r="DD83" s="4110">
        <v>1</v>
      </c>
      <c r="DE83" s="451">
        <v>1</v>
      </c>
      <c r="DF83" s="452">
        <v>0</v>
      </c>
      <c r="DG83" s="4110">
        <v>1</v>
      </c>
      <c r="DH83" s="451">
        <v>1</v>
      </c>
      <c r="DI83" s="452">
        <v>0</v>
      </c>
      <c r="DJ83" s="4110">
        <v>6</v>
      </c>
      <c r="DK83" s="451">
        <v>1</v>
      </c>
      <c r="DL83" s="452">
        <v>5</v>
      </c>
      <c r="DM83" s="4110">
        <v>3</v>
      </c>
      <c r="DN83" s="451">
        <v>1</v>
      </c>
      <c r="DO83" s="452">
        <v>2</v>
      </c>
      <c r="DP83" s="4100">
        <v>0</v>
      </c>
      <c r="DQ83" s="443">
        <v>0</v>
      </c>
      <c r="DR83" s="433">
        <v>0</v>
      </c>
      <c r="DS83" s="355">
        <v>168</v>
      </c>
      <c r="DT83" s="356">
        <v>8.9654136753937495E-6</v>
      </c>
      <c r="DU83" s="357">
        <v>1.0130685847431871E-4</v>
      </c>
      <c r="DV83" s="358" t="s">
        <v>123</v>
      </c>
      <c r="DW83" s="286"/>
    </row>
    <row r="84" spans="1:127" s="239" customFormat="1" ht="48.75" customHeight="1" x14ac:dyDescent="0.15">
      <c r="A84" s="4620" t="s">
        <v>1721</v>
      </c>
      <c r="B84" s="4621"/>
      <c r="C84" s="4622"/>
      <c r="D84" s="1926">
        <v>4422</v>
      </c>
      <c r="E84" s="1946">
        <v>-3.6811152254410784E-2</v>
      </c>
      <c r="F84" s="1947">
        <v>-169</v>
      </c>
      <c r="G84" s="1845">
        <v>1833</v>
      </c>
      <c r="H84" s="1846">
        <v>2589</v>
      </c>
      <c r="I84" s="4188">
        <v>2407</v>
      </c>
      <c r="J84" s="1996">
        <v>965</v>
      </c>
      <c r="K84" s="1996">
        <v>1442</v>
      </c>
      <c r="L84" s="1997">
        <v>2015</v>
      </c>
      <c r="M84" s="1996">
        <v>868</v>
      </c>
      <c r="N84" s="2223">
        <v>1147</v>
      </c>
      <c r="O84" s="2248" t="s">
        <v>2116</v>
      </c>
      <c r="P84" s="2037">
        <v>2838</v>
      </c>
      <c r="Q84" s="289">
        <v>2.8268551236749762E-3</v>
      </c>
      <c r="R84" s="461">
        <v>8</v>
      </c>
      <c r="S84" s="290">
        <v>1040</v>
      </c>
      <c r="T84" s="291">
        <v>1798</v>
      </c>
      <c r="U84" s="292">
        <v>1405</v>
      </c>
      <c r="V84" s="293">
        <v>361</v>
      </c>
      <c r="W84" s="294">
        <v>1044</v>
      </c>
      <c r="X84" s="292">
        <v>1433</v>
      </c>
      <c r="Y84" s="294">
        <v>679</v>
      </c>
      <c r="Z84" s="295">
        <v>754</v>
      </c>
      <c r="AA84" s="2288">
        <v>1584</v>
      </c>
      <c r="AB84" s="1840">
        <v>-0.10051107325383302</v>
      </c>
      <c r="AC84" s="2304">
        <v>-177</v>
      </c>
      <c r="AD84" s="296">
        <v>793</v>
      </c>
      <c r="AE84" s="297">
        <v>791</v>
      </c>
      <c r="AF84" s="292">
        <v>1002</v>
      </c>
      <c r="AG84" s="298">
        <v>604</v>
      </c>
      <c r="AH84" s="299">
        <v>398</v>
      </c>
      <c r="AI84" s="292">
        <v>582</v>
      </c>
      <c r="AJ84" s="299">
        <v>189</v>
      </c>
      <c r="AK84" s="300">
        <v>393</v>
      </c>
      <c r="AL84" s="2332">
        <v>1123</v>
      </c>
      <c r="AM84" s="2025">
        <v>-9.8715890850722299E-2</v>
      </c>
      <c r="AN84" s="2304">
        <v>-123</v>
      </c>
      <c r="AO84" s="301">
        <v>623</v>
      </c>
      <c r="AP84" s="301">
        <v>500</v>
      </c>
      <c r="AQ84" s="302">
        <v>703</v>
      </c>
      <c r="AR84" s="303">
        <v>503</v>
      </c>
      <c r="AS84" s="304">
        <v>200</v>
      </c>
      <c r="AT84" s="302">
        <v>420</v>
      </c>
      <c r="AU84" s="304">
        <v>120</v>
      </c>
      <c r="AV84" s="305">
        <v>300</v>
      </c>
      <c r="AW84" s="2355">
        <v>0</v>
      </c>
      <c r="AX84" s="2025" t="s">
        <v>123</v>
      </c>
      <c r="AY84" s="2304">
        <v>0</v>
      </c>
      <c r="AZ84" s="2382">
        <v>0</v>
      </c>
      <c r="BA84" s="2382">
        <v>0</v>
      </c>
      <c r="BB84" s="2383">
        <v>0</v>
      </c>
      <c r="BC84" s="2384">
        <v>0</v>
      </c>
      <c r="BD84" s="2384">
        <v>0</v>
      </c>
      <c r="BE84" s="2383">
        <v>0</v>
      </c>
      <c r="BF84" s="2384">
        <v>0</v>
      </c>
      <c r="BG84" s="2385">
        <v>0</v>
      </c>
      <c r="BH84" s="2063">
        <v>108</v>
      </c>
      <c r="BI84" s="1840">
        <v>-0.1428571428571429</v>
      </c>
      <c r="BJ84" s="2304">
        <v>-18</v>
      </c>
      <c r="BK84" s="307">
        <v>58</v>
      </c>
      <c r="BL84" s="307">
        <v>50</v>
      </c>
      <c r="BM84" s="308">
        <v>59</v>
      </c>
      <c r="BN84" s="309">
        <v>39</v>
      </c>
      <c r="BO84" s="309">
        <v>20</v>
      </c>
      <c r="BP84" s="308">
        <v>49</v>
      </c>
      <c r="BQ84" s="309">
        <v>19</v>
      </c>
      <c r="BR84" s="310">
        <v>30</v>
      </c>
      <c r="BS84" s="2085">
        <v>128</v>
      </c>
      <c r="BT84" s="2025">
        <v>-4.4776119402985093E-2</v>
      </c>
      <c r="BU84" s="2304">
        <v>-6</v>
      </c>
      <c r="BV84" s="311">
        <v>48</v>
      </c>
      <c r="BW84" s="311">
        <v>80</v>
      </c>
      <c r="BX84" s="312">
        <v>94</v>
      </c>
      <c r="BY84" s="313">
        <v>37</v>
      </c>
      <c r="BZ84" s="313">
        <v>57</v>
      </c>
      <c r="CA84" s="312">
        <v>34</v>
      </c>
      <c r="CB84" s="313">
        <v>11</v>
      </c>
      <c r="CC84" s="314">
        <v>23</v>
      </c>
      <c r="CD84" s="315">
        <v>14</v>
      </c>
      <c r="CE84" s="1840">
        <v>0.16666666666666674</v>
      </c>
      <c r="CF84" s="2304">
        <v>2</v>
      </c>
      <c r="CG84" s="316">
        <v>7</v>
      </c>
      <c r="CH84" s="316">
        <v>7</v>
      </c>
      <c r="CI84" s="317">
        <v>7</v>
      </c>
      <c r="CJ84" s="318">
        <v>4</v>
      </c>
      <c r="CK84" s="318">
        <v>3</v>
      </c>
      <c r="CL84" s="317">
        <v>7</v>
      </c>
      <c r="CM84" s="318">
        <v>3</v>
      </c>
      <c r="CN84" s="319">
        <v>4</v>
      </c>
      <c r="CO84" s="2063">
        <v>211</v>
      </c>
      <c r="CP84" s="1840">
        <v>-0.13168724279835387</v>
      </c>
      <c r="CQ84" s="2304">
        <v>-32</v>
      </c>
      <c r="CR84" s="320">
        <v>57</v>
      </c>
      <c r="CS84" s="320">
        <v>154</v>
      </c>
      <c r="CT84" s="308">
        <v>139</v>
      </c>
      <c r="CU84" s="321">
        <v>21</v>
      </c>
      <c r="CV84" s="321">
        <v>118</v>
      </c>
      <c r="CW84" s="308">
        <v>72</v>
      </c>
      <c r="CX84" s="321">
        <v>36</v>
      </c>
      <c r="CY84" s="961">
        <v>36</v>
      </c>
      <c r="CZ84" s="1265">
        <v>4422</v>
      </c>
      <c r="DA84" s="1607">
        <v>737</v>
      </c>
      <c r="DB84" s="449">
        <v>330</v>
      </c>
      <c r="DC84" s="450">
        <v>407</v>
      </c>
      <c r="DD84" s="4111">
        <v>560</v>
      </c>
      <c r="DE84" s="449">
        <v>205</v>
      </c>
      <c r="DF84" s="450">
        <v>355</v>
      </c>
      <c r="DG84" s="4111">
        <v>886</v>
      </c>
      <c r="DH84" s="449">
        <v>277</v>
      </c>
      <c r="DI84" s="450">
        <v>609</v>
      </c>
      <c r="DJ84" s="4111">
        <v>637</v>
      </c>
      <c r="DK84" s="449">
        <v>213</v>
      </c>
      <c r="DL84" s="450">
        <v>424</v>
      </c>
      <c r="DM84" s="4111">
        <v>567</v>
      </c>
      <c r="DN84" s="449">
        <v>256</v>
      </c>
      <c r="DO84" s="450">
        <v>311</v>
      </c>
      <c r="DP84" s="4101">
        <v>1035</v>
      </c>
      <c r="DQ84" s="442">
        <v>552</v>
      </c>
      <c r="DR84" s="432">
        <v>483</v>
      </c>
      <c r="DS84" s="322">
        <v>26</v>
      </c>
      <c r="DT84" s="323">
        <v>3.3037549393825968E-3</v>
      </c>
      <c r="DU84" s="324">
        <v>3.7331577347786443E-2</v>
      </c>
      <c r="DV84" s="325" t="s">
        <v>123</v>
      </c>
      <c r="DW84" s="286"/>
    </row>
    <row r="85" spans="1:127" s="359" customFormat="1" ht="48.75" customHeight="1" x14ac:dyDescent="0.15">
      <c r="A85" s="2107" t="s">
        <v>766</v>
      </c>
      <c r="B85" s="2108"/>
      <c r="C85" s="2108"/>
      <c r="D85" s="1925">
        <v>4</v>
      </c>
      <c r="E85" s="1942">
        <v>0</v>
      </c>
      <c r="F85" s="1943">
        <v>0</v>
      </c>
      <c r="G85" s="1841">
        <v>2</v>
      </c>
      <c r="H85" s="1842">
        <v>2</v>
      </c>
      <c r="I85" s="4184">
        <v>3</v>
      </c>
      <c r="J85" s="1993">
        <v>1</v>
      </c>
      <c r="K85" s="1993">
        <v>2</v>
      </c>
      <c r="L85" s="1994">
        <v>1</v>
      </c>
      <c r="M85" s="1993">
        <v>1</v>
      </c>
      <c r="N85" s="1995">
        <v>0</v>
      </c>
      <c r="O85" s="2252" t="s">
        <v>2116</v>
      </c>
      <c r="P85" s="2036">
        <v>0</v>
      </c>
      <c r="Q85" s="329" t="s">
        <v>123</v>
      </c>
      <c r="R85" s="462">
        <v>0</v>
      </c>
      <c r="S85" s="330">
        <v>0</v>
      </c>
      <c r="T85" s="331">
        <v>0</v>
      </c>
      <c r="U85" s="332">
        <v>0</v>
      </c>
      <c r="V85" s="333">
        <v>0</v>
      </c>
      <c r="W85" s="334">
        <v>0</v>
      </c>
      <c r="X85" s="332">
        <v>0</v>
      </c>
      <c r="Y85" s="334">
        <v>0</v>
      </c>
      <c r="Z85" s="335">
        <v>0</v>
      </c>
      <c r="AA85" s="2049">
        <v>4</v>
      </c>
      <c r="AB85" s="1843">
        <v>0</v>
      </c>
      <c r="AC85" s="2024">
        <v>0</v>
      </c>
      <c r="AD85" s="336">
        <v>2</v>
      </c>
      <c r="AE85" s="337">
        <v>2</v>
      </c>
      <c r="AF85" s="332">
        <v>3</v>
      </c>
      <c r="AG85" s="332">
        <v>1</v>
      </c>
      <c r="AH85" s="338">
        <v>2</v>
      </c>
      <c r="AI85" s="332">
        <v>1</v>
      </c>
      <c r="AJ85" s="338">
        <v>1</v>
      </c>
      <c r="AK85" s="339">
        <v>0</v>
      </c>
      <c r="AL85" s="2331">
        <v>4</v>
      </c>
      <c r="AM85" s="1843" t="s">
        <v>123</v>
      </c>
      <c r="AN85" s="2024">
        <v>4</v>
      </c>
      <c r="AO85" s="340">
        <v>2</v>
      </c>
      <c r="AP85" s="340">
        <v>2</v>
      </c>
      <c r="AQ85" s="340">
        <v>3</v>
      </c>
      <c r="AR85" s="341">
        <v>1</v>
      </c>
      <c r="AS85" s="342">
        <v>2</v>
      </c>
      <c r="AT85" s="340">
        <v>1</v>
      </c>
      <c r="AU85" s="342">
        <v>1</v>
      </c>
      <c r="AV85" s="343">
        <v>0</v>
      </c>
      <c r="AW85" s="2354">
        <v>0</v>
      </c>
      <c r="AX85" s="1843" t="s">
        <v>123</v>
      </c>
      <c r="AY85" s="2024">
        <v>0</v>
      </c>
      <c r="AZ85" s="2377">
        <v>0</v>
      </c>
      <c r="BA85" s="2377">
        <v>0</v>
      </c>
      <c r="BB85" s="2377">
        <v>0</v>
      </c>
      <c r="BC85" s="2380">
        <v>0</v>
      </c>
      <c r="BD85" s="2380">
        <v>0</v>
      </c>
      <c r="BE85" s="2377">
        <v>0</v>
      </c>
      <c r="BF85" s="2380">
        <v>0</v>
      </c>
      <c r="BG85" s="2381">
        <v>0</v>
      </c>
      <c r="BH85" s="2062">
        <v>0</v>
      </c>
      <c r="BI85" s="1843" t="s">
        <v>123</v>
      </c>
      <c r="BJ85" s="2024">
        <v>-2</v>
      </c>
      <c r="BK85" s="345">
        <v>0</v>
      </c>
      <c r="BL85" s="345">
        <v>0</v>
      </c>
      <c r="BM85" s="345">
        <v>0</v>
      </c>
      <c r="BN85" s="346">
        <v>0</v>
      </c>
      <c r="BO85" s="346">
        <v>0</v>
      </c>
      <c r="BP85" s="345">
        <v>0</v>
      </c>
      <c r="BQ85" s="346">
        <v>0</v>
      </c>
      <c r="BR85" s="347">
        <v>0</v>
      </c>
      <c r="BS85" s="2084">
        <v>0</v>
      </c>
      <c r="BT85" s="1843" t="s">
        <v>123</v>
      </c>
      <c r="BU85" s="2024">
        <v>-1</v>
      </c>
      <c r="BV85" s="348">
        <v>0</v>
      </c>
      <c r="BW85" s="348">
        <v>0</v>
      </c>
      <c r="BX85" s="348">
        <v>0</v>
      </c>
      <c r="BY85" s="349">
        <v>0</v>
      </c>
      <c r="BZ85" s="349">
        <v>0</v>
      </c>
      <c r="CA85" s="348">
        <v>0</v>
      </c>
      <c r="CB85" s="349">
        <v>0</v>
      </c>
      <c r="CC85" s="350">
        <v>0</v>
      </c>
      <c r="CD85" s="351">
        <v>0</v>
      </c>
      <c r="CE85" s="1843" t="s">
        <v>123</v>
      </c>
      <c r="CF85" s="2024">
        <v>0</v>
      </c>
      <c r="CG85" s="352">
        <v>0</v>
      </c>
      <c r="CH85" s="352">
        <v>0</v>
      </c>
      <c r="CI85" s="352">
        <v>0</v>
      </c>
      <c r="CJ85" s="353">
        <v>0</v>
      </c>
      <c r="CK85" s="353">
        <v>0</v>
      </c>
      <c r="CL85" s="352">
        <v>0</v>
      </c>
      <c r="CM85" s="353">
        <v>0</v>
      </c>
      <c r="CN85" s="354">
        <v>0</v>
      </c>
      <c r="CO85" s="2062">
        <v>0</v>
      </c>
      <c r="CP85" s="1843" t="s">
        <v>123</v>
      </c>
      <c r="CQ85" s="2024">
        <v>-1</v>
      </c>
      <c r="CR85" s="345">
        <v>0</v>
      </c>
      <c r="CS85" s="345">
        <v>0</v>
      </c>
      <c r="CT85" s="345">
        <v>0</v>
      </c>
      <c r="CU85" s="346">
        <v>0</v>
      </c>
      <c r="CV85" s="346">
        <v>0</v>
      </c>
      <c r="CW85" s="345">
        <v>0</v>
      </c>
      <c r="CX85" s="346">
        <v>0</v>
      </c>
      <c r="CY85" s="962">
        <v>0</v>
      </c>
      <c r="CZ85" s="1264">
        <v>4</v>
      </c>
      <c r="DA85" s="1606">
        <v>0</v>
      </c>
      <c r="DB85" s="451">
        <v>0</v>
      </c>
      <c r="DC85" s="452">
        <v>0</v>
      </c>
      <c r="DD85" s="4110">
        <v>1</v>
      </c>
      <c r="DE85" s="451">
        <v>1</v>
      </c>
      <c r="DF85" s="452">
        <v>0</v>
      </c>
      <c r="DG85" s="4110">
        <v>1</v>
      </c>
      <c r="DH85" s="451">
        <v>0</v>
      </c>
      <c r="DI85" s="452">
        <v>1</v>
      </c>
      <c r="DJ85" s="4110">
        <v>0</v>
      </c>
      <c r="DK85" s="451">
        <v>0</v>
      </c>
      <c r="DL85" s="452">
        <v>0</v>
      </c>
      <c r="DM85" s="4110">
        <v>0</v>
      </c>
      <c r="DN85" s="451">
        <v>0</v>
      </c>
      <c r="DO85" s="452">
        <v>0</v>
      </c>
      <c r="DP85" s="4100">
        <v>2</v>
      </c>
      <c r="DQ85" s="443">
        <v>1</v>
      </c>
      <c r="DR85" s="433">
        <v>1</v>
      </c>
      <c r="DS85" s="355">
        <v>189</v>
      </c>
      <c r="DT85" s="356">
        <v>2.9884712251312498E-6</v>
      </c>
      <c r="DU85" s="357">
        <v>3.3768952824772905E-5</v>
      </c>
      <c r="DV85" s="358" t="s">
        <v>123</v>
      </c>
      <c r="DW85" s="286"/>
    </row>
    <row r="86" spans="1:127" s="239" customFormat="1" ht="48.75" customHeight="1" x14ac:dyDescent="0.15">
      <c r="A86" s="2109" t="s">
        <v>767</v>
      </c>
      <c r="B86" s="2110"/>
      <c r="C86" s="2110"/>
      <c r="D86" s="1926">
        <v>3</v>
      </c>
      <c r="E86" s="2123">
        <v>-0.25</v>
      </c>
      <c r="F86" s="1947">
        <v>-1</v>
      </c>
      <c r="G86" s="1845">
        <v>3</v>
      </c>
      <c r="H86" s="1846">
        <v>0</v>
      </c>
      <c r="I86" s="4188">
        <v>3</v>
      </c>
      <c r="J86" s="1996">
        <v>3</v>
      </c>
      <c r="K86" s="1996">
        <v>0</v>
      </c>
      <c r="L86" s="1997">
        <v>0</v>
      </c>
      <c r="M86" s="1996">
        <v>0</v>
      </c>
      <c r="N86" s="2223">
        <v>0</v>
      </c>
      <c r="O86" s="2248" t="s">
        <v>2116</v>
      </c>
      <c r="P86" s="2037">
        <v>3</v>
      </c>
      <c r="Q86" s="289">
        <v>-0.25</v>
      </c>
      <c r="R86" s="461">
        <v>-1</v>
      </c>
      <c r="S86" s="290">
        <v>3</v>
      </c>
      <c r="T86" s="291">
        <v>0</v>
      </c>
      <c r="U86" s="292">
        <v>3</v>
      </c>
      <c r="V86" s="293">
        <v>3</v>
      </c>
      <c r="W86" s="294">
        <v>0</v>
      </c>
      <c r="X86" s="292">
        <v>0</v>
      </c>
      <c r="Y86" s="294">
        <v>0</v>
      </c>
      <c r="Z86" s="295">
        <v>0</v>
      </c>
      <c r="AA86" s="2288">
        <v>0</v>
      </c>
      <c r="AB86" s="2025" t="s">
        <v>123</v>
      </c>
      <c r="AC86" s="2304">
        <v>0</v>
      </c>
      <c r="AD86" s="296">
        <v>0</v>
      </c>
      <c r="AE86" s="297">
        <v>0</v>
      </c>
      <c r="AF86" s="292">
        <v>0</v>
      </c>
      <c r="AG86" s="298">
        <v>0</v>
      </c>
      <c r="AH86" s="299">
        <v>0</v>
      </c>
      <c r="AI86" s="292">
        <v>0</v>
      </c>
      <c r="AJ86" s="299">
        <v>0</v>
      </c>
      <c r="AK86" s="300">
        <v>0</v>
      </c>
      <c r="AL86" s="2332">
        <v>0</v>
      </c>
      <c r="AM86" s="1840" t="s">
        <v>123</v>
      </c>
      <c r="AN86" s="2304">
        <v>0</v>
      </c>
      <c r="AO86" s="301">
        <v>0</v>
      </c>
      <c r="AP86" s="301">
        <v>0</v>
      </c>
      <c r="AQ86" s="302">
        <v>0</v>
      </c>
      <c r="AR86" s="303">
        <v>0</v>
      </c>
      <c r="AS86" s="304">
        <v>0</v>
      </c>
      <c r="AT86" s="302">
        <v>0</v>
      </c>
      <c r="AU86" s="304">
        <v>0</v>
      </c>
      <c r="AV86" s="305">
        <v>0</v>
      </c>
      <c r="AW86" s="2355">
        <v>0</v>
      </c>
      <c r="AX86" s="1840" t="s">
        <v>123</v>
      </c>
      <c r="AY86" s="2304">
        <v>0</v>
      </c>
      <c r="AZ86" s="2382">
        <v>0</v>
      </c>
      <c r="BA86" s="2382">
        <v>0</v>
      </c>
      <c r="BB86" s="2383">
        <v>0</v>
      </c>
      <c r="BC86" s="2384">
        <v>0</v>
      </c>
      <c r="BD86" s="2384">
        <v>0</v>
      </c>
      <c r="BE86" s="2383">
        <v>0</v>
      </c>
      <c r="BF86" s="2384">
        <v>0</v>
      </c>
      <c r="BG86" s="2385">
        <v>0</v>
      </c>
      <c r="BH86" s="2063">
        <v>0</v>
      </c>
      <c r="BI86" s="1840" t="s">
        <v>123</v>
      </c>
      <c r="BJ86" s="2304">
        <v>0</v>
      </c>
      <c r="BK86" s="307">
        <v>0</v>
      </c>
      <c r="BL86" s="307">
        <v>0</v>
      </c>
      <c r="BM86" s="308">
        <v>0</v>
      </c>
      <c r="BN86" s="309">
        <v>0</v>
      </c>
      <c r="BO86" s="309">
        <v>0</v>
      </c>
      <c r="BP86" s="308">
        <v>0</v>
      </c>
      <c r="BQ86" s="309">
        <v>0</v>
      </c>
      <c r="BR86" s="310">
        <v>0</v>
      </c>
      <c r="BS86" s="2085">
        <v>0</v>
      </c>
      <c r="BT86" s="1840" t="s">
        <v>123</v>
      </c>
      <c r="BU86" s="2304">
        <v>0</v>
      </c>
      <c r="BV86" s="311">
        <v>0</v>
      </c>
      <c r="BW86" s="311">
        <v>0</v>
      </c>
      <c r="BX86" s="312">
        <v>0</v>
      </c>
      <c r="BY86" s="313">
        <v>0</v>
      </c>
      <c r="BZ86" s="313">
        <v>0</v>
      </c>
      <c r="CA86" s="312">
        <v>0</v>
      </c>
      <c r="CB86" s="313">
        <v>0</v>
      </c>
      <c r="CC86" s="314">
        <v>0</v>
      </c>
      <c r="CD86" s="315">
        <v>0</v>
      </c>
      <c r="CE86" s="1840" t="s">
        <v>123</v>
      </c>
      <c r="CF86" s="2304">
        <v>0</v>
      </c>
      <c r="CG86" s="316">
        <v>0</v>
      </c>
      <c r="CH86" s="316">
        <v>0</v>
      </c>
      <c r="CI86" s="317">
        <v>0</v>
      </c>
      <c r="CJ86" s="318">
        <v>0</v>
      </c>
      <c r="CK86" s="318">
        <v>0</v>
      </c>
      <c r="CL86" s="317">
        <v>0</v>
      </c>
      <c r="CM86" s="318">
        <v>0</v>
      </c>
      <c r="CN86" s="319">
        <v>0</v>
      </c>
      <c r="CO86" s="2063">
        <v>0</v>
      </c>
      <c r="CP86" s="1840" t="s">
        <v>123</v>
      </c>
      <c r="CQ86" s="2304">
        <v>0</v>
      </c>
      <c r="CR86" s="320">
        <v>0</v>
      </c>
      <c r="CS86" s="320">
        <v>0</v>
      </c>
      <c r="CT86" s="308">
        <v>0</v>
      </c>
      <c r="CU86" s="321">
        <v>0</v>
      </c>
      <c r="CV86" s="321">
        <v>0</v>
      </c>
      <c r="CW86" s="308">
        <v>0</v>
      </c>
      <c r="CX86" s="321">
        <v>0</v>
      </c>
      <c r="CY86" s="961">
        <v>0</v>
      </c>
      <c r="CZ86" s="1265">
        <v>3</v>
      </c>
      <c r="DA86" s="1607">
        <v>3</v>
      </c>
      <c r="DB86" s="449">
        <v>3</v>
      </c>
      <c r="DC86" s="450">
        <v>0</v>
      </c>
      <c r="DD86" s="4111">
        <v>0</v>
      </c>
      <c r="DE86" s="449">
        <v>0</v>
      </c>
      <c r="DF86" s="450">
        <v>0</v>
      </c>
      <c r="DG86" s="4111">
        <v>0</v>
      </c>
      <c r="DH86" s="449">
        <v>0</v>
      </c>
      <c r="DI86" s="450">
        <v>0</v>
      </c>
      <c r="DJ86" s="4111">
        <v>0</v>
      </c>
      <c r="DK86" s="449">
        <v>0</v>
      </c>
      <c r="DL86" s="450">
        <v>0</v>
      </c>
      <c r="DM86" s="4111">
        <v>0</v>
      </c>
      <c r="DN86" s="449">
        <v>0</v>
      </c>
      <c r="DO86" s="450">
        <v>0</v>
      </c>
      <c r="DP86" s="4101">
        <v>0</v>
      </c>
      <c r="DQ86" s="442">
        <v>0</v>
      </c>
      <c r="DR86" s="432">
        <v>0</v>
      </c>
      <c r="DS86" s="322">
        <v>191</v>
      </c>
      <c r="DT86" s="323">
        <v>2.2413534188484374E-6</v>
      </c>
      <c r="DU86" s="324">
        <v>2.5326714618579678E-5</v>
      </c>
      <c r="DV86" s="325" t="s">
        <v>123</v>
      </c>
      <c r="DW86" s="286"/>
    </row>
    <row r="87" spans="1:127" s="359" customFormat="1" ht="48.75" customHeight="1" x14ac:dyDescent="0.15">
      <c r="A87" s="2107" t="s">
        <v>1722</v>
      </c>
      <c r="B87" s="2108"/>
      <c r="C87" s="2108"/>
      <c r="D87" s="1925">
        <v>89</v>
      </c>
      <c r="E87" s="2122">
        <v>2.2988505747126409E-2</v>
      </c>
      <c r="F87" s="1943">
        <v>2</v>
      </c>
      <c r="G87" s="1841">
        <v>53</v>
      </c>
      <c r="H87" s="1842">
        <v>36</v>
      </c>
      <c r="I87" s="4184">
        <v>72</v>
      </c>
      <c r="J87" s="1993">
        <v>51</v>
      </c>
      <c r="K87" s="1993">
        <v>21</v>
      </c>
      <c r="L87" s="1994">
        <v>17</v>
      </c>
      <c r="M87" s="1993">
        <v>2</v>
      </c>
      <c r="N87" s="1995">
        <v>15</v>
      </c>
      <c r="O87" s="2253" t="s">
        <v>2116</v>
      </c>
      <c r="P87" s="2036">
        <v>13</v>
      </c>
      <c r="Q87" s="329">
        <v>-7.1428571428571397E-2</v>
      </c>
      <c r="R87" s="462">
        <v>-1</v>
      </c>
      <c r="S87" s="330">
        <v>3</v>
      </c>
      <c r="T87" s="331">
        <v>10</v>
      </c>
      <c r="U87" s="332">
        <v>6</v>
      </c>
      <c r="V87" s="333">
        <v>2</v>
      </c>
      <c r="W87" s="334">
        <v>4</v>
      </c>
      <c r="X87" s="332">
        <v>7</v>
      </c>
      <c r="Y87" s="334">
        <v>1</v>
      </c>
      <c r="Z87" s="335">
        <v>6</v>
      </c>
      <c r="AA87" s="2049">
        <v>76</v>
      </c>
      <c r="AB87" s="1843">
        <v>4.1095890410958846E-2</v>
      </c>
      <c r="AC87" s="2024">
        <v>3</v>
      </c>
      <c r="AD87" s="336">
        <v>50</v>
      </c>
      <c r="AE87" s="337">
        <v>26</v>
      </c>
      <c r="AF87" s="332">
        <v>66</v>
      </c>
      <c r="AG87" s="332">
        <v>49</v>
      </c>
      <c r="AH87" s="338">
        <v>17</v>
      </c>
      <c r="AI87" s="332">
        <v>10</v>
      </c>
      <c r="AJ87" s="338">
        <v>1</v>
      </c>
      <c r="AK87" s="339">
        <v>9</v>
      </c>
      <c r="AL87" s="2331">
        <v>15</v>
      </c>
      <c r="AM87" s="1843">
        <v>0.36363636363636354</v>
      </c>
      <c r="AN87" s="2024">
        <v>4</v>
      </c>
      <c r="AO87" s="340">
        <v>14</v>
      </c>
      <c r="AP87" s="340">
        <v>1</v>
      </c>
      <c r="AQ87" s="340">
        <v>15</v>
      </c>
      <c r="AR87" s="341">
        <v>14</v>
      </c>
      <c r="AS87" s="342">
        <v>1</v>
      </c>
      <c r="AT87" s="340">
        <v>0</v>
      </c>
      <c r="AU87" s="342">
        <v>0</v>
      </c>
      <c r="AV87" s="343">
        <v>0</v>
      </c>
      <c r="AW87" s="2354">
        <v>0</v>
      </c>
      <c r="AX87" s="1843" t="s">
        <v>123</v>
      </c>
      <c r="AY87" s="2024">
        <v>0</v>
      </c>
      <c r="AZ87" s="2377">
        <v>0</v>
      </c>
      <c r="BA87" s="2377">
        <v>0</v>
      </c>
      <c r="BB87" s="2377">
        <v>0</v>
      </c>
      <c r="BC87" s="2380">
        <v>0</v>
      </c>
      <c r="BD87" s="2380">
        <v>0</v>
      </c>
      <c r="BE87" s="2377">
        <v>0</v>
      </c>
      <c r="BF87" s="2380">
        <v>0</v>
      </c>
      <c r="BG87" s="2381">
        <v>0</v>
      </c>
      <c r="BH87" s="2062">
        <v>3</v>
      </c>
      <c r="BI87" s="1843">
        <v>-0.25</v>
      </c>
      <c r="BJ87" s="2024">
        <v>-1</v>
      </c>
      <c r="BK87" s="345">
        <v>2</v>
      </c>
      <c r="BL87" s="345">
        <v>1</v>
      </c>
      <c r="BM87" s="345">
        <v>2</v>
      </c>
      <c r="BN87" s="346">
        <v>2</v>
      </c>
      <c r="BO87" s="346">
        <v>0</v>
      </c>
      <c r="BP87" s="345">
        <v>1</v>
      </c>
      <c r="BQ87" s="346">
        <v>0</v>
      </c>
      <c r="BR87" s="347">
        <v>1</v>
      </c>
      <c r="BS87" s="2084">
        <v>0</v>
      </c>
      <c r="BT87" s="1843" t="s">
        <v>123</v>
      </c>
      <c r="BU87" s="2024">
        <v>0</v>
      </c>
      <c r="BV87" s="348">
        <v>0</v>
      </c>
      <c r="BW87" s="348">
        <v>0</v>
      </c>
      <c r="BX87" s="348">
        <v>0</v>
      </c>
      <c r="BY87" s="349">
        <v>0</v>
      </c>
      <c r="BZ87" s="349">
        <v>0</v>
      </c>
      <c r="CA87" s="348">
        <v>0</v>
      </c>
      <c r="CB87" s="349">
        <v>0</v>
      </c>
      <c r="CC87" s="350">
        <v>0</v>
      </c>
      <c r="CD87" s="351">
        <v>54</v>
      </c>
      <c r="CE87" s="1843">
        <v>1.8867924528301883E-2</v>
      </c>
      <c r="CF87" s="2024">
        <v>1</v>
      </c>
      <c r="CG87" s="352">
        <v>33</v>
      </c>
      <c r="CH87" s="352">
        <v>21</v>
      </c>
      <c r="CI87" s="352">
        <v>48</v>
      </c>
      <c r="CJ87" s="353">
        <v>33</v>
      </c>
      <c r="CK87" s="353">
        <v>15</v>
      </c>
      <c r="CL87" s="352">
        <v>6</v>
      </c>
      <c r="CM87" s="353">
        <v>0</v>
      </c>
      <c r="CN87" s="354">
        <v>6</v>
      </c>
      <c r="CO87" s="2062">
        <v>4</v>
      </c>
      <c r="CP87" s="1843">
        <v>-0.19999999999999996</v>
      </c>
      <c r="CQ87" s="2024">
        <v>-1</v>
      </c>
      <c r="CR87" s="345">
        <v>1</v>
      </c>
      <c r="CS87" s="345">
        <v>3</v>
      </c>
      <c r="CT87" s="345">
        <v>1</v>
      </c>
      <c r="CU87" s="346">
        <v>0</v>
      </c>
      <c r="CV87" s="346">
        <v>1</v>
      </c>
      <c r="CW87" s="345">
        <v>3</v>
      </c>
      <c r="CX87" s="346">
        <v>1</v>
      </c>
      <c r="CY87" s="962">
        <v>2</v>
      </c>
      <c r="CZ87" s="1264">
        <v>89</v>
      </c>
      <c r="DA87" s="1606">
        <v>16</v>
      </c>
      <c r="DB87" s="451">
        <v>13</v>
      </c>
      <c r="DC87" s="452">
        <v>3</v>
      </c>
      <c r="DD87" s="4110">
        <v>18</v>
      </c>
      <c r="DE87" s="451">
        <v>13</v>
      </c>
      <c r="DF87" s="452">
        <v>5</v>
      </c>
      <c r="DG87" s="4110">
        <v>14</v>
      </c>
      <c r="DH87" s="451">
        <v>8</v>
      </c>
      <c r="DI87" s="452">
        <v>6</v>
      </c>
      <c r="DJ87" s="4110">
        <v>17</v>
      </c>
      <c r="DK87" s="451">
        <v>8</v>
      </c>
      <c r="DL87" s="452">
        <v>9</v>
      </c>
      <c r="DM87" s="4110">
        <v>15</v>
      </c>
      <c r="DN87" s="451">
        <v>9</v>
      </c>
      <c r="DO87" s="452">
        <v>6</v>
      </c>
      <c r="DP87" s="4100">
        <v>9</v>
      </c>
      <c r="DQ87" s="443">
        <v>2</v>
      </c>
      <c r="DR87" s="433">
        <v>7</v>
      </c>
      <c r="DS87" s="355">
        <v>123</v>
      </c>
      <c r="DT87" s="356">
        <v>6.6493484759170307E-5</v>
      </c>
      <c r="DU87" s="357">
        <v>7.5135920035119706E-4</v>
      </c>
      <c r="DV87" s="358" t="s">
        <v>123</v>
      </c>
      <c r="DW87" s="286"/>
    </row>
    <row r="88" spans="1:127" s="239" customFormat="1" ht="48.75" customHeight="1" x14ac:dyDescent="0.15">
      <c r="A88" s="2109" t="s">
        <v>768</v>
      </c>
      <c r="B88" s="2110"/>
      <c r="C88" s="2110"/>
      <c r="D88" s="1926">
        <v>85</v>
      </c>
      <c r="E88" s="2123">
        <v>-6.5934065934065922E-2</v>
      </c>
      <c r="F88" s="1947">
        <v>-6</v>
      </c>
      <c r="G88" s="1845">
        <v>60</v>
      </c>
      <c r="H88" s="1846">
        <v>25</v>
      </c>
      <c r="I88" s="4188">
        <v>64</v>
      </c>
      <c r="J88" s="1996">
        <v>48</v>
      </c>
      <c r="K88" s="1996">
        <v>16</v>
      </c>
      <c r="L88" s="1997">
        <v>21</v>
      </c>
      <c r="M88" s="1996">
        <v>12</v>
      </c>
      <c r="N88" s="2223">
        <v>9</v>
      </c>
      <c r="O88" s="2248" t="s">
        <v>2115</v>
      </c>
      <c r="P88" s="2037">
        <v>0</v>
      </c>
      <c r="Q88" s="289" t="s">
        <v>123</v>
      </c>
      <c r="R88" s="461">
        <v>0</v>
      </c>
      <c r="S88" s="290">
        <v>0</v>
      </c>
      <c r="T88" s="291">
        <v>0</v>
      </c>
      <c r="U88" s="292">
        <v>0</v>
      </c>
      <c r="V88" s="293">
        <v>0</v>
      </c>
      <c r="W88" s="294">
        <v>0</v>
      </c>
      <c r="X88" s="292">
        <v>0</v>
      </c>
      <c r="Y88" s="294">
        <v>0</v>
      </c>
      <c r="Z88" s="295">
        <v>0</v>
      </c>
      <c r="AA88" s="2288">
        <v>85</v>
      </c>
      <c r="AB88" s="1840">
        <v>-6.5934065934065922E-2</v>
      </c>
      <c r="AC88" s="2304">
        <v>-6</v>
      </c>
      <c r="AD88" s="296">
        <v>60</v>
      </c>
      <c r="AE88" s="297">
        <v>25</v>
      </c>
      <c r="AF88" s="292">
        <v>64</v>
      </c>
      <c r="AG88" s="298">
        <v>48</v>
      </c>
      <c r="AH88" s="299">
        <v>16</v>
      </c>
      <c r="AI88" s="292">
        <v>21</v>
      </c>
      <c r="AJ88" s="299">
        <v>12</v>
      </c>
      <c r="AK88" s="300">
        <v>9</v>
      </c>
      <c r="AL88" s="2332">
        <v>15</v>
      </c>
      <c r="AM88" s="1840">
        <v>-0.2857142857142857</v>
      </c>
      <c r="AN88" s="2304">
        <v>-6</v>
      </c>
      <c r="AO88" s="301">
        <v>14</v>
      </c>
      <c r="AP88" s="301">
        <v>1</v>
      </c>
      <c r="AQ88" s="302">
        <v>14</v>
      </c>
      <c r="AR88" s="303">
        <v>14</v>
      </c>
      <c r="AS88" s="304">
        <v>0</v>
      </c>
      <c r="AT88" s="302">
        <v>1</v>
      </c>
      <c r="AU88" s="304">
        <v>0</v>
      </c>
      <c r="AV88" s="305">
        <v>1</v>
      </c>
      <c r="AW88" s="2355">
        <v>0</v>
      </c>
      <c r="AX88" s="1840" t="s">
        <v>123</v>
      </c>
      <c r="AY88" s="2304">
        <v>0</v>
      </c>
      <c r="AZ88" s="2382">
        <v>0</v>
      </c>
      <c r="BA88" s="2382">
        <v>0</v>
      </c>
      <c r="BB88" s="2383">
        <v>0</v>
      </c>
      <c r="BC88" s="2384">
        <v>0</v>
      </c>
      <c r="BD88" s="2384">
        <v>0</v>
      </c>
      <c r="BE88" s="2383">
        <v>0</v>
      </c>
      <c r="BF88" s="2384">
        <v>0</v>
      </c>
      <c r="BG88" s="2385">
        <v>0</v>
      </c>
      <c r="BH88" s="2063">
        <v>21</v>
      </c>
      <c r="BI88" s="2025">
        <v>5.0000000000000044E-2</v>
      </c>
      <c r="BJ88" s="2304">
        <v>1</v>
      </c>
      <c r="BK88" s="307">
        <v>15</v>
      </c>
      <c r="BL88" s="307">
        <v>6</v>
      </c>
      <c r="BM88" s="308">
        <v>9</v>
      </c>
      <c r="BN88" s="309">
        <v>7</v>
      </c>
      <c r="BO88" s="309">
        <v>2</v>
      </c>
      <c r="BP88" s="308">
        <v>12</v>
      </c>
      <c r="BQ88" s="309">
        <v>8</v>
      </c>
      <c r="BR88" s="310">
        <v>4</v>
      </c>
      <c r="BS88" s="2085">
        <v>3</v>
      </c>
      <c r="BT88" s="1840">
        <v>0.5</v>
      </c>
      <c r="BU88" s="2304">
        <v>1</v>
      </c>
      <c r="BV88" s="311">
        <v>2</v>
      </c>
      <c r="BW88" s="311">
        <v>1</v>
      </c>
      <c r="BX88" s="312">
        <v>2</v>
      </c>
      <c r="BY88" s="313">
        <v>2</v>
      </c>
      <c r="BZ88" s="313">
        <v>0</v>
      </c>
      <c r="CA88" s="312">
        <v>1</v>
      </c>
      <c r="CB88" s="313">
        <v>0</v>
      </c>
      <c r="CC88" s="314">
        <v>1</v>
      </c>
      <c r="CD88" s="315">
        <v>41</v>
      </c>
      <c r="CE88" s="1840">
        <v>0</v>
      </c>
      <c r="CF88" s="2304">
        <v>0</v>
      </c>
      <c r="CG88" s="316">
        <v>26</v>
      </c>
      <c r="CH88" s="316">
        <v>15</v>
      </c>
      <c r="CI88" s="317">
        <v>35</v>
      </c>
      <c r="CJ88" s="318">
        <v>23</v>
      </c>
      <c r="CK88" s="318">
        <v>12</v>
      </c>
      <c r="CL88" s="317">
        <v>6</v>
      </c>
      <c r="CM88" s="318">
        <v>3</v>
      </c>
      <c r="CN88" s="319">
        <v>3</v>
      </c>
      <c r="CO88" s="2063">
        <v>5</v>
      </c>
      <c r="CP88" s="1840">
        <v>-0.2857142857142857</v>
      </c>
      <c r="CQ88" s="2304">
        <v>-2</v>
      </c>
      <c r="CR88" s="320">
        <v>3</v>
      </c>
      <c r="CS88" s="320">
        <v>2</v>
      </c>
      <c r="CT88" s="308">
        <v>4</v>
      </c>
      <c r="CU88" s="321">
        <v>2</v>
      </c>
      <c r="CV88" s="321">
        <v>2</v>
      </c>
      <c r="CW88" s="308">
        <v>1</v>
      </c>
      <c r="CX88" s="321">
        <v>1</v>
      </c>
      <c r="CY88" s="961">
        <v>0</v>
      </c>
      <c r="CZ88" s="1265">
        <v>85</v>
      </c>
      <c r="DA88" s="1607">
        <v>14</v>
      </c>
      <c r="DB88" s="449">
        <v>13</v>
      </c>
      <c r="DC88" s="450">
        <v>1</v>
      </c>
      <c r="DD88" s="4111">
        <v>10</v>
      </c>
      <c r="DE88" s="449">
        <v>8</v>
      </c>
      <c r="DF88" s="450">
        <v>2</v>
      </c>
      <c r="DG88" s="4111">
        <v>14</v>
      </c>
      <c r="DH88" s="449">
        <v>10</v>
      </c>
      <c r="DI88" s="450">
        <v>4</v>
      </c>
      <c r="DJ88" s="4111">
        <v>22</v>
      </c>
      <c r="DK88" s="449">
        <v>13</v>
      </c>
      <c r="DL88" s="450">
        <v>9</v>
      </c>
      <c r="DM88" s="4111">
        <v>11</v>
      </c>
      <c r="DN88" s="449">
        <v>7</v>
      </c>
      <c r="DO88" s="450">
        <v>4</v>
      </c>
      <c r="DP88" s="4101">
        <v>14</v>
      </c>
      <c r="DQ88" s="442">
        <v>9</v>
      </c>
      <c r="DR88" s="432">
        <v>5</v>
      </c>
      <c r="DS88" s="322">
        <v>125</v>
      </c>
      <c r="DT88" s="323">
        <v>6.3505013534039065E-5</v>
      </c>
      <c r="DU88" s="324">
        <v>7.1759024752642421E-4</v>
      </c>
      <c r="DV88" s="325" t="s">
        <v>123</v>
      </c>
      <c r="DW88" s="286"/>
    </row>
    <row r="89" spans="1:127" s="359" customFormat="1" ht="48.75" customHeight="1" x14ac:dyDescent="0.15">
      <c r="A89" s="2107" t="s">
        <v>769</v>
      </c>
      <c r="B89" s="2108"/>
      <c r="C89" s="2108"/>
      <c r="D89" s="1925">
        <v>4</v>
      </c>
      <c r="E89" s="2191">
        <v>1</v>
      </c>
      <c r="F89" s="1943">
        <v>2</v>
      </c>
      <c r="G89" s="1841">
        <v>3</v>
      </c>
      <c r="H89" s="1842">
        <v>1</v>
      </c>
      <c r="I89" s="4184">
        <v>4</v>
      </c>
      <c r="J89" s="1993">
        <v>3</v>
      </c>
      <c r="K89" s="1993">
        <v>1</v>
      </c>
      <c r="L89" s="1994">
        <v>0</v>
      </c>
      <c r="M89" s="1993">
        <v>0</v>
      </c>
      <c r="N89" s="1995">
        <v>0</v>
      </c>
      <c r="O89" s="2252" t="s">
        <v>2115</v>
      </c>
      <c r="P89" s="2036">
        <v>0</v>
      </c>
      <c r="Q89" s="329" t="s">
        <v>123</v>
      </c>
      <c r="R89" s="462">
        <v>0</v>
      </c>
      <c r="S89" s="330">
        <v>0</v>
      </c>
      <c r="T89" s="331">
        <v>0</v>
      </c>
      <c r="U89" s="332">
        <v>0</v>
      </c>
      <c r="V89" s="333">
        <v>0</v>
      </c>
      <c r="W89" s="334">
        <v>0</v>
      </c>
      <c r="X89" s="332">
        <v>0</v>
      </c>
      <c r="Y89" s="334">
        <v>0</v>
      </c>
      <c r="Z89" s="335">
        <v>0</v>
      </c>
      <c r="AA89" s="2049">
        <v>4</v>
      </c>
      <c r="AB89" s="2315">
        <v>1</v>
      </c>
      <c r="AC89" s="2024">
        <v>2</v>
      </c>
      <c r="AD89" s="336">
        <v>3</v>
      </c>
      <c r="AE89" s="337">
        <v>1</v>
      </c>
      <c r="AF89" s="332">
        <v>4</v>
      </c>
      <c r="AG89" s="332">
        <v>3</v>
      </c>
      <c r="AH89" s="338">
        <v>1</v>
      </c>
      <c r="AI89" s="332">
        <v>0</v>
      </c>
      <c r="AJ89" s="338">
        <v>0</v>
      </c>
      <c r="AK89" s="339">
        <v>0</v>
      </c>
      <c r="AL89" s="2331">
        <v>3</v>
      </c>
      <c r="AM89" s="2315">
        <v>2</v>
      </c>
      <c r="AN89" s="2024">
        <v>2</v>
      </c>
      <c r="AO89" s="340">
        <v>3</v>
      </c>
      <c r="AP89" s="340">
        <v>0</v>
      </c>
      <c r="AQ89" s="340">
        <v>3</v>
      </c>
      <c r="AR89" s="341">
        <v>3</v>
      </c>
      <c r="AS89" s="342">
        <v>0</v>
      </c>
      <c r="AT89" s="340">
        <v>0</v>
      </c>
      <c r="AU89" s="342">
        <v>0</v>
      </c>
      <c r="AV89" s="343">
        <v>0</v>
      </c>
      <c r="AW89" s="2354">
        <v>0</v>
      </c>
      <c r="AX89" s="1843" t="s">
        <v>123</v>
      </c>
      <c r="AY89" s="2024">
        <v>0</v>
      </c>
      <c r="AZ89" s="2377">
        <v>0</v>
      </c>
      <c r="BA89" s="2377">
        <v>0</v>
      </c>
      <c r="BB89" s="2377">
        <v>0</v>
      </c>
      <c r="BC89" s="2380">
        <v>0</v>
      </c>
      <c r="BD89" s="2380">
        <v>0</v>
      </c>
      <c r="BE89" s="2377">
        <v>0</v>
      </c>
      <c r="BF89" s="2380">
        <v>0</v>
      </c>
      <c r="BG89" s="2381">
        <v>0</v>
      </c>
      <c r="BH89" s="2062">
        <v>0</v>
      </c>
      <c r="BI89" s="1843" t="s">
        <v>123</v>
      </c>
      <c r="BJ89" s="2024">
        <v>0</v>
      </c>
      <c r="BK89" s="345">
        <v>0</v>
      </c>
      <c r="BL89" s="345">
        <v>0</v>
      </c>
      <c r="BM89" s="345">
        <v>0</v>
      </c>
      <c r="BN89" s="346">
        <v>0</v>
      </c>
      <c r="BO89" s="346">
        <v>0</v>
      </c>
      <c r="BP89" s="345">
        <v>0</v>
      </c>
      <c r="BQ89" s="346">
        <v>0</v>
      </c>
      <c r="BR89" s="347">
        <v>0</v>
      </c>
      <c r="BS89" s="2084">
        <v>0</v>
      </c>
      <c r="BT89" s="1843" t="s">
        <v>123</v>
      </c>
      <c r="BU89" s="2024">
        <v>0</v>
      </c>
      <c r="BV89" s="348">
        <v>0</v>
      </c>
      <c r="BW89" s="348">
        <v>0</v>
      </c>
      <c r="BX89" s="348">
        <v>0</v>
      </c>
      <c r="BY89" s="349">
        <v>0</v>
      </c>
      <c r="BZ89" s="349">
        <v>0</v>
      </c>
      <c r="CA89" s="348">
        <v>0</v>
      </c>
      <c r="CB89" s="349">
        <v>0</v>
      </c>
      <c r="CC89" s="350">
        <v>0</v>
      </c>
      <c r="CD89" s="351">
        <v>1</v>
      </c>
      <c r="CE89" s="1843" t="s">
        <v>123</v>
      </c>
      <c r="CF89" s="2024">
        <v>1</v>
      </c>
      <c r="CG89" s="352">
        <v>0</v>
      </c>
      <c r="CH89" s="352">
        <v>1</v>
      </c>
      <c r="CI89" s="352">
        <v>1</v>
      </c>
      <c r="CJ89" s="353">
        <v>0</v>
      </c>
      <c r="CK89" s="353">
        <v>1</v>
      </c>
      <c r="CL89" s="352">
        <v>0</v>
      </c>
      <c r="CM89" s="353">
        <v>0</v>
      </c>
      <c r="CN89" s="354">
        <v>0</v>
      </c>
      <c r="CO89" s="2062">
        <v>0</v>
      </c>
      <c r="CP89" s="1843" t="s">
        <v>123</v>
      </c>
      <c r="CQ89" s="2024">
        <v>-1</v>
      </c>
      <c r="CR89" s="345">
        <v>0</v>
      </c>
      <c r="CS89" s="345">
        <v>0</v>
      </c>
      <c r="CT89" s="345">
        <v>0</v>
      </c>
      <c r="CU89" s="346">
        <v>0</v>
      </c>
      <c r="CV89" s="346">
        <v>0</v>
      </c>
      <c r="CW89" s="345">
        <v>0</v>
      </c>
      <c r="CX89" s="346">
        <v>0</v>
      </c>
      <c r="CY89" s="962">
        <v>0</v>
      </c>
      <c r="CZ89" s="1264">
        <v>4</v>
      </c>
      <c r="DA89" s="1606">
        <v>0</v>
      </c>
      <c r="DB89" s="451">
        <v>0</v>
      </c>
      <c r="DC89" s="452">
        <v>0</v>
      </c>
      <c r="DD89" s="4110">
        <v>0</v>
      </c>
      <c r="DE89" s="451">
        <v>0</v>
      </c>
      <c r="DF89" s="452">
        <v>0</v>
      </c>
      <c r="DG89" s="4110">
        <v>1</v>
      </c>
      <c r="DH89" s="451">
        <v>1</v>
      </c>
      <c r="DI89" s="452">
        <v>0</v>
      </c>
      <c r="DJ89" s="4110">
        <v>2</v>
      </c>
      <c r="DK89" s="451">
        <v>1</v>
      </c>
      <c r="DL89" s="452">
        <v>1</v>
      </c>
      <c r="DM89" s="4110">
        <v>1</v>
      </c>
      <c r="DN89" s="451">
        <v>1</v>
      </c>
      <c r="DO89" s="452">
        <v>0</v>
      </c>
      <c r="DP89" s="4100">
        <v>0</v>
      </c>
      <c r="DQ89" s="443">
        <v>0</v>
      </c>
      <c r="DR89" s="433">
        <v>0</v>
      </c>
      <c r="DS89" s="355">
        <v>189</v>
      </c>
      <c r="DT89" s="356">
        <v>2.9884712251312498E-6</v>
      </c>
      <c r="DU89" s="357">
        <v>3.3768952824772905E-5</v>
      </c>
      <c r="DV89" s="358" t="s">
        <v>123</v>
      </c>
      <c r="DW89" s="286"/>
    </row>
    <row r="90" spans="1:127" s="239" customFormat="1" ht="48.75" customHeight="1" x14ac:dyDescent="0.15">
      <c r="A90" s="2109" t="s">
        <v>1723</v>
      </c>
      <c r="B90" s="2110"/>
      <c r="C90" s="2110"/>
      <c r="D90" s="1926">
        <v>72</v>
      </c>
      <c r="E90" s="2123">
        <v>0.33333333333333326</v>
      </c>
      <c r="F90" s="1947">
        <v>18</v>
      </c>
      <c r="G90" s="1845">
        <v>37</v>
      </c>
      <c r="H90" s="1846">
        <v>35</v>
      </c>
      <c r="I90" s="4188">
        <v>57</v>
      </c>
      <c r="J90" s="1996">
        <v>36</v>
      </c>
      <c r="K90" s="1996">
        <v>21</v>
      </c>
      <c r="L90" s="1997">
        <v>15</v>
      </c>
      <c r="M90" s="1996">
        <v>1</v>
      </c>
      <c r="N90" s="2223">
        <v>14</v>
      </c>
      <c r="O90" s="2248" t="s">
        <v>2115</v>
      </c>
      <c r="P90" s="2037">
        <v>2</v>
      </c>
      <c r="Q90" s="289">
        <v>0</v>
      </c>
      <c r="R90" s="461">
        <v>0</v>
      </c>
      <c r="S90" s="290">
        <v>0</v>
      </c>
      <c r="T90" s="291">
        <v>2</v>
      </c>
      <c r="U90" s="292">
        <v>1</v>
      </c>
      <c r="V90" s="293">
        <v>0</v>
      </c>
      <c r="W90" s="294">
        <v>1</v>
      </c>
      <c r="X90" s="292">
        <v>1</v>
      </c>
      <c r="Y90" s="294">
        <v>0</v>
      </c>
      <c r="Z90" s="295">
        <v>1</v>
      </c>
      <c r="AA90" s="2288">
        <v>70</v>
      </c>
      <c r="AB90" s="1840">
        <v>0.34615384615384626</v>
      </c>
      <c r="AC90" s="2304">
        <v>18</v>
      </c>
      <c r="AD90" s="296">
        <v>37</v>
      </c>
      <c r="AE90" s="297">
        <v>33</v>
      </c>
      <c r="AF90" s="292">
        <v>56</v>
      </c>
      <c r="AG90" s="298">
        <v>36</v>
      </c>
      <c r="AH90" s="299">
        <v>20</v>
      </c>
      <c r="AI90" s="292">
        <v>14</v>
      </c>
      <c r="AJ90" s="299">
        <v>1</v>
      </c>
      <c r="AK90" s="300">
        <v>13</v>
      </c>
      <c r="AL90" s="2332">
        <v>8</v>
      </c>
      <c r="AM90" s="2319">
        <v>1.6666666666666665</v>
      </c>
      <c r="AN90" s="2304">
        <v>5</v>
      </c>
      <c r="AO90" s="301">
        <v>8</v>
      </c>
      <c r="AP90" s="301">
        <v>0</v>
      </c>
      <c r="AQ90" s="302">
        <v>8</v>
      </c>
      <c r="AR90" s="303">
        <v>8</v>
      </c>
      <c r="AS90" s="304">
        <v>0</v>
      </c>
      <c r="AT90" s="302">
        <v>0</v>
      </c>
      <c r="AU90" s="304">
        <v>0</v>
      </c>
      <c r="AV90" s="305">
        <v>0</v>
      </c>
      <c r="AW90" s="2355">
        <v>0</v>
      </c>
      <c r="AX90" s="2025" t="s">
        <v>123</v>
      </c>
      <c r="AY90" s="2304">
        <v>0</v>
      </c>
      <c r="AZ90" s="2382">
        <v>0</v>
      </c>
      <c r="BA90" s="2382">
        <v>0</v>
      </c>
      <c r="BB90" s="2383">
        <v>0</v>
      </c>
      <c r="BC90" s="2384">
        <v>0</v>
      </c>
      <c r="BD90" s="2384">
        <v>0</v>
      </c>
      <c r="BE90" s="2383">
        <v>0</v>
      </c>
      <c r="BF90" s="2384">
        <v>0</v>
      </c>
      <c r="BG90" s="2385">
        <v>0</v>
      </c>
      <c r="BH90" s="2063">
        <v>5</v>
      </c>
      <c r="BI90" s="1840">
        <v>0.66666666666666674</v>
      </c>
      <c r="BJ90" s="2304">
        <v>2</v>
      </c>
      <c r="BK90" s="307">
        <v>5</v>
      </c>
      <c r="BL90" s="307">
        <v>0</v>
      </c>
      <c r="BM90" s="3769">
        <v>5</v>
      </c>
      <c r="BN90" s="309">
        <v>5</v>
      </c>
      <c r="BO90" s="309">
        <v>0</v>
      </c>
      <c r="BP90" s="308">
        <v>0</v>
      </c>
      <c r="BQ90" s="309">
        <v>0</v>
      </c>
      <c r="BR90" s="310">
        <v>0</v>
      </c>
      <c r="BS90" s="2085">
        <v>4</v>
      </c>
      <c r="BT90" s="1840">
        <v>-0.33333333333333337</v>
      </c>
      <c r="BU90" s="2304">
        <v>-2</v>
      </c>
      <c r="BV90" s="311">
        <v>1</v>
      </c>
      <c r="BW90" s="311">
        <v>3</v>
      </c>
      <c r="BX90" s="312">
        <v>1</v>
      </c>
      <c r="BY90" s="313">
        <v>0</v>
      </c>
      <c r="BZ90" s="313">
        <v>1</v>
      </c>
      <c r="CA90" s="312">
        <v>3</v>
      </c>
      <c r="CB90" s="313">
        <v>1</v>
      </c>
      <c r="CC90" s="314">
        <v>2</v>
      </c>
      <c r="CD90" s="315">
        <v>46</v>
      </c>
      <c r="CE90" s="1840">
        <v>0.21052631578947367</v>
      </c>
      <c r="CF90" s="2304">
        <v>8</v>
      </c>
      <c r="CG90" s="316">
        <v>20</v>
      </c>
      <c r="CH90" s="316">
        <v>26</v>
      </c>
      <c r="CI90" s="317">
        <v>36</v>
      </c>
      <c r="CJ90" s="318">
        <v>20</v>
      </c>
      <c r="CK90" s="318">
        <v>16</v>
      </c>
      <c r="CL90" s="317">
        <v>10</v>
      </c>
      <c r="CM90" s="318">
        <v>0</v>
      </c>
      <c r="CN90" s="319">
        <v>10</v>
      </c>
      <c r="CO90" s="2063">
        <v>7</v>
      </c>
      <c r="CP90" s="2319">
        <v>2.5</v>
      </c>
      <c r="CQ90" s="2304">
        <v>5</v>
      </c>
      <c r="CR90" s="320">
        <v>3</v>
      </c>
      <c r="CS90" s="320">
        <v>4</v>
      </c>
      <c r="CT90" s="308">
        <v>6</v>
      </c>
      <c r="CU90" s="321">
        <v>3</v>
      </c>
      <c r="CV90" s="321">
        <v>3</v>
      </c>
      <c r="CW90" s="308">
        <v>1</v>
      </c>
      <c r="CX90" s="321">
        <v>0</v>
      </c>
      <c r="CY90" s="961">
        <v>1</v>
      </c>
      <c r="CZ90" s="1265">
        <v>72</v>
      </c>
      <c r="DA90" s="1607">
        <v>16</v>
      </c>
      <c r="DB90" s="449">
        <v>12</v>
      </c>
      <c r="DC90" s="450">
        <v>4</v>
      </c>
      <c r="DD90" s="4111">
        <v>7</v>
      </c>
      <c r="DE90" s="449">
        <v>4</v>
      </c>
      <c r="DF90" s="450">
        <v>3</v>
      </c>
      <c r="DG90" s="4111">
        <v>14</v>
      </c>
      <c r="DH90" s="449">
        <v>11</v>
      </c>
      <c r="DI90" s="450">
        <v>3</v>
      </c>
      <c r="DJ90" s="4111">
        <v>13</v>
      </c>
      <c r="DK90" s="449">
        <v>6</v>
      </c>
      <c r="DL90" s="450">
        <v>7</v>
      </c>
      <c r="DM90" s="4111">
        <v>15</v>
      </c>
      <c r="DN90" s="449">
        <v>3</v>
      </c>
      <c r="DO90" s="450">
        <v>12</v>
      </c>
      <c r="DP90" s="4101">
        <v>7</v>
      </c>
      <c r="DQ90" s="442">
        <v>1</v>
      </c>
      <c r="DR90" s="432">
        <v>6</v>
      </c>
      <c r="DS90" s="322">
        <v>130</v>
      </c>
      <c r="DT90" s="323">
        <v>5.3792482052362501E-5</v>
      </c>
      <c r="DU90" s="324">
        <v>6.0784115084591228E-4</v>
      </c>
      <c r="DV90" s="325" t="s">
        <v>123</v>
      </c>
      <c r="DW90" s="286"/>
    </row>
    <row r="91" spans="1:127" s="359" customFormat="1" ht="48.75" customHeight="1" x14ac:dyDescent="0.15">
      <c r="A91" s="2107" t="s">
        <v>1724</v>
      </c>
      <c r="B91" s="2108"/>
      <c r="C91" s="2108"/>
      <c r="D91" s="1925">
        <v>0</v>
      </c>
      <c r="E91" s="1942" t="s">
        <v>123</v>
      </c>
      <c r="F91" s="1943">
        <v>0</v>
      </c>
      <c r="G91" s="1841">
        <v>0</v>
      </c>
      <c r="H91" s="1842">
        <v>0</v>
      </c>
      <c r="I91" s="4184">
        <v>0</v>
      </c>
      <c r="J91" s="1993">
        <v>0</v>
      </c>
      <c r="K91" s="1993">
        <v>0</v>
      </c>
      <c r="L91" s="1994">
        <v>0</v>
      </c>
      <c r="M91" s="1993">
        <v>0</v>
      </c>
      <c r="N91" s="1995">
        <v>0</v>
      </c>
      <c r="O91" s="2252" t="s">
        <v>2115</v>
      </c>
      <c r="P91" s="2036">
        <v>0</v>
      </c>
      <c r="Q91" s="329" t="s">
        <v>123</v>
      </c>
      <c r="R91" s="462">
        <v>0</v>
      </c>
      <c r="S91" s="330">
        <v>0</v>
      </c>
      <c r="T91" s="331">
        <v>0</v>
      </c>
      <c r="U91" s="332">
        <v>0</v>
      </c>
      <c r="V91" s="333">
        <v>0</v>
      </c>
      <c r="W91" s="334">
        <v>0</v>
      </c>
      <c r="X91" s="332">
        <v>0</v>
      </c>
      <c r="Y91" s="334">
        <v>0</v>
      </c>
      <c r="Z91" s="335">
        <v>0</v>
      </c>
      <c r="AA91" s="2049">
        <v>0</v>
      </c>
      <c r="AB91" s="2023" t="s">
        <v>123</v>
      </c>
      <c r="AC91" s="2024">
        <v>0</v>
      </c>
      <c r="AD91" s="336">
        <v>0</v>
      </c>
      <c r="AE91" s="337">
        <v>0</v>
      </c>
      <c r="AF91" s="332">
        <v>0</v>
      </c>
      <c r="AG91" s="332">
        <v>0</v>
      </c>
      <c r="AH91" s="338">
        <v>0</v>
      </c>
      <c r="AI91" s="332">
        <v>0</v>
      </c>
      <c r="AJ91" s="338">
        <v>0</v>
      </c>
      <c r="AK91" s="339">
        <v>0</v>
      </c>
      <c r="AL91" s="2331">
        <v>0</v>
      </c>
      <c r="AM91" s="2023" t="s">
        <v>123</v>
      </c>
      <c r="AN91" s="2024">
        <v>0</v>
      </c>
      <c r="AO91" s="340">
        <v>0</v>
      </c>
      <c r="AP91" s="340">
        <v>0</v>
      </c>
      <c r="AQ91" s="340">
        <v>0</v>
      </c>
      <c r="AR91" s="341">
        <v>0</v>
      </c>
      <c r="AS91" s="342">
        <v>0</v>
      </c>
      <c r="AT91" s="340">
        <v>0</v>
      </c>
      <c r="AU91" s="342">
        <v>0</v>
      </c>
      <c r="AV91" s="343">
        <v>0</v>
      </c>
      <c r="AW91" s="2354">
        <v>0</v>
      </c>
      <c r="AX91" s="2023" t="s">
        <v>123</v>
      </c>
      <c r="AY91" s="2024">
        <v>0</v>
      </c>
      <c r="AZ91" s="2377">
        <v>0</v>
      </c>
      <c r="BA91" s="2377">
        <v>0</v>
      </c>
      <c r="BB91" s="2377">
        <v>0</v>
      </c>
      <c r="BC91" s="2380">
        <v>0</v>
      </c>
      <c r="BD91" s="2380">
        <v>0</v>
      </c>
      <c r="BE91" s="2377">
        <v>0</v>
      </c>
      <c r="BF91" s="2380">
        <v>0</v>
      </c>
      <c r="BG91" s="2381">
        <v>0</v>
      </c>
      <c r="BH91" s="2062">
        <v>0</v>
      </c>
      <c r="BI91" s="2023" t="s">
        <v>123</v>
      </c>
      <c r="BJ91" s="2024">
        <v>0</v>
      </c>
      <c r="BK91" s="345">
        <v>0</v>
      </c>
      <c r="BL91" s="345">
        <v>0</v>
      </c>
      <c r="BM91" s="345">
        <v>0</v>
      </c>
      <c r="BN91" s="346">
        <v>0</v>
      </c>
      <c r="BO91" s="346">
        <v>0</v>
      </c>
      <c r="BP91" s="345">
        <v>0</v>
      </c>
      <c r="BQ91" s="346">
        <v>0</v>
      </c>
      <c r="BR91" s="347">
        <v>0</v>
      </c>
      <c r="BS91" s="2084">
        <v>0</v>
      </c>
      <c r="BT91" s="2023" t="s">
        <v>123</v>
      </c>
      <c r="BU91" s="2024">
        <v>0</v>
      </c>
      <c r="BV91" s="348">
        <v>0</v>
      </c>
      <c r="BW91" s="348">
        <v>0</v>
      </c>
      <c r="BX91" s="348">
        <v>0</v>
      </c>
      <c r="BY91" s="349">
        <v>0</v>
      </c>
      <c r="BZ91" s="349">
        <v>0</v>
      </c>
      <c r="CA91" s="348">
        <v>0</v>
      </c>
      <c r="CB91" s="349">
        <v>0</v>
      </c>
      <c r="CC91" s="350">
        <v>0</v>
      </c>
      <c r="CD91" s="351">
        <v>0</v>
      </c>
      <c r="CE91" s="1843" t="s">
        <v>123</v>
      </c>
      <c r="CF91" s="2024">
        <v>0</v>
      </c>
      <c r="CG91" s="352">
        <v>0</v>
      </c>
      <c r="CH91" s="352">
        <v>0</v>
      </c>
      <c r="CI91" s="352">
        <v>0</v>
      </c>
      <c r="CJ91" s="353">
        <v>0</v>
      </c>
      <c r="CK91" s="353">
        <v>0</v>
      </c>
      <c r="CL91" s="352">
        <v>0</v>
      </c>
      <c r="CM91" s="353">
        <v>0</v>
      </c>
      <c r="CN91" s="354">
        <v>0</v>
      </c>
      <c r="CO91" s="2062">
        <v>0</v>
      </c>
      <c r="CP91" s="2023" t="s">
        <v>123</v>
      </c>
      <c r="CQ91" s="2024">
        <v>0</v>
      </c>
      <c r="CR91" s="345">
        <v>0</v>
      </c>
      <c r="CS91" s="345">
        <v>0</v>
      </c>
      <c r="CT91" s="345">
        <v>0</v>
      </c>
      <c r="CU91" s="346">
        <v>0</v>
      </c>
      <c r="CV91" s="346">
        <v>0</v>
      </c>
      <c r="CW91" s="345">
        <v>0</v>
      </c>
      <c r="CX91" s="346">
        <v>0</v>
      </c>
      <c r="CY91" s="962">
        <v>0</v>
      </c>
      <c r="CZ91" s="1264">
        <v>0</v>
      </c>
      <c r="DA91" s="1606">
        <v>0</v>
      </c>
      <c r="DB91" s="451">
        <v>0</v>
      </c>
      <c r="DC91" s="452">
        <v>0</v>
      </c>
      <c r="DD91" s="4110">
        <v>0</v>
      </c>
      <c r="DE91" s="451">
        <v>0</v>
      </c>
      <c r="DF91" s="452">
        <v>0</v>
      </c>
      <c r="DG91" s="4110">
        <v>0</v>
      </c>
      <c r="DH91" s="451">
        <v>0</v>
      </c>
      <c r="DI91" s="452">
        <v>0</v>
      </c>
      <c r="DJ91" s="4110">
        <v>0</v>
      </c>
      <c r="DK91" s="451">
        <v>0</v>
      </c>
      <c r="DL91" s="452">
        <v>0</v>
      </c>
      <c r="DM91" s="4110">
        <v>0</v>
      </c>
      <c r="DN91" s="451">
        <v>0</v>
      </c>
      <c r="DO91" s="452">
        <v>0</v>
      </c>
      <c r="DP91" s="4100">
        <v>0</v>
      </c>
      <c r="DQ91" s="443">
        <v>0</v>
      </c>
      <c r="DR91" s="433">
        <v>0</v>
      </c>
      <c r="DS91" s="355">
        <v>206</v>
      </c>
      <c r="DT91" s="356">
        <v>0</v>
      </c>
      <c r="DU91" s="357">
        <v>0</v>
      </c>
      <c r="DV91" s="358" t="s">
        <v>123</v>
      </c>
      <c r="DW91" s="286"/>
    </row>
    <row r="92" spans="1:127" s="239" customFormat="1" ht="48.75" customHeight="1" x14ac:dyDescent="0.15">
      <c r="A92" s="2154" t="s">
        <v>1725</v>
      </c>
      <c r="B92" s="3976"/>
      <c r="C92" s="3977"/>
      <c r="D92" s="1926">
        <v>3</v>
      </c>
      <c r="E92" s="2123">
        <v>0.5</v>
      </c>
      <c r="F92" s="1947">
        <v>1</v>
      </c>
      <c r="G92" s="1845">
        <v>2</v>
      </c>
      <c r="H92" s="1846">
        <v>1</v>
      </c>
      <c r="I92" s="4188">
        <v>3</v>
      </c>
      <c r="J92" s="1996">
        <v>2</v>
      </c>
      <c r="K92" s="1996">
        <v>1</v>
      </c>
      <c r="L92" s="1997">
        <v>0</v>
      </c>
      <c r="M92" s="1996">
        <v>0</v>
      </c>
      <c r="N92" s="2223">
        <v>0</v>
      </c>
      <c r="O92" s="2248" t="s">
        <v>2116</v>
      </c>
      <c r="P92" s="2037">
        <v>0</v>
      </c>
      <c r="Q92" s="289" t="s">
        <v>123</v>
      </c>
      <c r="R92" s="461">
        <v>0</v>
      </c>
      <c r="S92" s="290">
        <v>0</v>
      </c>
      <c r="T92" s="291">
        <v>0</v>
      </c>
      <c r="U92" s="292">
        <v>0</v>
      </c>
      <c r="V92" s="293">
        <v>0</v>
      </c>
      <c r="W92" s="294">
        <v>0</v>
      </c>
      <c r="X92" s="292">
        <v>0</v>
      </c>
      <c r="Y92" s="294">
        <v>0</v>
      </c>
      <c r="Z92" s="295">
        <v>0</v>
      </c>
      <c r="AA92" s="2288">
        <v>3</v>
      </c>
      <c r="AB92" s="1840">
        <v>0.5</v>
      </c>
      <c r="AC92" s="2304">
        <v>1</v>
      </c>
      <c r="AD92" s="296">
        <v>2</v>
      </c>
      <c r="AE92" s="297">
        <v>1</v>
      </c>
      <c r="AF92" s="292">
        <v>3</v>
      </c>
      <c r="AG92" s="298">
        <v>2</v>
      </c>
      <c r="AH92" s="299">
        <v>1</v>
      </c>
      <c r="AI92" s="292">
        <v>0</v>
      </c>
      <c r="AJ92" s="299">
        <v>0</v>
      </c>
      <c r="AK92" s="300">
        <v>0</v>
      </c>
      <c r="AL92" s="2332">
        <v>3</v>
      </c>
      <c r="AM92" s="1840">
        <v>0.5</v>
      </c>
      <c r="AN92" s="2304">
        <v>1</v>
      </c>
      <c r="AO92" s="301">
        <v>2</v>
      </c>
      <c r="AP92" s="301">
        <v>1</v>
      </c>
      <c r="AQ92" s="302">
        <v>3</v>
      </c>
      <c r="AR92" s="303">
        <v>2</v>
      </c>
      <c r="AS92" s="304">
        <v>1</v>
      </c>
      <c r="AT92" s="302">
        <v>0</v>
      </c>
      <c r="AU92" s="304">
        <v>0</v>
      </c>
      <c r="AV92" s="305">
        <v>0</v>
      </c>
      <c r="AW92" s="2355">
        <v>0</v>
      </c>
      <c r="AX92" s="1840" t="s">
        <v>123</v>
      </c>
      <c r="AY92" s="2304">
        <v>0</v>
      </c>
      <c r="AZ92" s="2382">
        <v>0</v>
      </c>
      <c r="BA92" s="2382">
        <v>0</v>
      </c>
      <c r="BB92" s="2383">
        <v>0</v>
      </c>
      <c r="BC92" s="2384">
        <v>0</v>
      </c>
      <c r="BD92" s="2384">
        <v>0</v>
      </c>
      <c r="BE92" s="2383">
        <v>0</v>
      </c>
      <c r="BF92" s="2384">
        <v>0</v>
      </c>
      <c r="BG92" s="2385">
        <v>0</v>
      </c>
      <c r="BH92" s="2063">
        <v>0</v>
      </c>
      <c r="BI92" s="1840" t="s">
        <v>123</v>
      </c>
      <c r="BJ92" s="2304">
        <v>0</v>
      </c>
      <c r="BK92" s="307">
        <v>0</v>
      </c>
      <c r="BL92" s="307">
        <v>0</v>
      </c>
      <c r="BM92" s="308">
        <v>0</v>
      </c>
      <c r="BN92" s="309">
        <v>0</v>
      </c>
      <c r="BO92" s="309">
        <v>0</v>
      </c>
      <c r="BP92" s="308">
        <v>0</v>
      </c>
      <c r="BQ92" s="309">
        <v>0</v>
      </c>
      <c r="BR92" s="310">
        <v>0</v>
      </c>
      <c r="BS92" s="2085">
        <v>0</v>
      </c>
      <c r="BT92" s="1840" t="s">
        <v>123</v>
      </c>
      <c r="BU92" s="2304">
        <v>0</v>
      </c>
      <c r="BV92" s="311">
        <v>0</v>
      </c>
      <c r="BW92" s="311">
        <v>0</v>
      </c>
      <c r="BX92" s="312">
        <v>0</v>
      </c>
      <c r="BY92" s="313">
        <v>0</v>
      </c>
      <c r="BZ92" s="313">
        <v>0</v>
      </c>
      <c r="CA92" s="312">
        <v>0</v>
      </c>
      <c r="CB92" s="313">
        <v>0</v>
      </c>
      <c r="CC92" s="314">
        <v>0</v>
      </c>
      <c r="CD92" s="315">
        <v>0</v>
      </c>
      <c r="CE92" s="1840" t="s">
        <v>123</v>
      </c>
      <c r="CF92" s="2304">
        <v>0</v>
      </c>
      <c r="CG92" s="316">
        <v>0</v>
      </c>
      <c r="CH92" s="316">
        <v>0</v>
      </c>
      <c r="CI92" s="317">
        <v>0</v>
      </c>
      <c r="CJ92" s="318">
        <v>0</v>
      </c>
      <c r="CK92" s="318">
        <v>0</v>
      </c>
      <c r="CL92" s="317">
        <v>0</v>
      </c>
      <c r="CM92" s="318">
        <v>0</v>
      </c>
      <c r="CN92" s="319">
        <v>0</v>
      </c>
      <c r="CO92" s="2063">
        <v>0</v>
      </c>
      <c r="CP92" s="1840" t="s">
        <v>123</v>
      </c>
      <c r="CQ92" s="2304">
        <v>0</v>
      </c>
      <c r="CR92" s="320">
        <v>0</v>
      </c>
      <c r="CS92" s="320">
        <v>0</v>
      </c>
      <c r="CT92" s="308">
        <v>0</v>
      </c>
      <c r="CU92" s="321">
        <v>0</v>
      </c>
      <c r="CV92" s="321">
        <v>0</v>
      </c>
      <c r="CW92" s="308">
        <v>0</v>
      </c>
      <c r="CX92" s="321">
        <v>0</v>
      </c>
      <c r="CY92" s="961">
        <v>0</v>
      </c>
      <c r="CZ92" s="1265">
        <v>3</v>
      </c>
      <c r="DA92" s="1607">
        <v>0</v>
      </c>
      <c r="DB92" s="449">
        <v>0</v>
      </c>
      <c r="DC92" s="450">
        <v>0</v>
      </c>
      <c r="DD92" s="4111">
        <v>0</v>
      </c>
      <c r="DE92" s="449">
        <v>0</v>
      </c>
      <c r="DF92" s="450">
        <v>0</v>
      </c>
      <c r="DG92" s="4111">
        <v>1</v>
      </c>
      <c r="DH92" s="449">
        <v>1</v>
      </c>
      <c r="DI92" s="450">
        <v>0</v>
      </c>
      <c r="DJ92" s="4111">
        <v>2</v>
      </c>
      <c r="DK92" s="449">
        <v>1</v>
      </c>
      <c r="DL92" s="450">
        <v>1</v>
      </c>
      <c r="DM92" s="4111">
        <v>0</v>
      </c>
      <c r="DN92" s="449">
        <v>0</v>
      </c>
      <c r="DO92" s="450">
        <v>0</v>
      </c>
      <c r="DP92" s="4101">
        <v>0</v>
      </c>
      <c r="DQ92" s="442">
        <v>0</v>
      </c>
      <c r="DR92" s="432">
        <v>0</v>
      </c>
      <c r="DS92" s="322">
        <v>191</v>
      </c>
      <c r="DT92" s="323">
        <v>2.2413534188484374E-6</v>
      </c>
      <c r="DU92" s="324">
        <v>2.5326714618579678E-5</v>
      </c>
      <c r="DV92" s="325" t="s">
        <v>123</v>
      </c>
      <c r="DW92" s="286"/>
    </row>
    <row r="93" spans="1:127" s="359" customFormat="1" ht="48.75" customHeight="1" x14ac:dyDescent="0.15">
      <c r="A93" s="2107" t="s">
        <v>770</v>
      </c>
      <c r="B93" s="2108"/>
      <c r="C93" s="2108"/>
      <c r="D93" s="1925">
        <v>261</v>
      </c>
      <c r="E93" s="1942">
        <v>-3.8167938931297218E-3</v>
      </c>
      <c r="F93" s="1943">
        <v>-1</v>
      </c>
      <c r="G93" s="1841">
        <v>95</v>
      </c>
      <c r="H93" s="1842">
        <v>166</v>
      </c>
      <c r="I93" s="4184">
        <v>122</v>
      </c>
      <c r="J93" s="1993">
        <v>35</v>
      </c>
      <c r="K93" s="1993">
        <v>87</v>
      </c>
      <c r="L93" s="1994">
        <v>139</v>
      </c>
      <c r="M93" s="1993">
        <v>60</v>
      </c>
      <c r="N93" s="1995">
        <v>79</v>
      </c>
      <c r="O93" s="2252" t="s">
        <v>2116</v>
      </c>
      <c r="P93" s="2036">
        <v>122</v>
      </c>
      <c r="Q93" s="378">
        <v>1.6666666666666607E-2</v>
      </c>
      <c r="R93" s="463">
        <v>2</v>
      </c>
      <c r="S93" s="330">
        <v>46</v>
      </c>
      <c r="T93" s="331">
        <v>76</v>
      </c>
      <c r="U93" s="332">
        <v>55</v>
      </c>
      <c r="V93" s="332">
        <v>14</v>
      </c>
      <c r="W93" s="338">
        <v>41</v>
      </c>
      <c r="X93" s="332">
        <v>67</v>
      </c>
      <c r="Y93" s="338">
        <v>32</v>
      </c>
      <c r="Z93" s="361">
        <v>35</v>
      </c>
      <c r="AA93" s="2049">
        <v>139</v>
      </c>
      <c r="AB93" s="1843">
        <v>-2.1126760563380254E-2</v>
      </c>
      <c r="AC93" s="2024">
        <v>-3</v>
      </c>
      <c r="AD93" s="336">
        <v>49</v>
      </c>
      <c r="AE93" s="337">
        <v>90</v>
      </c>
      <c r="AF93" s="332">
        <v>67</v>
      </c>
      <c r="AG93" s="332">
        <v>21</v>
      </c>
      <c r="AH93" s="338">
        <v>46</v>
      </c>
      <c r="AI93" s="332">
        <v>72</v>
      </c>
      <c r="AJ93" s="338">
        <v>28</v>
      </c>
      <c r="AK93" s="339">
        <v>44</v>
      </c>
      <c r="AL93" s="2331">
        <v>64</v>
      </c>
      <c r="AM93" s="1843">
        <v>-0.12328767123287676</v>
      </c>
      <c r="AN93" s="2024">
        <v>-9</v>
      </c>
      <c r="AO93" s="340">
        <v>25</v>
      </c>
      <c r="AP93" s="340">
        <v>39</v>
      </c>
      <c r="AQ93" s="340">
        <v>31</v>
      </c>
      <c r="AR93" s="362">
        <v>12</v>
      </c>
      <c r="AS93" s="363">
        <v>19</v>
      </c>
      <c r="AT93" s="340">
        <v>33</v>
      </c>
      <c r="AU93" s="363">
        <v>13</v>
      </c>
      <c r="AV93" s="364">
        <v>20</v>
      </c>
      <c r="AW93" s="2354">
        <v>0</v>
      </c>
      <c r="AX93" s="2023" t="s">
        <v>123</v>
      </c>
      <c r="AY93" s="2024">
        <v>0</v>
      </c>
      <c r="AZ93" s="2377">
        <v>0</v>
      </c>
      <c r="BA93" s="2377">
        <v>0</v>
      </c>
      <c r="BB93" s="2377">
        <v>0</v>
      </c>
      <c r="BC93" s="2378">
        <v>0</v>
      </c>
      <c r="BD93" s="2378">
        <v>0</v>
      </c>
      <c r="BE93" s="2377">
        <v>0</v>
      </c>
      <c r="BF93" s="2378">
        <v>0</v>
      </c>
      <c r="BG93" s="2379">
        <v>0</v>
      </c>
      <c r="BH93" s="2062">
        <v>37</v>
      </c>
      <c r="BI93" s="1843">
        <v>-7.4999999999999956E-2</v>
      </c>
      <c r="BJ93" s="2024">
        <v>-3</v>
      </c>
      <c r="BK93" s="345">
        <v>14</v>
      </c>
      <c r="BL93" s="345">
        <v>23</v>
      </c>
      <c r="BM93" s="345">
        <v>16</v>
      </c>
      <c r="BN93" s="365">
        <v>5</v>
      </c>
      <c r="BO93" s="365">
        <v>11</v>
      </c>
      <c r="BP93" s="345">
        <v>21</v>
      </c>
      <c r="BQ93" s="365">
        <v>9</v>
      </c>
      <c r="BR93" s="366">
        <v>12</v>
      </c>
      <c r="BS93" s="2084">
        <v>1</v>
      </c>
      <c r="BT93" s="2023" t="s">
        <v>123</v>
      </c>
      <c r="BU93" s="2024">
        <v>1</v>
      </c>
      <c r="BV93" s="482">
        <v>1</v>
      </c>
      <c r="BW93" s="482">
        <v>0</v>
      </c>
      <c r="BX93" s="482">
        <v>1</v>
      </c>
      <c r="BY93" s="483">
        <v>1</v>
      </c>
      <c r="BZ93" s="483">
        <v>0</v>
      </c>
      <c r="CA93" s="348">
        <v>0</v>
      </c>
      <c r="CB93" s="367">
        <v>0</v>
      </c>
      <c r="CC93" s="368">
        <v>0</v>
      </c>
      <c r="CD93" s="351">
        <v>0</v>
      </c>
      <c r="CE93" s="1843" t="s">
        <v>123</v>
      </c>
      <c r="CF93" s="2024">
        <v>0</v>
      </c>
      <c r="CG93" s="352">
        <v>0</v>
      </c>
      <c r="CH93" s="352">
        <v>0</v>
      </c>
      <c r="CI93" s="352">
        <v>0</v>
      </c>
      <c r="CJ93" s="328">
        <v>0</v>
      </c>
      <c r="CK93" s="328">
        <v>0</v>
      </c>
      <c r="CL93" s="352">
        <v>0</v>
      </c>
      <c r="CM93" s="328">
        <v>0</v>
      </c>
      <c r="CN93" s="369">
        <v>0</v>
      </c>
      <c r="CO93" s="2062">
        <v>37</v>
      </c>
      <c r="CP93" s="1843">
        <v>0.27586206896551735</v>
      </c>
      <c r="CQ93" s="2024">
        <v>8</v>
      </c>
      <c r="CR93" s="345">
        <v>9</v>
      </c>
      <c r="CS93" s="475">
        <v>28</v>
      </c>
      <c r="CT93" s="475">
        <v>19</v>
      </c>
      <c r="CU93" s="365">
        <v>3</v>
      </c>
      <c r="CV93" s="478">
        <v>16</v>
      </c>
      <c r="CW93" s="345">
        <v>18</v>
      </c>
      <c r="CX93" s="365">
        <v>6</v>
      </c>
      <c r="CY93" s="1314">
        <v>12</v>
      </c>
      <c r="CZ93" s="1264">
        <v>261</v>
      </c>
      <c r="DA93" s="1605">
        <v>28</v>
      </c>
      <c r="DB93" s="453">
        <v>12</v>
      </c>
      <c r="DC93" s="454">
        <v>16</v>
      </c>
      <c r="DD93" s="4113">
        <v>30</v>
      </c>
      <c r="DE93" s="453">
        <v>6</v>
      </c>
      <c r="DF93" s="454">
        <v>24</v>
      </c>
      <c r="DG93" s="4113">
        <v>49</v>
      </c>
      <c r="DH93" s="453">
        <v>11</v>
      </c>
      <c r="DI93" s="454">
        <v>38</v>
      </c>
      <c r="DJ93" s="4113">
        <v>41</v>
      </c>
      <c r="DK93" s="453">
        <v>9</v>
      </c>
      <c r="DL93" s="454">
        <v>32</v>
      </c>
      <c r="DM93" s="4113">
        <v>23</v>
      </c>
      <c r="DN93" s="453">
        <v>16</v>
      </c>
      <c r="DO93" s="454">
        <v>7</v>
      </c>
      <c r="DP93" s="4099">
        <v>90</v>
      </c>
      <c r="DQ93" s="444">
        <v>41</v>
      </c>
      <c r="DR93" s="434">
        <v>49</v>
      </c>
      <c r="DS93" s="355">
        <v>80</v>
      </c>
      <c r="DT93" s="356">
        <v>1.9499774743981407E-4</v>
      </c>
      <c r="DU93" s="357">
        <v>2.203424171816432E-3</v>
      </c>
      <c r="DV93" s="358" t="s">
        <v>123</v>
      </c>
      <c r="DW93" s="286"/>
    </row>
    <row r="94" spans="1:127" s="239" customFormat="1" ht="48.75" customHeight="1" x14ac:dyDescent="0.15">
      <c r="A94" s="4620" t="s">
        <v>145</v>
      </c>
      <c r="B94" s="4621"/>
      <c r="C94" s="4622"/>
      <c r="D94" s="1926">
        <v>18706</v>
      </c>
      <c r="E94" s="2123">
        <v>3.9742093268856582E-2</v>
      </c>
      <c r="F94" s="1947">
        <v>715</v>
      </c>
      <c r="G94" s="1845">
        <v>6643</v>
      </c>
      <c r="H94" s="1846">
        <v>12063</v>
      </c>
      <c r="I94" s="288">
        <v>11523</v>
      </c>
      <c r="J94" s="1996">
        <v>3494</v>
      </c>
      <c r="K94" s="1996">
        <v>8029</v>
      </c>
      <c r="L94" s="1997">
        <v>7183</v>
      </c>
      <c r="M94" s="1996">
        <v>3149</v>
      </c>
      <c r="N94" s="2223">
        <v>4034</v>
      </c>
      <c r="O94" s="2248" t="s">
        <v>2116</v>
      </c>
      <c r="P94" s="2037">
        <v>9963</v>
      </c>
      <c r="Q94" s="289">
        <v>3.2221301284707904E-2</v>
      </c>
      <c r="R94" s="461">
        <v>311</v>
      </c>
      <c r="S94" s="290">
        <v>3639</v>
      </c>
      <c r="T94" s="291">
        <v>6324</v>
      </c>
      <c r="U94" s="292">
        <v>4644</v>
      </c>
      <c r="V94" s="293">
        <v>1219</v>
      </c>
      <c r="W94" s="294">
        <v>3425</v>
      </c>
      <c r="X94" s="292">
        <v>5319</v>
      </c>
      <c r="Y94" s="294">
        <v>2420</v>
      </c>
      <c r="Z94" s="295">
        <v>2899</v>
      </c>
      <c r="AA94" s="2288">
        <v>8743</v>
      </c>
      <c r="AB94" s="2025">
        <v>4.8447056001918787E-2</v>
      </c>
      <c r="AC94" s="2304">
        <v>404</v>
      </c>
      <c r="AD94" s="296">
        <v>3004</v>
      </c>
      <c r="AE94" s="297">
        <v>5739</v>
      </c>
      <c r="AF94" s="292">
        <v>6879</v>
      </c>
      <c r="AG94" s="298">
        <v>2275</v>
      </c>
      <c r="AH94" s="299">
        <v>4604</v>
      </c>
      <c r="AI94" s="292">
        <v>1864</v>
      </c>
      <c r="AJ94" s="299">
        <v>729</v>
      </c>
      <c r="AK94" s="300">
        <v>1135</v>
      </c>
      <c r="AL94" s="2332">
        <v>1138</v>
      </c>
      <c r="AM94" s="1840">
        <v>9.7604259094943302E-3</v>
      </c>
      <c r="AN94" s="2304">
        <v>11</v>
      </c>
      <c r="AO94" s="301">
        <v>475</v>
      </c>
      <c r="AP94" s="301">
        <v>663</v>
      </c>
      <c r="AQ94" s="302">
        <v>669</v>
      </c>
      <c r="AR94" s="303">
        <v>324</v>
      </c>
      <c r="AS94" s="304">
        <v>345</v>
      </c>
      <c r="AT94" s="302">
        <v>469</v>
      </c>
      <c r="AU94" s="304">
        <v>151</v>
      </c>
      <c r="AV94" s="305">
        <v>318</v>
      </c>
      <c r="AW94" s="2355">
        <v>2</v>
      </c>
      <c r="AX94" s="1840">
        <v>0</v>
      </c>
      <c r="AY94" s="2304">
        <v>0</v>
      </c>
      <c r="AZ94" s="2382">
        <v>0</v>
      </c>
      <c r="BA94" s="2382">
        <v>2</v>
      </c>
      <c r="BB94" s="2383">
        <v>2</v>
      </c>
      <c r="BC94" s="2384">
        <v>0</v>
      </c>
      <c r="BD94" s="2384">
        <v>2</v>
      </c>
      <c r="BE94" s="2383">
        <v>0</v>
      </c>
      <c r="BF94" s="2384">
        <v>0</v>
      </c>
      <c r="BG94" s="2385">
        <v>0</v>
      </c>
      <c r="BH94" s="2063">
        <v>734</v>
      </c>
      <c r="BI94" s="2025">
        <v>4.8571428571428488E-2</v>
      </c>
      <c r="BJ94" s="2304">
        <v>34</v>
      </c>
      <c r="BK94" s="307">
        <v>270</v>
      </c>
      <c r="BL94" s="307">
        <v>464</v>
      </c>
      <c r="BM94" s="308">
        <v>416</v>
      </c>
      <c r="BN94" s="309">
        <v>148</v>
      </c>
      <c r="BO94" s="309">
        <v>268</v>
      </c>
      <c r="BP94" s="308">
        <v>318</v>
      </c>
      <c r="BQ94" s="309">
        <v>122</v>
      </c>
      <c r="BR94" s="310">
        <v>196</v>
      </c>
      <c r="BS94" s="2085">
        <v>4077</v>
      </c>
      <c r="BT94" s="1840">
        <v>3.8726114649681564E-2</v>
      </c>
      <c r="BU94" s="2304">
        <v>152</v>
      </c>
      <c r="BV94" s="311">
        <v>1415</v>
      </c>
      <c r="BW94" s="311">
        <v>2662</v>
      </c>
      <c r="BX94" s="312">
        <v>3835</v>
      </c>
      <c r="BY94" s="484">
        <v>1322</v>
      </c>
      <c r="BZ94" s="484">
        <v>2513</v>
      </c>
      <c r="CA94" s="312">
        <v>242</v>
      </c>
      <c r="CB94" s="313">
        <v>93</v>
      </c>
      <c r="CC94" s="314">
        <v>149</v>
      </c>
      <c r="CD94" s="315">
        <v>92</v>
      </c>
      <c r="CE94" s="1840">
        <v>-1.0752688172043001E-2</v>
      </c>
      <c r="CF94" s="2304">
        <v>-1</v>
      </c>
      <c r="CG94" s="316">
        <v>48</v>
      </c>
      <c r="CH94" s="316">
        <v>44</v>
      </c>
      <c r="CI94" s="317">
        <v>47</v>
      </c>
      <c r="CJ94" s="318">
        <v>36</v>
      </c>
      <c r="CK94" s="318">
        <v>11</v>
      </c>
      <c r="CL94" s="317">
        <v>45</v>
      </c>
      <c r="CM94" s="318">
        <v>12</v>
      </c>
      <c r="CN94" s="319">
        <v>33</v>
      </c>
      <c r="CO94" s="2063">
        <v>2700</v>
      </c>
      <c r="CP94" s="1840">
        <v>8.3467094703049804E-2</v>
      </c>
      <c r="CQ94" s="2304">
        <v>208</v>
      </c>
      <c r="CR94" s="320">
        <v>796</v>
      </c>
      <c r="CS94" s="320">
        <v>1904</v>
      </c>
      <c r="CT94" s="476">
        <v>1910</v>
      </c>
      <c r="CU94" s="321">
        <v>445</v>
      </c>
      <c r="CV94" s="486">
        <v>1465</v>
      </c>
      <c r="CW94" s="308">
        <v>790</v>
      </c>
      <c r="CX94" s="321">
        <v>351</v>
      </c>
      <c r="CY94" s="961">
        <v>439</v>
      </c>
      <c r="CZ94" s="1265">
        <v>18706</v>
      </c>
      <c r="DA94" s="1607">
        <v>926</v>
      </c>
      <c r="DB94" s="449">
        <v>344</v>
      </c>
      <c r="DC94" s="450">
        <v>582</v>
      </c>
      <c r="DD94" s="4111">
        <v>1478</v>
      </c>
      <c r="DE94" s="449">
        <v>407</v>
      </c>
      <c r="DF94" s="450">
        <v>1071</v>
      </c>
      <c r="DG94" s="4111">
        <v>3433</v>
      </c>
      <c r="DH94" s="449">
        <v>900</v>
      </c>
      <c r="DI94" s="450">
        <v>2533</v>
      </c>
      <c r="DJ94" s="4111">
        <v>3340</v>
      </c>
      <c r="DK94" s="449">
        <v>944</v>
      </c>
      <c r="DL94" s="450">
        <v>2396</v>
      </c>
      <c r="DM94" s="4111">
        <v>3635</v>
      </c>
      <c r="DN94" s="449">
        <v>1250</v>
      </c>
      <c r="DO94" s="450">
        <v>2385</v>
      </c>
      <c r="DP94" s="4101">
        <v>5894</v>
      </c>
      <c r="DQ94" s="442">
        <v>2798</v>
      </c>
      <c r="DR94" s="432">
        <v>3096</v>
      </c>
      <c r="DS94" s="322">
        <v>15</v>
      </c>
      <c r="DT94" s="323">
        <v>1.3975585684326291E-2</v>
      </c>
      <c r="DU94" s="324">
        <v>0.15792050788505049</v>
      </c>
      <c r="DV94" s="325" t="s">
        <v>123</v>
      </c>
      <c r="DW94" s="286"/>
    </row>
    <row r="95" spans="1:127" s="359" customFormat="1" ht="48.75" customHeight="1" x14ac:dyDescent="0.15">
      <c r="A95" s="3503"/>
      <c r="B95" s="4705" t="s">
        <v>530</v>
      </c>
      <c r="C95" s="4706"/>
      <c r="D95" s="3504">
        <v>5087</v>
      </c>
      <c r="E95" s="3505">
        <v>3.4994913530010274E-2</v>
      </c>
      <c r="F95" s="3506">
        <v>172</v>
      </c>
      <c r="G95" s="3507">
        <v>1716</v>
      </c>
      <c r="H95" s="3508">
        <v>3371</v>
      </c>
      <c r="I95" s="4191">
        <v>3673</v>
      </c>
      <c r="J95" s="3509">
        <v>1126</v>
      </c>
      <c r="K95" s="3509">
        <v>2547</v>
      </c>
      <c r="L95" s="3510">
        <v>1414</v>
      </c>
      <c r="M95" s="3509">
        <v>590</v>
      </c>
      <c r="N95" s="3511">
        <v>824</v>
      </c>
      <c r="O95" s="3512"/>
      <c r="P95" s="3513">
        <v>1899</v>
      </c>
      <c r="Q95" s="3514">
        <v>2.4824608742579635E-2</v>
      </c>
      <c r="R95" s="3515">
        <v>46</v>
      </c>
      <c r="S95" s="3516">
        <v>652</v>
      </c>
      <c r="T95" s="3517">
        <v>1247</v>
      </c>
      <c r="U95" s="3518">
        <v>904</v>
      </c>
      <c r="V95" s="3519">
        <v>209</v>
      </c>
      <c r="W95" s="3520">
        <v>695</v>
      </c>
      <c r="X95" s="3518">
        <v>995</v>
      </c>
      <c r="Y95" s="3520">
        <v>443</v>
      </c>
      <c r="Z95" s="3521">
        <v>552</v>
      </c>
      <c r="AA95" s="3522">
        <v>3188</v>
      </c>
      <c r="AB95" s="3523">
        <v>4.1149575440888375E-2</v>
      </c>
      <c r="AC95" s="3524">
        <v>126</v>
      </c>
      <c r="AD95" s="3525">
        <v>1064</v>
      </c>
      <c r="AE95" s="3526">
        <v>2124</v>
      </c>
      <c r="AF95" s="3518">
        <v>2769</v>
      </c>
      <c r="AG95" s="3518">
        <v>917</v>
      </c>
      <c r="AH95" s="3527">
        <v>1852</v>
      </c>
      <c r="AI95" s="3518">
        <v>419</v>
      </c>
      <c r="AJ95" s="3527">
        <v>147</v>
      </c>
      <c r="AK95" s="3528">
        <v>272</v>
      </c>
      <c r="AL95" s="3529">
        <v>305</v>
      </c>
      <c r="AM95" s="3523">
        <v>0</v>
      </c>
      <c r="AN95" s="3524">
        <v>0</v>
      </c>
      <c r="AO95" s="3530">
        <v>114</v>
      </c>
      <c r="AP95" s="3530">
        <v>191</v>
      </c>
      <c r="AQ95" s="3530">
        <v>190</v>
      </c>
      <c r="AR95" s="3531">
        <v>89</v>
      </c>
      <c r="AS95" s="3532">
        <v>101</v>
      </c>
      <c r="AT95" s="3530">
        <v>115</v>
      </c>
      <c r="AU95" s="3532">
        <v>25</v>
      </c>
      <c r="AV95" s="3533">
        <v>90</v>
      </c>
      <c r="AW95" s="3534">
        <v>0</v>
      </c>
      <c r="AX95" s="3523" t="s">
        <v>123</v>
      </c>
      <c r="AY95" s="3524">
        <v>0</v>
      </c>
      <c r="AZ95" s="3535">
        <v>0</v>
      </c>
      <c r="BA95" s="3535">
        <v>0</v>
      </c>
      <c r="BB95" s="3535">
        <v>0</v>
      </c>
      <c r="BC95" s="3536">
        <v>0</v>
      </c>
      <c r="BD95" s="3536">
        <v>0</v>
      </c>
      <c r="BE95" s="3535">
        <v>0</v>
      </c>
      <c r="BF95" s="3536">
        <v>0</v>
      </c>
      <c r="BG95" s="3537">
        <v>0</v>
      </c>
      <c r="BH95" s="3538">
        <v>194</v>
      </c>
      <c r="BI95" s="3543">
        <v>0.12138728323699421</v>
      </c>
      <c r="BJ95" s="3524">
        <v>21</v>
      </c>
      <c r="BK95" s="3539">
        <v>69</v>
      </c>
      <c r="BL95" s="3539">
        <v>125</v>
      </c>
      <c r="BM95" s="3539">
        <v>133</v>
      </c>
      <c r="BN95" s="3540">
        <v>44</v>
      </c>
      <c r="BO95" s="3540">
        <v>89</v>
      </c>
      <c r="BP95" s="3539">
        <v>61</v>
      </c>
      <c r="BQ95" s="3540">
        <v>25</v>
      </c>
      <c r="BR95" s="3541">
        <v>36</v>
      </c>
      <c r="BS95" s="3542">
        <v>1919</v>
      </c>
      <c r="BT95" s="3543">
        <v>4.6346782988004431E-2</v>
      </c>
      <c r="BU95" s="3524">
        <v>85</v>
      </c>
      <c r="BV95" s="3544">
        <v>668</v>
      </c>
      <c r="BW95" s="3544">
        <v>1251</v>
      </c>
      <c r="BX95" s="3544">
        <v>1860</v>
      </c>
      <c r="BY95" s="3545">
        <v>642</v>
      </c>
      <c r="BZ95" s="3546">
        <v>1218</v>
      </c>
      <c r="CA95" s="3544">
        <v>59</v>
      </c>
      <c r="CB95" s="3545">
        <v>26</v>
      </c>
      <c r="CC95" s="3547">
        <v>33</v>
      </c>
      <c r="CD95" s="3548">
        <v>59</v>
      </c>
      <c r="CE95" s="3543">
        <v>-4.8387096774193505E-2</v>
      </c>
      <c r="CF95" s="3524">
        <v>-3</v>
      </c>
      <c r="CG95" s="3549">
        <v>30</v>
      </c>
      <c r="CH95" s="3549">
        <v>29</v>
      </c>
      <c r="CI95" s="3549">
        <v>33</v>
      </c>
      <c r="CJ95" s="3550">
        <v>24</v>
      </c>
      <c r="CK95" s="3550">
        <v>9</v>
      </c>
      <c r="CL95" s="3549">
        <v>26</v>
      </c>
      <c r="CM95" s="3550">
        <v>6</v>
      </c>
      <c r="CN95" s="3551">
        <v>20</v>
      </c>
      <c r="CO95" s="3538">
        <v>711</v>
      </c>
      <c r="CP95" s="3543">
        <v>3.3430232558139483E-2</v>
      </c>
      <c r="CQ95" s="3524">
        <v>23</v>
      </c>
      <c r="CR95" s="3539">
        <v>183</v>
      </c>
      <c r="CS95" s="3539">
        <v>528</v>
      </c>
      <c r="CT95" s="3539">
        <v>553</v>
      </c>
      <c r="CU95" s="3540">
        <v>118</v>
      </c>
      <c r="CV95" s="3540">
        <v>435</v>
      </c>
      <c r="CW95" s="3539">
        <v>158</v>
      </c>
      <c r="CX95" s="3540">
        <v>65</v>
      </c>
      <c r="CY95" s="3552">
        <v>93</v>
      </c>
      <c r="CZ95" s="3553">
        <v>5087</v>
      </c>
      <c r="DA95" s="3554">
        <v>197</v>
      </c>
      <c r="DB95" s="3555">
        <v>67</v>
      </c>
      <c r="DC95" s="3556">
        <v>130</v>
      </c>
      <c r="DD95" s="4129">
        <v>315</v>
      </c>
      <c r="DE95" s="3555">
        <v>88</v>
      </c>
      <c r="DF95" s="3556">
        <v>227</v>
      </c>
      <c r="DG95" s="4129">
        <v>836</v>
      </c>
      <c r="DH95" s="3555">
        <v>216</v>
      </c>
      <c r="DI95" s="3556">
        <v>620</v>
      </c>
      <c r="DJ95" s="4129">
        <v>1004</v>
      </c>
      <c r="DK95" s="3555">
        <v>290</v>
      </c>
      <c r="DL95" s="3556">
        <v>714</v>
      </c>
      <c r="DM95" s="4129">
        <v>1403</v>
      </c>
      <c r="DN95" s="3555">
        <v>469</v>
      </c>
      <c r="DO95" s="3556">
        <v>934</v>
      </c>
      <c r="DP95" s="4124">
        <v>1332</v>
      </c>
      <c r="DQ95" s="3557">
        <v>586</v>
      </c>
      <c r="DR95" s="3558">
        <v>746</v>
      </c>
      <c r="DS95" s="3559" t="s">
        <v>123</v>
      </c>
      <c r="DT95" s="3560">
        <v>3.8005882805606673E-3</v>
      </c>
      <c r="DU95" s="3561">
        <v>4.2945665754904938E-2</v>
      </c>
      <c r="DV95" s="3562">
        <v>0.27194483053565699</v>
      </c>
      <c r="DW95" s="286"/>
    </row>
    <row r="96" spans="1:127" s="239" customFormat="1" ht="48.75" customHeight="1" x14ac:dyDescent="0.15">
      <c r="A96" s="2098"/>
      <c r="B96" s="3972"/>
      <c r="C96" s="3981" t="s">
        <v>1726</v>
      </c>
      <c r="D96" s="1922">
        <v>3354</v>
      </c>
      <c r="E96" s="2121">
        <v>6.5438373570521069E-2</v>
      </c>
      <c r="F96" s="1937">
        <v>206</v>
      </c>
      <c r="G96" s="1960">
        <v>1144</v>
      </c>
      <c r="H96" s="1961">
        <v>2210</v>
      </c>
      <c r="I96" s="4181">
        <v>2034</v>
      </c>
      <c r="J96" s="1984">
        <v>568</v>
      </c>
      <c r="K96" s="1984">
        <v>1466</v>
      </c>
      <c r="L96" s="1985">
        <v>1320</v>
      </c>
      <c r="M96" s="1984">
        <v>576</v>
      </c>
      <c r="N96" s="1986">
        <v>744</v>
      </c>
      <c r="O96" s="2250"/>
      <c r="P96" s="2033">
        <v>1881</v>
      </c>
      <c r="Q96" s="1044">
        <v>6.93575895395111E-2</v>
      </c>
      <c r="R96" s="1045">
        <v>122</v>
      </c>
      <c r="S96" s="1046">
        <v>661</v>
      </c>
      <c r="T96" s="1047">
        <v>1220</v>
      </c>
      <c r="U96" s="1048">
        <v>906</v>
      </c>
      <c r="V96" s="1049">
        <v>220</v>
      </c>
      <c r="W96" s="1050">
        <v>686</v>
      </c>
      <c r="X96" s="1048">
        <v>975</v>
      </c>
      <c r="Y96" s="1050">
        <v>441</v>
      </c>
      <c r="Z96" s="1051">
        <v>534</v>
      </c>
      <c r="AA96" s="2044">
        <v>1473</v>
      </c>
      <c r="AB96" s="2017">
        <v>6.0475161987040948E-2</v>
      </c>
      <c r="AC96" s="2018">
        <v>84</v>
      </c>
      <c r="AD96" s="1052">
        <v>483</v>
      </c>
      <c r="AE96" s="1053">
        <v>990</v>
      </c>
      <c r="AF96" s="1048">
        <v>1128</v>
      </c>
      <c r="AG96" s="1054">
        <v>348</v>
      </c>
      <c r="AH96" s="1055">
        <v>780</v>
      </c>
      <c r="AI96" s="1048">
        <v>345</v>
      </c>
      <c r="AJ96" s="1055">
        <v>135</v>
      </c>
      <c r="AK96" s="1056">
        <v>210</v>
      </c>
      <c r="AL96" s="2329">
        <v>172</v>
      </c>
      <c r="AM96" s="2017">
        <v>-1.7142857142857126E-2</v>
      </c>
      <c r="AN96" s="2018">
        <v>-3</v>
      </c>
      <c r="AO96" s="1057">
        <v>76</v>
      </c>
      <c r="AP96" s="1057">
        <v>96</v>
      </c>
      <c r="AQ96" s="1058">
        <v>112</v>
      </c>
      <c r="AR96" s="1059">
        <v>55</v>
      </c>
      <c r="AS96" s="1060">
        <v>57</v>
      </c>
      <c r="AT96" s="1058">
        <v>60</v>
      </c>
      <c r="AU96" s="1060">
        <v>21</v>
      </c>
      <c r="AV96" s="1061">
        <v>39</v>
      </c>
      <c r="AW96" s="2351">
        <v>1</v>
      </c>
      <c r="AX96" s="2017">
        <v>0</v>
      </c>
      <c r="AY96" s="2018">
        <v>0</v>
      </c>
      <c r="AZ96" s="2366">
        <v>0</v>
      </c>
      <c r="BA96" s="2366">
        <v>1</v>
      </c>
      <c r="BB96" s="2367">
        <v>1</v>
      </c>
      <c r="BC96" s="2368">
        <v>0</v>
      </c>
      <c r="BD96" s="2368">
        <v>1</v>
      </c>
      <c r="BE96" s="2367">
        <v>0</v>
      </c>
      <c r="BF96" s="2368">
        <v>0</v>
      </c>
      <c r="BG96" s="2369">
        <v>0</v>
      </c>
      <c r="BH96" s="2059">
        <v>141</v>
      </c>
      <c r="BI96" s="2017">
        <v>0</v>
      </c>
      <c r="BJ96" s="2018">
        <v>0</v>
      </c>
      <c r="BK96" s="1062">
        <v>53</v>
      </c>
      <c r="BL96" s="1062">
        <v>88</v>
      </c>
      <c r="BM96" s="1063">
        <v>73</v>
      </c>
      <c r="BN96" s="1064">
        <v>30</v>
      </c>
      <c r="BO96" s="1064">
        <v>43</v>
      </c>
      <c r="BP96" s="1063">
        <v>68</v>
      </c>
      <c r="BQ96" s="1064">
        <v>23</v>
      </c>
      <c r="BR96" s="1065">
        <v>45</v>
      </c>
      <c r="BS96" s="2081">
        <v>618</v>
      </c>
      <c r="BT96" s="2017">
        <v>-4.8309178743961567E-3</v>
      </c>
      <c r="BU96" s="2018">
        <v>-3</v>
      </c>
      <c r="BV96" s="1066">
        <v>187</v>
      </c>
      <c r="BW96" s="1066">
        <v>431</v>
      </c>
      <c r="BX96" s="1340">
        <v>596</v>
      </c>
      <c r="BY96" s="1068">
        <v>181</v>
      </c>
      <c r="BZ96" s="1068">
        <v>415</v>
      </c>
      <c r="CA96" s="1067">
        <v>22</v>
      </c>
      <c r="CB96" s="1068">
        <v>6</v>
      </c>
      <c r="CC96" s="1069">
        <v>16</v>
      </c>
      <c r="CD96" s="1070">
        <v>17</v>
      </c>
      <c r="CE96" s="2009">
        <v>6.25E-2</v>
      </c>
      <c r="CF96" s="2018">
        <v>1</v>
      </c>
      <c r="CG96" s="1071">
        <v>8</v>
      </c>
      <c r="CH96" s="1071">
        <v>9</v>
      </c>
      <c r="CI96" s="1072">
        <v>7</v>
      </c>
      <c r="CJ96" s="1073">
        <v>6</v>
      </c>
      <c r="CK96" s="1073">
        <v>1</v>
      </c>
      <c r="CL96" s="1072">
        <v>10</v>
      </c>
      <c r="CM96" s="1073">
        <v>2</v>
      </c>
      <c r="CN96" s="1074">
        <v>8</v>
      </c>
      <c r="CO96" s="2059">
        <v>524</v>
      </c>
      <c r="CP96" s="2009">
        <v>0.20459770114942533</v>
      </c>
      <c r="CQ96" s="2018">
        <v>89</v>
      </c>
      <c r="CR96" s="1075">
        <v>159</v>
      </c>
      <c r="CS96" s="1075">
        <v>365</v>
      </c>
      <c r="CT96" s="1063">
        <v>339</v>
      </c>
      <c r="CU96" s="1076">
        <v>76</v>
      </c>
      <c r="CV96" s="1076">
        <v>263</v>
      </c>
      <c r="CW96" s="1063">
        <v>185</v>
      </c>
      <c r="CX96" s="1076">
        <v>83</v>
      </c>
      <c r="CY96" s="1311">
        <v>102</v>
      </c>
      <c r="CZ96" s="1261">
        <v>3354</v>
      </c>
      <c r="DA96" s="1602">
        <v>196</v>
      </c>
      <c r="DB96" s="1616">
        <v>71</v>
      </c>
      <c r="DC96" s="1617">
        <v>125</v>
      </c>
      <c r="DD96" s="4108">
        <v>295</v>
      </c>
      <c r="DE96" s="1616">
        <v>78</v>
      </c>
      <c r="DF96" s="1617">
        <v>217</v>
      </c>
      <c r="DG96" s="4108">
        <v>679</v>
      </c>
      <c r="DH96" s="1616">
        <v>164</v>
      </c>
      <c r="DI96" s="1617">
        <v>515</v>
      </c>
      <c r="DJ96" s="4108">
        <v>519</v>
      </c>
      <c r="DK96" s="1616">
        <v>130</v>
      </c>
      <c r="DL96" s="1617">
        <v>389</v>
      </c>
      <c r="DM96" s="4108">
        <v>461</v>
      </c>
      <c r="DN96" s="1616">
        <v>163</v>
      </c>
      <c r="DO96" s="1617">
        <v>298</v>
      </c>
      <c r="DP96" s="4096">
        <v>1204</v>
      </c>
      <c r="DQ96" s="1077">
        <v>538</v>
      </c>
      <c r="DR96" s="1079">
        <v>666</v>
      </c>
      <c r="DS96" s="1080" t="s">
        <v>123</v>
      </c>
      <c r="DT96" s="1081">
        <v>2.505833122272553E-3</v>
      </c>
      <c r="DU96" s="1082">
        <v>2.831526694357208E-2</v>
      </c>
      <c r="DV96" s="1083">
        <v>0.17930075911472254</v>
      </c>
      <c r="DW96" s="286"/>
    </row>
    <row r="97" spans="1:127" s="359" customFormat="1" ht="48.75" customHeight="1" x14ac:dyDescent="0.15">
      <c r="A97" s="2136"/>
      <c r="B97" s="4699" t="s">
        <v>531</v>
      </c>
      <c r="C97" s="4700"/>
      <c r="D97" s="2158">
        <v>10265</v>
      </c>
      <c r="E97" s="3216">
        <v>3.3944399677679371E-2</v>
      </c>
      <c r="F97" s="2181">
        <v>337</v>
      </c>
      <c r="G97" s="2202">
        <v>3783</v>
      </c>
      <c r="H97" s="2203">
        <v>6482</v>
      </c>
      <c r="I97" s="4192">
        <v>5816</v>
      </c>
      <c r="J97" s="2227">
        <v>1800</v>
      </c>
      <c r="K97" s="2227">
        <v>4016</v>
      </c>
      <c r="L97" s="2228">
        <v>4449</v>
      </c>
      <c r="M97" s="2227">
        <v>1983</v>
      </c>
      <c r="N97" s="2229">
        <v>2466</v>
      </c>
      <c r="O97" s="2260"/>
      <c r="P97" s="2279">
        <v>6183</v>
      </c>
      <c r="Q97" s="1579">
        <v>2.3675496688741804E-2</v>
      </c>
      <c r="R97" s="1580">
        <v>143</v>
      </c>
      <c r="S97" s="262">
        <v>2326</v>
      </c>
      <c r="T97" s="1581">
        <v>3857</v>
      </c>
      <c r="U97" s="264">
        <v>2834</v>
      </c>
      <c r="V97" s="1582">
        <v>790</v>
      </c>
      <c r="W97" s="1583">
        <v>2044</v>
      </c>
      <c r="X97" s="264">
        <v>3349</v>
      </c>
      <c r="Y97" s="1583">
        <v>1536</v>
      </c>
      <c r="Z97" s="1584">
        <v>1813</v>
      </c>
      <c r="AA97" s="2291">
        <v>4082</v>
      </c>
      <c r="AB97" s="2308">
        <v>4.9897119341563823E-2</v>
      </c>
      <c r="AC97" s="2309">
        <v>194</v>
      </c>
      <c r="AD97" s="1471">
        <v>1457</v>
      </c>
      <c r="AE97" s="1472">
        <v>2625</v>
      </c>
      <c r="AF97" s="264">
        <v>2982</v>
      </c>
      <c r="AG97" s="264">
        <v>1010</v>
      </c>
      <c r="AH97" s="265">
        <v>1972</v>
      </c>
      <c r="AI97" s="264">
        <v>1100</v>
      </c>
      <c r="AJ97" s="265">
        <v>447</v>
      </c>
      <c r="AK97" s="269">
        <v>653</v>
      </c>
      <c r="AL97" s="2337">
        <v>661</v>
      </c>
      <c r="AM97" s="2316">
        <v>2.1638330757341562E-2</v>
      </c>
      <c r="AN97" s="2309">
        <v>14</v>
      </c>
      <c r="AO97" s="1473">
        <v>285</v>
      </c>
      <c r="AP97" s="1473">
        <v>376</v>
      </c>
      <c r="AQ97" s="1473">
        <v>367</v>
      </c>
      <c r="AR97" s="1585">
        <v>180</v>
      </c>
      <c r="AS97" s="1586">
        <v>187</v>
      </c>
      <c r="AT97" s="1473">
        <v>294</v>
      </c>
      <c r="AU97" s="1586">
        <v>105</v>
      </c>
      <c r="AV97" s="1587">
        <v>189</v>
      </c>
      <c r="AW97" s="2405">
        <v>1</v>
      </c>
      <c r="AX97" s="2316">
        <v>0</v>
      </c>
      <c r="AY97" s="2309">
        <v>0</v>
      </c>
      <c r="AZ97" s="2406">
        <v>0</v>
      </c>
      <c r="BA97" s="2406">
        <v>1</v>
      </c>
      <c r="BB97" s="2406">
        <v>1</v>
      </c>
      <c r="BC97" s="2418">
        <v>0</v>
      </c>
      <c r="BD97" s="2418">
        <v>1</v>
      </c>
      <c r="BE97" s="2406">
        <v>0</v>
      </c>
      <c r="BF97" s="2418">
        <v>0</v>
      </c>
      <c r="BG97" s="2419">
        <v>0</v>
      </c>
      <c r="BH97" s="2432">
        <v>399</v>
      </c>
      <c r="BI97" s="2308">
        <v>3.3678756476683835E-2</v>
      </c>
      <c r="BJ97" s="2309">
        <v>13</v>
      </c>
      <c r="BK97" s="1477">
        <v>148</v>
      </c>
      <c r="BL97" s="1477">
        <v>251</v>
      </c>
      <c r="BM97" s="1477">
        <v>210</v>
      </c>
      <c r="BN97" s="1588">
        <v>74</v>
      </c>
      <c r="BO97" s="1588">
        <v>136</v>
      </c>
      <c r="BP97" s="1477">
        <v>189</v>
      </c>
      <c r="BQ97" s="1588">
        <v>74</v>
      </c>
      <c r="BR97" s="1589">
        <v>115</v>
      </c>
      <c r="BS97" s="2441">
        <v>1540</v>
      </c>
      <c r="BT97" s="2316">
        <v>4.7619047619047672E-2</v>
      </c>
      <c r="BU97" s="2309">
        <v>70</v>
      </c>
      <c r="BV97" s="1590">
        <v>560</v>
      </c>
      <c r="BW97" s="1590">
        <v>980</v>
      </c>
      <c r="BX97" s="1590">
        <v>1379</v>
      </c>
      <c r="BY97" s="1591">
        <v>499</v>
      </c>
      <c r="BZ97" s="1591">
        <v>880</v>
      </c>
      <c r="CA97" s="1590">
        <v>161</v>
      </c>
      <c r="CB97" s="1591">
        <v>61</v>
      </c>
      <c r="CC97" s="1592">
        <v>100</v>
      </c>
      <c r="CD97" s="1486">
        <v>16</v>
      </c>
      <c r="CE97" s="2316">
        <v>6.6666666666666652E-2</v>
      </c>
      <c r="CF97" s="2309">
        <v>1</v>
      </c>
      <c r="CG97" s="1487">
        <v>10</v>
      </c>
      <c r="CH97" s="1487">
        <v>6</v>
      </c>
      <c r="CI97" s="1487">
        <v>7</v>
      </c>
      <c r="CJ97" s="1593">
        <v>6</v>
      </c>
      <c r="CK97" s="1593">
        <v>1</v>
      </c>
      <c r="CL97" s="1487">
        <v>9</v>
      </c>
      <c r="CM97" s="1593">
        <v>4</v>
      </c>
      <c r="CN97" s="1594">
        <v>5</v>
      </c>
      <c r="CO97" s="2432">
        <v>1465</v>
      </c>
      <c r="CP97" s="2316">
        <v>7.0124178232286338E-2</v>
      </c>
      <c r="CQ97" s="2309">
        <v>96</v>
      </c>
      <c r="CR97" s="1477">
        <v>454</v>
      </c>
      <c r="CS97" s="1477">
        <v>1011</v>
      </c>
      <c r="CT97" s="1478">
        <v>1018</v>
      </c>
      <c r="CU97" s="1588">
        <v>251</v>
      </c>
      <c r="CV97" s="1588">
        <v>767</v>
      </c>
      <c r="CW97" s="1477">
        <v>447</v>
      </c>
      <c r="CX97" s="1588">
        <v>203</v>
      </c>
      <c r="CY97" s="1595">
        <v>244</v>
      </c>
      <c r="CZ97" s="1463">
        <v>10265</v>
      </c>
      <c r="DA97" s="1649">
        <v>533</v>
      </c>
      <c r="DB97" s="1651">
        <v>206</v>
      </c>
      <c r="DC97" s="1652">
        <v>327</v>
      </c>
      <c r="DD97" s="4130">
        <v>868</v>
      </c>
      <c r="DE97" s="1651">
        <v>241</v>
      </c>
      <c r="DF97" s="1652">
        <v>627</v>
      </c>
      <c r="DG97" s="4130">
        <v>1918</v>
      </c>
      <c r="DH97" s="1651">
        <v>520</v>
      </c>
      <c r="DI97" s="1652">
        <v>1398</v>
      </c>
      <c r="DJ97" s="4130">
        <v>1817</v>
      </c>
      <c r="DK97" s="1651">
        <v>524</v>
      </c>
      <c r="DL97" s="1652">
        <v>1293</v>
      </c>
      <c r="DM97" s="4130">
        <v>1771</v>
      </c>
      <c r="DN97" s="1651">
        <v>618</v>
      </c>
      <c r="DO97" s="1652">
        <v>1153</v>
      </c>
      <c r="DP97" s="4125">
        <v>3358</v>
      </c>
      <c r="DQ97" s="1596">
        <v>1674</v>
      </c>
      <c r="DR97" s="1597">
        <v>1684</v>
      </c>
      <c r="DS97" s="1495" t="s">
        <v>123</v>
      </c>
      <c r="DT97" s="1496">
        <v>7.6691642814930702E-3</v>
      </c>
      <c r="DU97" s="1497">
        <v>8.6659575186573468E-2</v>
      </c>
      <c r="DV97" s="1498">
        <v>0.54875441034962047</v>
      </c>
      <c r="DW97" s="286"/>
    </row>
    <row r="98" spans="1:127" s="239" customFormat="1" ht="48.75" customHeight="1" x14ac:dyDescent="0.15">
      <c r="A98" s="2154" t="s">
        <v>1727</v>
      </c>
      <c r="B98" s="3976"/>
      <c r="C98" s="3977"/>
      <c r="D98" s="1926">
        <v>92</v>
      </c>
      <c r="E98" s="2123">
        <v>0.13580246913580241</v>
      </c>
      <c r="F98" s="1947">
        <v>11</v>
      </c>
      <c r="G98" s="1845">
        <v>42</v>
      </c>
      <c r="H98" s="1846">
        <v>50</v>
      </c>
      <c r="I98" s="4188">
        <v>73</v>
      </c>
      <c r="J98" s="1996">
        <v>36</v>
      </c>
      <c r="K98" s="1996">
        <v>37</v>
      </c>
      <c r="L98" s="1997">
        <v>19</v>
      </c>
      <c r="M98" s="1996">
        <v>6</v>
      </c>
      <c r="N98" s="2223">
        <v>13</v>
      </c>
      <c r="O98" s="2248" t="s">
        <v>2115</v>
      </c>
      <c r="P98" s="2037">
        <v>0</v>
      </c>
      <c r="Q98" s="289" t="s">
        <v>123</v>
      </c>
      <c r="R98" s="461">
        <v>0</v>
      </c>
      <c r="S98" s="290">
        <v>0</v>
      </c>
      <c r="T98" s="291">
        <v>0</v>
      </c>
      <c r="U98" s="292">
        <v>0</v>
      </c>
      <c r="V98" s="293">
        <v>0</v>
      </c>
      <c r="W98" s="294">
        <v>0</v>
      </c>
      <c r="X98" s="292">
        <v>0</v>
      </c>
      <c r="Y98" s="294">
        <v>0</v>
      </c>
      <c r="Z98" s="295">
        <v>0</v>
      </c>
      <c r="AA98" s="2288">
        <v>92</v>
      </c>
      <c r="AB98" s="1840">
        <v>0.13580246913580241</v>
      </c>
      <c r="AC98" s="2304">
        <v>11</v>
      </c>
      <c r="AD98" s="296">
        <v>42</v>
      </c>
      <c r="AE98" s="297">
        <v>50</v>
      </c>
      <c r="AF98" s="292">
        <v>73</v>
      </c>
      <c r="AG98" s="298">
        <v>36</v>
      </c>
      <c r="AH98" s="299">
        <v>37</v>
      </c>
      <c r="AI98" s="292">
        <v>19</v>
      </c>
      <c r="AJ98" s="299">
        <v>6</v>
      </c>
      <c r="AK98" s="300">
        <v>13</v>
      </c>
      <c r="AL98" s="2332">
        <v>27</v>
      </c>
      <c r="AM98" s="1840">
        <v>0.125</v>
      </c>
      <c r="AN98" s="2304">
        <v>3</v>
      </c>
      <c r="AO98" s="301">
        <v>15</v>
      </c>
      <c r="AP98" s="301">
        <v>12</v>
      </c>
      <c r="AQ98" s="302">
        <v>19</v>
      </c>
      <c r="AR98" s="303">
        <v>12</v>
      </c>
      <c r="AS98" s="304">
        <v>7</v>
      </c>
      <c r="AT98" s="302">
        <v>8</v>
      </c>
      <c r="AU98" s="304">
        <v>3</v>
      </c>
      <c r="AV98" s="305">
        <v>5</v>
      </c>
      <c r="AW98" s="2355">
        <v>0</v>
      </c>
      <c r="AX98" s="1840" t="s">
        <v>123</v>
      </c>
      <c r="AY98" s="2304">
        <v>0</v>
      </c>
      <c r="AZ98" s="2382">
        <v>0</v>
      </c>
      <c r="BA98" s="2382">
        <v>0</v>
      </c>
      <c r="BB98" s="2383">
        <v>0</v>
      </c>
      <c r="BC98" s="2384">
        <v>0</v>
      </c>
      <c r="BD98" s="2384">
        <v>0</v>
      </c>
      <c r="BE98" s="2383">
        <v>0</v>
      </c>
      <c r="BF98" s="2384">
        <v>0</v>
      </c>
      <c r="BG98" s="2385">
        <v>0</v>
      </c>
      <c r="BH98" s="2063">
        <v>11</v>
      </c>
      <c r="BI98" s="1840">
        <v>0</v>
      </c>
      <c r="BJ98" s="2304">
        <v>0</v>
      </c>
      <c r="BK98" s="307">
        <v>4</v>
      </c>
      <c r="BL98" s="307">
        <v>7</v>
      </c>
      <c r="BM98" s="308">
        <v>5</v>
      </c>
      <c r="BN98" s="309">
        <v>2</v>
      </c>
      <c r="BO98" s="309">
        <v>3</v>
      </c>
      <c r="BP98" s="308">
        <v>6</v>
      </c>
      <c r="BQ98" s="309">
        <v>2</v>
      </c>
      <c r="BR98" s="310">
        <v>4</v>
      </c>
      <c r="BS98" s="2085">
        <v>4</v>
      </c>
      <c r="BT98" s="1840">
        <v>-0.19999999999999996</v>
      </c>
      <c r="BU98" s="2304">
        <v>-1</v>
      </c>
      <c r="BV98" s="311">
        <v>1</v>
      </c>
      <c r="BW98" s="311">
        <v>3</v>
      </c>
      <c r="BX98" s="312">
        <v>4</v>
      </c>
      <c r="BY98" s="313">
        <v>1</v>
      </c>
      <c r="BZ98" s="313">
        <v>3</v>
      </c>
      <c r="CA98" s="312">
        <v>0</v>
      </c>
      <c r="CB98" s="313">
        <v>0</v>
      </c>
      <c r="CC98" s="314">
        <v>0</v>
      </c>
      <c r="CD98" s="315">
        <v>21</v>
      </c>
      <c r="CE98" s="1840">
        <v>0.90909090909090917</v>
      </c>
      <c r="CF98" s="2304">
        <v>10</v>
      </c>
      <c r="CG98" s="316">
        <v>10</v>
      </c>
      <c r="CH98" s="316">
        <v>11</v>
      </c>
      <c r="CI98" s="317">
        <v>21</v>
      </c>
      <c r="CJ98" s="318">
        <v>10</v>
      </c>
      <c r="CK98" s="318">
        <v>11</v>
      </c>
      <c r="CL98" s="317">
        <v>0</v>
      </c>
      <c r="CM98" s="318">
        <v>0</v>
      </c>
      <c r="CN98" s="319">
        <v>0</v>
      </c>
      <c r="CO98" s="2063">
        <v>29</v>
      </c>
      <c r="CP98" s="1840">
        <v>-3.3333333333333326E-2</v>
      </c>
      <c r="CQ98" s="2304">
        <v>-1</v>
      </c>
      <c r="CR98" s="320">
        <v>12</v>
      </c>
      <c r="CS98" s="320">
        <v>17</v>
      </c>
      <c r="CT98" s="308">
        <v>24</v>
      </c>
      <c r="CU98" s="321">
        <v>11</v>
      </c>
      <c r="CV98" s="321">
        <v>13</v>
      </c>
      <c r="CW98" s="308">
        <v>5</v>
      </c>
      <c r="CX98" s="321">
        <v>1</v>
      </c>
      <c r="CY98" s="961">
        <v>4</v>
      </c>
      <c r="CZ98" s="1265">
        <v>92</v>
      </c>
      <c r="DA98" s="1607">
        <v>12</v>
      </c>
      <c r="DB98" s="449">
        <v>10</v>
      </c>
      <c r="DC98" s="450">
        <v>2</v>
      </c>
      <c r="DD98" s="4111">
        <v>10</v>
      </c>
      <c r="DE98" s="449">
        <v>5</v>
      </c>
      <c r="DF98" s="450">
        <v>5</v>
      </c>
      <c r="DG98" s="4111">
        <v>13</v>
      </c>
      <c r="DH98" s="449">
        <v>6</v>
      </c>
      <c r="DI98" s="450">
        <v>7</v>
      </c>
      <c r="DJ98" s="4111">
        <v>16</v>
      </c>
      <c r="DK98" s="449">
        <v>4</v>
      </c>
      <c r="DL98" s="450">
        <v>12</v>
      </c>
      <c r="DM98" s="4111">
        <v>21</v>
      </c>
      <c r="DN98" s="449">
        <v>9</v>
      </c>
      <c r="DO98" s="450">
        <v>12</v>
      </c>
      <c r="DP98" s="4101">
        <v>20</v>
      </c>
      <c r="DQ98" s="442">
        <v>8</v>
      </c>
      <c r="DR98" s="432">
        <v>12</v>
      </c>
      <c r="DS98" s="322">
        <v>121</v>
      </c>
      <c r="DT98" s="323">
        <v>6.8734838178018755E-5</v>
      </c>
      <c r="DU98" s="324">
        <v>7.7668591496977675E-4</v>
      </c>
      <c r="DV98" s="325" t="s">
        <v>123</v>
      </c>
      <c r="DW98" s="286"/>
    </row>
    <row r="99" spans="1:127" s="359" customFormat="1" ht="48.75" customHeight="1" x14ac:dyDescent="0.15">
      <c r="A99" s="2107" t="s">
        <v>1728</v>
      </c>
      <c r="B99" s="2108"/>
      <c r="C99" s="2108"/>
      <c r="D99" s="1925">
        <v>205</v>
      </c>
      <c r="E99" s="2122">
        <v>0.20588235294117641</v>
      </c>
      <c r="F99" s="1943">
        <v>35</v>
      </c>
      <c r="G99" s="1841">
        <v>158</v>
      </c>
      <c r="H99" s="1842">
        <v>47</v>
      </c>
      <c r="I99" s="4184">
        <v>161</v>
      </c>
      <c r="J99" s="1993">
        <v>143</v>
      </c>
      <c r="K99" s="1993">
        <v>18</v>
      </c>
      <c r="L99" s="1994">
        <v>44</v>
      </c>
      <c r="M99" s="1993">
        <v>15</v>
      </c>
      <c r="N99" s="1995">
        <v>29</v>
      </c>
      <c r="O99" s="2252" t="s">
        <v>2116</v>
      </c>
      <c r="P99" s="2036">
        <v>0</v>
      </c>
      <c r="Q99" s="329" t="s">
        <v>123</v>
      </c>
      <c r="R99" s="462">
        <v>0</v>
      </c>
      <c r="S99" s="330">
        <v>0</v>
      </c>
      <c r="T99" s="331">
        <v>0</v>
      </c>
      <c r="U99" s="332">
        <v>0</v>
      </c>
      <c r="V99" s="333">
        <v>0</v>
      </c>
      <c r="W99" s="334">
        <v>0</v>
      </c>
      <c r="X99" s="332">
        <v>0</v>
      </c>
      <c r="Y99" s="334">
        <v>0</v>
      </c>
      <c r="Z99" s="335">
        <v>0</v>
      </c>
      <c r="AA99" s="2049">
        <v>205</v>
      </c>
      <c r="AB99" s="1843">
        <v>0.20588235294117641</v>
      </c>
      <c r="AC99" s="2024">
        <v>35</v>
      </c>
      <c r="AD99" s="336">
        <v>158</v>
      </c>
      <c r="AE99" s="337">
        <v>47</v>
      </c>
      <c r="AF99" s="332">
        <v>161</v>
      </c>
      <c r="AG99" s="332">
        <v>143</v>
      </c>
      <c r="AH99" s="338">
        <v>18</v>
      </c>
      <c r="AI99" s="332">
        <v>44</v>
      </c>
      <c r="AJ99" s="338">
        <v>15</v>
      </c>
      <c r="AK99" s="339">
        <v>29</v>
      </c>
      <c r="AL99" s="2331">
        <v>64</v>
      </c>
      <c r="AM99" s="1843">
        <v>0.64102564102564097</v>
      </c>
      <c r="AN99" s="2024">
        <v>25</v>
      </c>
      <c r="AO99" s="340">
        <v>57</v>
      </c>
      <c r="AP99" s="340">
        <v>7</v>
      </c>
      <c r="AQ99" s="340">
        <v>60</v>
      </c>
      <c r="AR99" s="341">
        <v>56</v>
      </c>
      <c r="AS99" s="342">
        <v>4</v>
      </c>
      <c r="AT99" s="340">
        <v>4</v>
      </c>
      <c r="AU99" s="342">
        <v>1</v>
      </c>
      <c r="AV99" s="343">
        <v>3</v>
      </c>
      <c r="AW99" s="2354">
        <v>0</v>
      </c>
      <c r="AX99" s="2023" t="s">
        <v>123</v>
      </c>
      <c r="AY99" s="2024">
        <v>0</v>
      </c>
      <c r="AZ99" s="2377">
        <v>0</v>
      </c>
      <c r="BA99" s="2377">
        <v>0</v>
      </c>
      <c r="BB99" s="2377">
        <v>0</v>
      </c>
      <c r="BC99" s="2380">
        <v>0</v>
      </c>
      <c r="BD99" s="2380">
        <v>0</v>
      </c>
      <c r="BE99" s="2377">
        <v>0</v>
      </c>
      <c r="BF99" s="2380">
        <v>0</v>
      </c>
      <c r="BG99" s="2381">
        <v>0</v>
      </c>
      <c r="BH99" s="2062">
        <v>11</v>
      </c>
      <c r="BI99" s="1843">
        <v>0.10000000000000009</v>
      </c>
      <c r="BJ99" s="2024">
        <v>1</v>
      </c>
      <c r="BK99" s="345">
        <v>8</v>
      </c>
      <c r="BL99" s="345">
        <v>3</v>
      </c>
      <c r="BM99" s="345">
        <v>6</v>
      </c>
      <c r="BN99" s="346">
        <v>4</v>
      </c>
      <c r="BO99" s="346">
        <v>2</v>
      </c>
      <c r="BP99" s="345">
        <v>5</v>
      </c>
      <c r="BQ99" s="346">
        <v>4</v>
      </c>
      <c r="BR99" s="347">
        <v>1</v>
      </c>
      <c r="BS99" s="2084">
        <v>0</v>
      </c>
      <c r="BT99" s="2023" t="s">
        <v>123</v>
      </c>
      <c r="BU99" s="2024">
        <v>0</v>
      </c>
      <c r="BV99" s="348">
        <v>0</v>
      </c>
      <c r="BW99" s="348">
        <v>0</v>
      </c>
      <c r="BX99" s="348">
        <v>0</v>
      </c>
      <c r="BY99" s="349">
        <v>0</v>
      </c>
      <c r="BZ99" s="349">
        <v>0</v>
      </c>
      <c r="CA99" s="348">
        <v>0</v>
      </c>
      <c r="CB99" s="349">
        <v>0</v>
      </c>
      <c r="CC99" s="350">
        <v>0</v>
      </c>
      <c r="CD99" s="351">
        <v>86</v>
      </c>
      <c r="CE99" s="1843">
        <v>-0.13131313131313127</v>
      </c>
      <c r="CF99" s="2024">
        <v>-13</v>
      </c>
      <c r="CG99" s="352">
        <v>63</v>
      </c>
      <c r="CH99" s="352">
        <v>23</v>
      </c>
      <c r="CI99" s="352">
        <v>62</v>
      </c>
      <c r="CJ99" s="353">
        <v>58</v>
      </c>
      <c r="CK99" s="353">
        <v>4</v>
      </c>
      <c r="CL99" s="352">
        <v>24</v>
      </c>
      <c r="CM99" s="353">
        <v>5</v>
      </c>
      <c r="CN99" s="354">
        <v>19</v>
      </c>
      <c r="CO99" s="2062">
        <v>44</v>
      </c>
      <c r="CP99" s="2315">
        <v>1</v>
      </c>
      <c r="CQ99" s="2024">
        <v>22</v>
      </c>
      <c r="CR99" s="345">
        <v>30</v>
      </c>
      <c r="CS99" s="345">
        <v>14</v>
      </c>
      <c r="CT99" s="345">
        <v>33</v>
      </c>
      <c r="CU99" s="346">
        <v>25</v>
      </c>
      <c r="CV99" s="346">
        <v>8</v>
      </c>
      <c r="CW99" s="345">
        <v>11</v>
      </c>
      <c r="CX99" s="346">
        <v>5</v>
      </c>
      <c r="CY99" s="962">
        <v>6</v>
      </c>
      <c r="CZ99" s="1264">
        <v>205</v>
      </c>
      <c r="DA99" s="1606">
        <v>20</v>
      </c>
      <c r="DB99" s="451">
        <v>18</v>
      </c>
      <c r="DC99" s="452">
        <v>2</v>
      </c>
      <c r="DD99" s="4110">
        <v>31</v>
      </c>
      <c r="DE99" s="451">
        <v>25</v>
      </c>
      <c r="DF99" s="452">
        <v>6</v>
      </c>
      <c r="DG99" s="4110">
        <v>41</v>
      </c>
      <c r="DH99" s="451">
        <v>30</v>
      </c>
      <c r="DI99" s="452">
        <v>11</v>
      </c>
      <c r="DJ99" s="4110">
        <v>48</v>
      </c>
      <c r="DK99" s="451">
        <v>37</v>
      </c>
      <c r="DL99" s="452">
        <v>11</v>
      </c>
      <c r="DM99" s="4110">
        <v>34</v>
      </c>
      <c r="DN99" s="451">
        <v>33</v>
      </c>
      <c r="DO99" s="452">
        <v>1</v>
      </c>
      <c r="DP99" s="4100">
        <v>31</v>
      </c>
      <c r="DQ99" s="443">
        <v>15</v>
      </c>
      <c r="DR99" s="433">
        <v>16</v>
      </c>
      <c r="DS99" s="355">
        <v>86</v>
      </c>
      <c r="DT99" s="356">
        <v>1.5315915028797655E-4</v>
      </c>
      <c r="DU99" s="357">
        <v>1.7306588322696112E-3</v>
      </c>
      <c r="DV99" s="358" t="s">
        <v>123</v>
      </c>
      <c r="DW99" s="286"/>
    </row>
    <row r="100" spans="1:127" s="239" customFormat="1" ht="48.75" customHeight="1" x14ac:dyDescent="0.15">
      <c r="A100" s="2109" t="s">
        <v>1729</v>
      </c>
      <c r="B100" s="2110"/>
      <c r="C100" s="2110"/>
      <c r="D100" s="1926">
        <v>382</v>
      </c>
      <c r="E100" s="2123">
        <v>3.2432432432432323E-2</v>
      </c>
      <c r="F100" s="1947">
        <v>12</v>
      </c>
      <c r="G100" s="1845">
        <v>172</v>
      </c>
      <c r="H100" s="1846">
        <v>210</v>
      </c>
      <c r="I100" s="4188">
        <v>281</v>
      </c>
      <c r="J100" s="1996">
        <v>136</v>
      </c>
      <c r="K100" s="1996">
        <v>145</v>
      </c>
      <c r="L100" s="1997">
        <v>101</v>
      </c>
      <c r="M100" s="1996">
        <v>36</v>
      </c>
      <c r="N100" s="2223">
        <v>65</v>
      </c>
      <c r="O100" s="2248" t="s">
        <v>2115</v>
      </c>
      <c r="P100" s="2037">
        <v>87</v>
      </c>
      <c r="Q100" s="289">
        <v>0.10126582278481022</v>
      </c>
      <c r="R100" s="461">
        <v>8</v>
      </c>
      <c r="S100" s="290">
        <v>32</v>
      </c>
      <c r="T100" s="291">
        <v>55</v>
      </c>
      <c r="U100" s="292">
        <v>40</v>
      </c>
      <c r="V100" s="293">
        <v>9</v>
      </c>
      <c r="W100" s="294">
        <v>31</v>
      </c>
      <c r="X100" s="292">
        <v>47</v>
      </c>
      <c r="Y100" s="294">
        <v>23</v>
      </c>
      <c r="Z100" s="295">
        <v>24</v>
      </c>
      <c r="AA100" s="2288">
        <v>295</v>
      </c>
      <c r="AB100" s="2025">
        <v>1.3745704467353903E-2</v>
      </c>
      <c r="AC100" s="2304">
        <v>4</v>
      </c>
      <c r="AD100" s="296">
        <v>140</v>
      </c>
      <c r="AE100" s="297">
        <v>155</v>
      </c>
      <c r="AF100" s="292">
        <v>241</v>
      </c>
      <c r="AG100" s="298">
        <v>127</v>
      </c>
      <c r="AH100" s="299">
        <v>114</v>
      </c>
      <c r="AI100" s="292">
        <v>54</v>
      </c>
      <c r="AJ100" s="299">
        <v>13</v>
      </c>
      <c r="AK100" s="300">
        <v>41</v>
      </c>
      <c r="AL100" s="2332">
        <v>239</v>
      </c>
      <c r="AM100" s="1840">
        <v>5.2863436123347984E-2</v>
      </c>
      <c r="AN100" s="2304">
        <v>12</v>
      </c>
      <c r="AO100" s="301">
        <v>112</v>
      </c>
      <c r="AP100" s="301">
        <v>127</v>
      </c>
      <c r="AQ100" s="302">
        <v>195</v>
      </c>
      <c r="AR100" s="303">
        <v>100</v>
      </c>
      <c r="AS100" s="304">
        <v>95</v>
      </c>
      <c r="AT100" s="302">
        <v>44</v>
      </c>
      <c r="AU100" s="304">
        <v>12</v>
      </c>
      <c r="AV100" s="305">
        <v>32</v>
      </c>
      <c r="AW100" s="2355">
        <v>0</v>
      </c>
      <c r="AX100" s="1840" t="s">
        <v>123</v>
      </c>
      <c r="AY100" s="2304">
        <v>0</v>
      </c>
      <c r="AZ100" s="2382">
        <v>0</v>
      </c>
      <c r="BA100" s="2382">
        <v>0</v>
      </c>
      <c r="BB100" s="2383">
        <v>0</v>
      </c>
      <c r="BC100" s="2384">
        <v>0</v>
      </c>
      <c r="BD100" s="2384">
        <v>0</v>
      </c>
      <c r="BE100" s="2383">
        <v>0</v>
      </c>
      <c r="BF100" s="2384">
        <v>0</v>
      </c>
      <c r="BG100" s="2385">
        <v>0</v>
      </c>
      <c r="BH100" s="2063">
        <v>1</v>
      </c>
      <c r="BI100" s="1840">
        <v>-0.9375</v>
      </c>
      <c r="BJ100" s="2304">
        <v>-15</v>
      </c>
      <c r="BK100" s="307">
        <v>1</v>
      </c>
      <c r="BL100" s="307">
        <v>0</v>
      </c>
      <c r="BM100" s="308">
        <v>1</v>
      </c>
      <c r="BN100" s="309">
        <v>1</v>
      </c>
      <c r="BO100" s="309">
        <v>0</v>
      </c>
      <c r="BP100" s="308">
        <v>0</v>
      </c>
      <c r="BQ100" s="309">
        <v>0</v>
      </c>
      <c r="BR100" s="310">
        <v>0</v>
      </c>
      <c r="BS100" s="2085">
        <v>0</v>
      </c>
      <c r="BT100" s="1840" t="s">
        <v>123</v>
      </c>
      <c r="BU100" s="2304">
        <v>-2</v>
      </c>
      <c r="BV100" s="311">
        <v>0</v>
      </c>
      <c r="BW100" s="311">
        <v>0</v>
      </c>
      <c r="BX100" s="312">
        <v>0</v>
      </c>
      <c r="BY100" s="313">
        <v>0</v>
      </c>
      <c r="BZ100" s="313">
        <v>0</v>
      </c>
      <c r="CA100" s="312">
        <v>0</v>
      </c>
      <c r="CB100" s="313">
        <v>0</v>
      </c>
      <c r="CC100" s="314">
        <v>0</v>
      </c>
      <c r="CD100" s="315">
        <v>35</v>
      </c>
      <c r="CE100" s="1840">
        <v>0.2068965517241379</v>
      </c>
      <c r="CF100" s="2304">
        <v>6</v>
      </c>
      <c r="CG100" s="316">
        <v>16</v>
      </c>
      <c r="CH100" s="316">
        <v>19</v>
      </c>
      <c r="CI100" s="317">
        <v>27</v>
      </c>
      <c r="CJ100" s="318">
        <v>16</v>
      </c>
      <c r="CK100" s="318">
        <v>11</v>
      </c>
      <c r="CL100" s="317">
        <v>8</v>
      </c>
      <c r="CM100" s="318">
        <v>0</v>
      </c>
      <c r="CN100" s="319">
        <v>8</v>
      </c>
      <c r="CO100" s="2063">
        <v>20</v>
      </c>
      <c r="CP100" s="1840">
        <v>0.17647058823529416</v>
      </c>
      <c r="CQ100" s="2304">
        <v>3</v>
      </c>
      <c r="CR100" s="320">
        <v>11</v>
      </c>
      <c r="CS100" s="320">
        <v>9</v>
      </c>
      <c r="CT100" s="308">
        <v>18</v>
      </c>
      <c r="CU100" s="321">
        <v>10</v>
      </c>
      <c r="CV100" s="321">
        <v>8</v>
      </c>
      <c r="CW100" s="308">
        <v>2</v>
      </c>
      <c r="CX100" s="321">
        <v>1</v>
      </c>
      <c r="CY100" s="961">
        <v>1</v>
      </c>
      <c r="CZ100" s="1265">
        <v>382</v>
      </c>
      <c r="DA100" s="1607">
        <v>44</v>
      </c>
      <c r="DB100" s="449">
        <v>31</v>
      </c>
      <c r="DC100" s="450">
        <v>13</v>
      </c>
      <c r="DD100" s="4111">
        <v>39</v>
      </c>
      <c r="DE100" s="449">
        <v>28</v>
      </c>
      <c r="DF100" s="450">
        <v>11</v>
      </c>
      <c r="DG100" s="4111">
        <v>58</v>
      </c>
      <c r="DH100" s="449">
        <v>25</v>
      </c>
      <c r="DI100" s="450">
        <v>33</v>
      </c>
      <c r="DJ100" s="4111">
        <v>110</v>
      </c>
      <c r="DK100" s="449">
        <v>32</v>
      </c>
      <c r="DL100" s="450">
        <v>78</v>
      </c>
      <c r="DM100" s="4111">
        <v>70</v>
      </c>
      <c r="DN100" s="449">
        <v>25</v>
      </c>
      <c r="DO100" s="450">
        <v>45</v>
      </c>
      <c r="DP100" s="4101">
        <v>61</v>
      </c>
      <c r="DQ100" s="442">
        <v>31</v>
      </c>
      <c r="DR100" s="432">
        <v>30</v>
      </c>
      <c r="DS100" s="322">
        <v>70</v>
      </c>
      <c r="DT100" s="323">
        <v>2.8539900200003434E-4</v>
      </c>
      <c r="DU100" s="324">
        <v>3.2249349947658123E-3</v>
      </c>
      <c r="DV100" s="325" t="s">
        <v>123</v>
      </c>
      <c r="DW100" s="286"/>
    </row>
    <row r="101" spans="1:127" s="359" customFormat="1" ht="48.75" customHeight="1" x14ac:dyDescent="0.15">
      <c r="A101" s="3149" t="s">
        <v>532</v>
      </c>
      <c r="B101" s="3974"/>
      <c r="C101" s="3975"/>
      <c r="D101" s="1925">
        <v>409</v>
      </c>
      <c r="E101" s="2122">
        <v>-0.11853448275862066</v>
      </c>
      <c r="F101" s="1943">
        <v>-55</v>
      </c>
      <c r="G101" s="1841">
        <v>215</v>
      </c>
      <c r="H101" s="1842">
        <v>194</v>
      </c>
      <c r="I101" s="4184">
        <v>315</v>
      </c>
      <c r="J101" s="1993">
        <v>173</v>
      </c>
      <c r="K101" s="1993">
        <v>142</v>
      </c>
      <c r="L101" s="1994">
        <v>94</v>
      </c>
      <c r="M101" s="1993">
        <v>42</v>
      </c>
      <c r="N101" s="1995">
        <v>52</v>
      </c>
      <c r="O101" s="2252" t="s">
        <v>2115</v>
      </c>
      <c r="P101" s="2036">
        <v>16</v>
      </c>
      <c r="Q101" s="329">
        <v>-0.19999999999999996</v>
      </c>
      <c r="R101" s="462">
        <v>-4</v>
      </c>
      <c r="S101" s="330">
        <v>9</v>
      </c>
      <c r="T101" s="331">
        <v>7</v>
      </c>
      <c r="U101" s="332">
        <v>7</v>
      </c>
      <c r="V101" s="333">
        <v>2</v>
      </c>
      <c r="W101" s="334">
        <v>5</v>
      </c>
      <c r="X101" s="332">
        <v>9</v>
      </c>
      <c r="Y101" s="334">
        <v>7</v>
      </c>
      <c r="Z101" s="335">
        <v>2</v>
      </c>
      <c r="AA101" s="2049">
        <v>393</v>
      </c>
      <c r="AB101" s="1843">
        <v>-0.11486486486486491</v>
      </c>
      <c r="AC101" s="2024">
        <v>-51</v>
      </c>
      <c r="AD101" s="336">
        <v>206</v>
      </c>
      <c r="AE101" s="337">
        <v>187</v>
      </c>
      <c r="AF101" s="332">
        <v>308</v>
      </c>
      <c r="AG101" s="332">
        <v>171</v>
      </c>
      <c r="AH101" s="338">
        <v>137</v>
      </c>
      <c r="AI101" s="332">
        <v>85</v>
      </c>
      <c r="AJ101" s="338">
        <v>35</v>
      </c>
      <c r="AK101" s="339">
        <v>50</v>
      </c>
      <c r="AL101" s="2331">
        <v>88</v>
      </c>
      <c r="AM101" s="1843">
        <v>2.3255813953488413E-2</v>
      </c>
      <c r="AN101" s="2024">
        <v>2</v>
      </c>
      <c r="AO101" s="340">
        <v>45</v>
      </c>
      <c r="AP101" s="340">
        <v>43</v>
      </c>
      <c r="AQ101" s="340">
        <v>52</v>
      </c>
      <c r="AR101" s="341">
        <v>32</v>
      </c>
      <c r="AS101" s="342">
        <v>20</v>
      </c>
      <c r="AT101" s="340">
        <v>36</v>
      </c>
      <c r="AU101" s="342">
        <v>13</v>
      </c>
      <c r="AV101" s="343">
        <v>23</v>
      </c>
      <c r="AW101" s="2354">
        <v>0</v>
      </c>
      <c r="AX101" s="2023" t="s">
        <v>123</v>
      </c>
      <c r="AY101" s="2024">
        <v>0</v>
      </c>
      <c r="AZ101" s="2377">
        <v>0</v>
      </c>
      <c r="BA101" s="2377">
        <v>0</v>
      </c>
      <c r="BB101" s="2377">
        <v>0</v>
      </c>
      <c r="BC101" s="2380">
        <v>0</v>
      </c>
      <c r="BD101" s="2380">
        <v>0</v>
      </c>
      <c r="BE101" s="2377">
        <v>0</v>
      </c>
      <c r="BF101" s="2380">
        <v>0</v>
      </c>
      <c r="BG101" s="2381">
        <v>0</v>
      </c>
      <c r="BH101" s="2062">
        <v>16</v>
      </c>
      <c r="BI101" s="2315">
        <v>0.23076923076923084</v>
      </c>
      <c r="BJ101" s="2024">
        <v>3</v>
      </c>
      <c r="BK101" s="345">
        <v>10</v>
      </c>
      <c r="BL101" s="345">
        <v>6</v>
      </c>
      <c r="BM101" s="345">
        <v>8</v>
      </c>
      <c r="BN101" s="346">
        <v>6</v>
      </c>
      <c r="BO101" s="346">
        <v>2</v>
      </c>
      <c r="BP101" s="345">
        <v>8</v>
      </c>
      <c r="BQ101" s="346">
        <v>4</v>
      </c>
      <c r="BR101" s="347">
        <v>4</v>
      </c>
      <c r="BS101" s="2084">
        <v>132</v>
      </c>
      <c r="BT101" s="1843">
        <v>-0.24571428571428566</v>
      </c>
      <c r="BU101" s="2024">
        <v>-43</v>
      </c>
      <c r="BV101" s="348">
        <v>71</v>
      </c>
      <c r="BW101" s="348">
        <v>61</v>
      </c>
      <c r="BX101" s="348">
        <v>132</v>
      </c>
      <c r="BY101" s="349">
        <v>71</v>
      </c>
      <c r="BZ101" s="349">
        <v>61</v>
      </c>
      <c r="CA101" s="348">
        <v>0</v>
      </c>
      <c r="CB101" s="349">
        <v>0</v>
      </c>
      <c r="CC101" s="350">
        <v>0</v>
      </c>
      <c r="CD101" s="351">
        <v>90</v>
      </c>
      <c r="CE101" s="1843">
        <v>-0.15094339622641506</v>
      </c>
      <c r="CF101" s="2024">
        <v>-16</v>
      </c>
      <c r="CG101" s="352">
        <v>47</v>
      </c>
      <c r="CH101" s="352">
        <v>43</v>
      </c>
      <c r="CI101" s="352">
        <v>64</v>
      </c>
      <c r="CJ101" s="353">
        <v>40</v>
      </c>
      <c r="CK101" s="353">
        <v>24</v>
      </c>
      <c r="CL101" s="352">
        <v>26</v>
      </c>
      <c r="CM101" s="353">
        <v>7</v>
      </c>
      <c r="CN101" s="354">
        <v>19</v>
      </c>
      <c r="CO101" s="2062">
        <v>67</v>
      </c>
      <c r="CP101" s="2023">
        <v>4.6875E-2</v>
      </c>
      <c r="CQ101" s="2024">
        <v>3</v>
      </c>
      <c r="CR101" s="345">
        <v>33</v>
      </c>
      <c r="CS101" s="345">
        <v>34</v>
      </c>
      <c r="CT101" s="345">
        <v>52</v>
      </c>
      <c r="CU101" s="346">
        <v>22</v>
      </c>
      <c r="CV101" s="346">
        <v>30</v>
      </c>
      <c r="CW101" s="345">
        <v>15</v>
      </c>
      <c r="CX101" s="346">
        <v>11</v>
      </c>
      <c r="CY101" s="962">
        <v>4</v>
      </c>
      <c r="CZ101" s="1264">
        <v>409</v>
      </c>
      <c r="DA101" s="1606">
        <v>40</v>
      </c>
      <c r="DB101" s="451">
        <v>28</v>
      </c>
      <c r="DC101" s="452">
        <v>12</v>
      </c>
      <c r="DD101" s="4110">
        <v>22</v>
      </c>
      <c r="DE101" s="451">
        <v>14</v>
      </c>
      <c r="DF101" s="452">
        <v>8</v>
      </c>
      <c r="DG101" s="4110">
        <v>58</v>
      </c>
      <c r="DH101" s="451">
        <v>29</v>
      </c>
      <c r="DI101" s="452">
        <v>29</v>
      </c>
      <c r="DJ101" s="4110">
        <v>53</v>
      </c>
      <c r="DK101" s="451">
        <v>18</v>
      </c>
      <c r="DL101" s="452">
        <v>35</v>
      </c>
      <c r="DM101" s="4110">
        <v>85</v>
      </c>
      <c r="DN101" s="451">
        <v>39</v>
      </c>
      <c r="DO101" s="452">
        <v>46</v>
      </c>
      <c r="DP101" s="4100">
        <v>151</v>
      </c>
      <c r="DQ101" s="443">
        <v>87</v>
      </c>
      <c r="DR101" s="433">
        <v>64</v>
      </c>
      <c r="DS101" s="355">
        <v>65</v>
      </c>
      <c r="DT101" s="356">
        <v>3.0557118276967031E-4</v>
      </c>
      <c r="DU101" s="357">
        <v>3.4528754263330294E-3</v>
      </c>
      <c r="DV101" s="358" t="s">
        <v>123</v>
      </c>
      <c r="DW101" s="286"/>
    </row>
    <row r="102" spans="1:127" s="239" customFormat="1" ht="48.75" customHeight="1" x14ac:dyDescent="0.15">
      <c r="A102" s="4620" t="s">
        <v>771</v>
      </c>
      <c r="B102" s="4621"/>
      <c r="C102" s="4622"/>
      <c r="D102" s="1926">
        <v>126</v>
      </c>
      <c r="E102" s="1946">
        <v>-7.8740157480314821E-3</v>
      </c>
      <c r="F102" s="1947">
        <v>-1</v>
      </c>
      <c r="G102" s="1845">
        <v>46</v>
      </c>
      <c r="H102" s="1846">
        <v>80</v>
      </c>
      <c r="I102" s="4188">
        <v>68</v>
      </c>
      <c r="J102" s="1996">
        <v>21</v>
      </c>
      <c r="K102" s="1996">
        <v>47</v>
      </c>
      <c r="L102" s="1997">
        <v>58</v>
      </c>
      <c r="M102" s="1996">
        <v>25</v>
      </c>
      <c r="N102" s="2223">
        <v>33</v>
      </c>
      <c r="O102" s="2248" t="s">
        <v>2115</v>
      </c>
      <c r="P102" s="2037">
        <v>17</v>
      </c>
      <c r="Q102" s="289">
        <v>0</v>
      </c>
      <c r="R102" s="461">
        <v>0</v>
      </c>
      <c r="S102" s="290">
        <v>8</v>
      </c>
      <c r="T102" s="291">
        <v>9</v>
      </c>
      <c r="U102" s="292">
        <v>9</v>
      </c>
      <c r="V102" s="293">
        <v>2</v>
      </c>
      <c r="W102" s="294">
        <v>7</v>
      </c>
      <c r="X102" s="292">
        <v>8</v>
      </c>
      <c r="Y102" s="294">
        <v>6</v>
      </c>
      <c r="Z102" s="295">
        <v>2</v>
      </c>
      <c r="AA102" s="2288">
        <v>109</v>
      </c>
      <c r="AB102" s="2025">
        <v>-9.0909090909090384E-3</v>
      </c>
      <c r="AC102" s="2304">
        <v>-1</v>
      </c>
      <c r="AD102" s="296">
        <v>38</v>
      </c>
      <c r="AE102" s="297">
        <v>71</v>
      </c>
      <c r="AF102" s="292">
        <v>59</v>
      </c>
      <c r="AG102" s="298">
        <v>19</v>
      </c>
      <c r="AH102" s="299">
        <v>40</v>
      </c>
      <c r="AI102" s="292">
        <v>50</v>
      </c>
      <c r="AJ102" s="299">
        <v>19</v>
      </c>
      <c r="AK102" s="300">
        <v>31</v>
      </c>
      <c r="AL102" s="2332">
        <v>61</v>
      </c>
      <c r="AM102" s="2025">
        <v>-4.6875E-2</v>
      </c>
      <c r="AN102" s="2304">
        <v>-3</v>
      </c>
      <c r="AO102" s="301">
        <v>22</v>
      </c>
      <c r="AP102" s="301">
        <v>39</v>
      </c>
      <c r="AQ102" s="302">
        <v>39</v>
      </c>
      <c r="AR102" s="303">
        <v>15</v>
      </c>
      <c r="AS102" s="304">
        <v>24</v>
      </c>
      <c r="AT102" s="302">
        <v>22</v>
      </c>
      <c r="AU102" s="304">
        <v>7</v>
      </c>
      <c r="AV102" s="305">
        <v>15</v>
      </c>
      <c r="AW102" s="2355">
        <v>0</v>
      </c>
      <c r="AX102" s="2025" t="s">
        <v>123</v>
      </c>
      <c r="AY102" s="2304">
        <v>0</v>
      </c>
      <c r="AZ102" s="2382">
        <v>0</v>
      </c>
      <c r="BA102" s="2382">
        <v>0</v>
      </c>
      <c r="BB102" s="2383">
        <v>0</v>
      </c>
      <c r="BC102" s="2384">
        <v>0</v>
      </c>
      <c r="BD102" s="2384">
        <v>0</v>
      </c>
      <c r="BE102" s="2383">
        <v>0</v>
      </c>
      <c r="BF102" s="2384">
        <v>0</v>
      </c>
      <c r="BG102" s="2385">
        <v>0</v>
      </c>
      <c r="BH102" s="2063">
        <v>14</v>
      </c>
      <c r="BI102" s="2025">
        <v>0</v>
      </c>
      <c r="BJ102" s="2304">
        <v>0</v>
      </c>
      <c r="BK102" s="307">
        <v>8</v>
      </c>
      <c r="BL102" s="307">
        <v>6</v>
      </c>
      <c r="BM102" s="308">
        <v>5</v>
      </c>
      <c r="BN102" s="309">
        <v>4</v>
      </c>
      <c r="BO102" s="309">
        <v>1</v>
      </c>
      <c r="BP102" s="308">
        <v>9</v>
      </c>
      <c r="BQ102" s="309">
        <v>4</v>
      </c>
      <c r="BR102" s="310">
        <v>5</v>
      </c>
      <c r="BS102" s="2085">
        <v>0</v>
      </c>
      <c r="BT102" s="2025" t="s">
        <v>123</v>
      </c>
      <c r="BU102" s="2304">
        <v>0</v>
      </c>
      <c r="BV102" s="311">
        <v>0</v>
      </c>
      <c r="BW102" s="311">
        <v>0</v>
      </c>
      <c r="BX102" s="312">
        <v>0</v>
      </c>
      <c r="BY102" s="313">
        <v>0</v>
      </c>
      <c r="BZ102" s="313">
        <v>0</v>
      </c>
      <c r="CA102" s="312">
        <v>0</v>
      </c>
      <c r="CB102" s="313">
        <v>0</v>
      </c>
      <c r="CC102" s="314">
        <v>0</v>
      </c>
      <c r="CD102" s="315">
        <v>0</v>
      </c>
      <c r="CE102" s="1840" t="s">
        <v>123</v>
      </c>
      <c r="CF102" s="2304">
        <v>0</v>
      </c>
      <c r="CG102" s="316">
        <v>0</v>
      </c>
      <c r="CH102" s="316">
        <v>0</v>
      </c>
      <c r="CI102" s="317">
        <v>0</v>
      </c>
      <c r="CJ102" s="318">
        <v>0</v>
      </c>
      <c r="CK102" s="318">
        <v>0</v>
      </c>
      <c r="CL102" s="317">
        <v>0</v>
      </c>
      <c r="CM102" s="318">
        <v>0</v>
      </c>
      <c r="CN102" s="319">
        <v>0</v>
      </c>
      <c r="CO102" s="2063">
        <v>34</v>
      </c>
      <c r="CP102" s="2025">
        <v>6.25E-2</v>
      </c>
      <c r="CQ102" s="2304">
        <v>2</v>
      </c>
      <c r="CR102" s="320">
        <v>8</v>
      </c>
      <c r="CS102" s="320">
        <v>26</v>
      </c>
      <c r="CT102" s="308">
        <v>15</v>
      </c>
      <c r="CU102" s="321">
        <v>0</v>
      </c>
      <c r="CV102" s="321">
        <v>15</v>
      </c>
      <c r="CW102" s="308">
        <v>19</v>
      </c>
      <c r="CX102" s="321">
        <v>8</v>
      </c>
      <c r="CY102" s="961">
        <v>11</v>
      </c>
      <c r="CZ102" s="1265">
        <v>126</v>
      </c>
      <c r="DA102" s="1607">
        <v>6</v>
      </c>
      <c r="DB102" s="449">
        <v>4</v>
      </c>
      <c r="DC102" s="450">
        <v>2</v>
      </c>
      <c r="DD102" s="4111">
        <v>17</v>
      </c>
      <c r="DE102" s="449">
        <v>9</v>
      </c>
      <c r="DF102" s="450">
        <v>8</v>
      </c>
      <c r="DG102" s="4111">
        <v>39</v>
      </c>
      <c r="DH102" s="449">
        <v>10</v>
      </c>
      <c r="DI102" s="450">
        <v>29</v>
      </c>
      <c r="DJ102" s="4111">
        <v>23</v>
      </c>
      <c r="DK102" s="449">
        <v>4</v>
      </c>
      <c r="DL102" s="450">
        <v>19</v>
      </c>
      <c r="DM102" s="4111">
        <v>6</v>
      </c>
      <c r="DN102" s="449">
        <v>3</v>
      </c>
      <c r="DO102" s="450">
        <v>3</v>
      </c>
      <c r="DP102" s="4101">
        <v>35</v>
      </c>
      <c r="DQ102" s="442">
        <v>16</v>
      </c>
      <c r="DR102" s="432">
        <v>19</v>
      </c>
      <c r="DS102" s="322">
        <v>109</v>
      </c>
      <c r="DT102" s="323">
        <v>9.4136843591634367E-5</v>
      </c>
      <c r="DU102" s="324">
        <v>1.0637220139803464E-3</v>
      </c>
      <c r="DV102" s="325" t="s">
        <v>123</v>
      </c>
      <c r="DW102" s="286"/>
    </row>
    <row r="103" spans="1:127" s="359" customFormat="1" ht="48.75" customHeight="1" x14ac:dyDescent="0.15">
      <c r="A103" s="3150" t="s">
        <v>1730</v>
      </c>
      <c r="B103" s="3151"/>
      <c r="C103" s="3151"/>
      <c r="D103" s="3152">
        <v>57</v>
      </c>
      <c r="E103" s="3153">
        <v>3.6363636363636376E-2</v>
      </c>
      <c r="F103" s="3154">
        <v>2</v>
      </c>
      <c r="G103" s="3155">
        <v>29</v>
      </c>
      <c r="H103" s="3156">
        <v>28</v>
      </c>
      <c r="I103" s="4193">
        <v>45</v>
      </c>
      <c r="J103" s="3157">
        <v>26</v>
      </c>
      <c r="K103" s="3157">
        <v>19</v>
      </c>
      <c r="L103" s="3158">
        <v>12</v>
      </c>
      <c r="M103" s="3157">
        <v>3</v>
      </c>
      <c r="N103" s="3159">
        <v>9</v>
      </c>
      <c r="O103" s="3160" t="s">
        <v>2116</v>
      </c>
      <c r="P103" s="3161">
        <v>1</v>
      </c>
      <c r="Q103" s="3162">
        <v>0</v>
      </c>
      <c r="R103" s="3163">
        <v>0</v>
      </c>
      <c r="S103" s="3164">
        <v>0</v>
      </c>
      <c r="T103" s="3165">
        <v>1</v>
      </c>
      <c r="U103" s="3166">
        <v>1</v>
      </c>
      <c r="V103" s="3167">
        <v>0</v>
      </c>
      <c r="W103" s="3168">
        <v>1</v>
      </c>
      <c r="X103" s="3166">
        <v>0</v>
      </c>
      <c r="Y103" s="3168">
        <v>0</v>
      </c>
      <c r="Z103" s="3169">
        <v>0</v>
      </c>
      <c r="AA103" s="3170">
        <v>56</v>
      </c>
      <c r="AB103" s="3171">
        <v>3.7037037037036979E-2</v>
      </c>
      <c r="AC103" s="3172">
        <v>2</v>
      </c>
      <c r="AD103" s="3173">
        <v>29</v>
      </c>
      <c r="AE103" s="3174">
        <v>27</v>
      </c>
      <c r="AF103" s="3166">
        <v>44</v>
      </c>
      <c r="AG103" s="3166">
        <v>26</v>
      </c>
      <c r="AH103" s="3175">
        <v>18</v>
      </c>
      <c r="AI103" s="3166">
        <v>12</v>
      </c>
      <c r="AJ103" s="3175">
        <v>3</v>
      </c>
      <c r="AK103" s="3176">
        <v>9</v>
      </c>
      <c r="AL103" s="3177">
        <v>10</v>
      </c>
      <c r="AM103" s="3171">
        <v>0</v>
      </c>
      <c r="AN103" s="3172">
        <v>0</v>
      </c>
      <c r="AO103" s="3178">
        <v>6</v>
      </c>
      <c r="AP103" s="3178">
        <v>4</v>
      </c>
      <c r="AQ103" s="3178">
        <v>5</v>
      </c>
      <c r="AR103" s="3179">
        <v>4</v>
      </c>
      <c r="AS103" s="3180">
        <v>1</v>
      </c>
      <c r="AT103" s="3178">
        <v>5</v>
      </c>
      <c r="AU103" s="3180">
        <v>2</v>
      </c>
      <c r="AV103" s="3181">
        <v>3</v>
      </c>
      <c r="AW103" s="3182">
        <v>0</v>
      </c>
      <c r="AX103" s="3171" t="s">
        <v>123</v>
      </c>
      <c r="AY103" s="3172">
        <v>0</v>
      </c>
      <c r="AZ103" s="3183">
        <v>0</v>
      </c>
      <c r="BA103" s="3183">
        <v>0</v>
      </c>
      <c r="BB103" s="3183">
        <v>0</v>
      </c>
      <c r="BC103" s="3184">
        <v>0</v>
      </c>
      <c r="BD103" s="3184">
        <v>0</v>
      </c>
      <c r="BE103" s="3183">
        <v>0</v>
      </c>
      <c r="BF103" s="3184">
        <v>0</v>
      </c>
      <c r="BG103" s="3185">
        <v>0</v>
      </c>
      <c r="BH103" s="3186">
        <v>0</v>
      </c>
      <c r="BI103" s="3171" t="s">
        <v>123</v>
      </c>
      <c r="BJ103" s="3172">
        <v>0</v>
      </c>
      <c r="BK103" s="3187">
        <v>0</v>
      </c>
      <c r="BL103" s="3187">
        <v>0</v>
      </c>
      <c r="BM103" s="3187">
        <v>0</v>
      </c>
      <c r="BN103" s="3188">
        <v>0</v>
      </c>
      <c r="BO103" s="3188">
        <v>0</v>
      </c>
      <c r="BP103" s="3187">
        <v>0</v>
      </c>
      <c r="BQ103" s="3188">
        <v>0</v>
      </c>
      <c r="BR103" s="3189">
        <v>0</v>
      </c>
      <c r="BS103" s="3190">
        <v>6</v>
      </c>
      <c r="BT103" s="3191">
        <v>0.19999999999999996</v>
      </c>
      <c r="BU103" s="3172">
        <v>1</v>
      </c>
      <c r="BV103" s="3192">
        <v>2</v>
      </c>
      <c r="BW103" s="3192">
        <v>4</v>
      </c>
      <c r="BX103" s="3192">
        <v>4</v>
      </c>
      <c r="BY103" s="3193">
        <v>2</v>
      </c>
      <c r="BZ103" s="3193">
        <v>2</v>
      </c>
      <c r="CA103" s="3192">
        <v>2</v>
      </c>
      <c r="CB103" s="3193">
        <v>0</v>
      </c>
      <c r="CC103" s="3194">
        <v>2</v>
      </c>
      <c r="CD103" s="3195">
        <v>34</v>
      </c>
      <c r="CE103" s="3191">
        <v>3.0303030303030276E-2</v>
      </c>
      <c r="CF103" s="3172">
        <v>1</v>
      </c>
      <c r="CG103" s="3196">
        <v>19</v>
      </c>
      <c r="CH103" s="3196">
        <v>15</v>
      </c>
      <c r="CI103" s="3196">
        <v>29</v>
      </c>
      <c r="CJ103" s="3197">
        <v>18</v>
      </c>
      <c r="CK103" s="3197">
        <v>11</v>
      </c>
      <c r="CL103" s="3196">
        <v>5</v>
      </c>
      <c r="CM103" s="3197">
        <v>1</v>
      </c>
      <c r="CN103" s="3198">
        <v>4</v>
      </c>
      <c r="CO103" s="3186">
        <v>6</v>
      </c>
      <c r="CP103" s="3191">
        <v>0</v>
      </c>
      <c r="CQ103" s="3172">
        <v>0</v>
      </c>
      <c r="CR103" s="3187">
        <v>2</v>
      </c>
      <c r="CS103" s="3187">
        <v>4</v>
      </c>
      <c r="CT103" s="3187">
        <v>6</v>
      </c>
      <c r="CU103" s="3188">
        <v>2</v>
      </c>
      <c r="CV103" s="3188">
        <v>4</v>
      </c>
      <c r="CW103" s="3187">
        <v>0</v>
      </c>
      <c r="CX103" s="3188">
        <v>0</v>
      </c>
      <c r="CY103" s="3199">
        <v>0</v>
      </c>
      <c r="CZ103" s="3200">
        <v>57</v>
      </c>
      <c r="DA103" s="3201">
        <v>10</v>
      </c>
      <c r="DB103" s="3202">
        <v>6</v>
      </c>
      <c r="DC103" s="3203">
        <v>4</v>
      </c>
      <c r="DD103" s="4131">
        <v>10</v>
      </c>
      <c r="DE103" s="3202">
        <v>6</v>
      </c>
      <c r="DF103" s="3203">
        <v>4</v>
      </c>
      <c r="DG103" s="4131">
        <v>8</v>
      </c>
      <c r="DH103" s="3202">
        <v>3</v>
      </c>
      <c r="DI103" s="3203">
        <v>5</v>
      </c>
      <c r="DJ103" s="4131">
        <v>15</v>
      </c>
      <c r="DK103" s="3202">
        <v>6</v>
      </c>
      <c r="DL103" s="3203">
        <v>9</v>
      </c>
      <c r="DM103" s="4131">
        <v>8</v>
      </c>
      <c r="DN103" s="3202">
        <v>5</v>
      </c>
      <c r="DO103" s="3203">
        <v>3</v>
      </c>
      <c r="DP103" s="4126">
        <v>6</v>
      </c>
      <c r="DQ103" s="3204">
        <v>3</v>
      </c>
      <c r="DR103" s="3205">
        <v>3</v>
      </c>
      <c r="DS103" s="3206">
        <v>133</v>
      </c>
      <c r="DT103" s="3207">
        <v>4.2585714958120308E-5</v>
      </c>
      <c r="DU103" s="3208">
        <v>4.8120757775301388E-4</v>
      </c>
      <c r="DV103" s="3209" t="s">
        <v>123</v>
      </c>
      <c r="DW103" s="286"/>
    </row>
    <row r="104" spans="1:127" s="239" customFormat="1" ht="48.75" customHeight="1" thickBot="1" x14ac:dyDescent="0.2">
      <c r="A104" s="2134" t="s">
        <v>1731</v>
      </c>
      <c r="B104" s="2135"/>
      <c r="C104" s="3697"/>
      <c r="D104" s="2157">
        <v>104</v>
      </c>
      <c r="E104" s="2189">
        <v>-0.14754098360655743</v>
      </c>
      <c r="F104" s="2179">
        <v>-18</v>
      </c>
      <c r="G104" s="2198">
        <v>56</v>
      </c>
      <c r="H104" s="2199">
        <v>48</v>
      </c>
      <c r="I104" s="4194">
        <v>70</v>
      </c>
      <c r="J104" s="2224">
        <v>42</v>
      </c>
      <c r="K104" s="2224">
        <v>28</v>
      </c>
      <c r="L104" s="2225">
        <v>34</v>
      </c>
      <c r="M104" s="2224">
        <v>14</v>
      </c>
      <c r="N104" s="2226">
        <v>20</v>
      </c>
      <c r="O104" s="2259" t="s">
        <v>2115</v>
      </c>
      <c r="P104" s="2278">
        <v>18</v>
      </c>
      <c r="Q104" s="1269">
        <v>0.5</v>
      </c>
      <c r="R104" s="1270">
        <v>6</v>
      </c>
      <c r="S104" s="1271">
        <v>11</v>
      </c>
      <c r="T104" s="1272">
        <v>7</v>
      </c>
      <c r="U104" s="1273">
        <v>12</v>
      </c>
      <c r="V104" s="1274">
        <v>7</v>
      </c>
      <c r="W104" s="1275">
        <v>5</v>
      </c>
      <c r="X104" s="1273">
        <v>6</v>
      </c>
      <c r="Y104" s="1275">
        <v>4</v>
      </c>
      <c r="Z104" s="1276">
        <v>2</v>
      </c>
      <c r="AA104" s="2290">
        <v>86</v>
      </c>
      <c r="AB104" s="2301">
        <v>-0.21818181818181814</v>
      </c>
      <c r="AC104" s="2307">
        <v>-24</v>
      </c>
      <c r="AD104" s="1277">
        <v>45</v>
      </c>
      <c r="AE104" s="1278">
        <v>41</v>
      </c>
      <c r="AF104" s="1273">
        <v>58</v>
      </c>
      <c r="AG104" s="1279">
        <v>35</v>
      </c>
      <c r="AH104" s="1280">
        <v>23</v>
      </c>
      <c r="AI104" s="1273">
        <v>28</v>
      </c>
      <c r="AJ104" s="1280">
        <v>10</v>
      </c>
      <c r="AK104" s="1281">
        <v>18</v>
      </c>
      <c r="AL104" s="2336">
        <v>17</v>
      </c>
      <c r="AM104" s="2301">
        <v>-0.37037037037037035</v>
      </c>
      <c r="AN104" s="2307">
        <v>-10</v>
      </c>
      <c r="AO104" s="1282">
        <v>12</v>
      </c>
      <c r="AP104" s="1282">
        <v>5</v>
      </c>
      <c r="AQ104" s="1283">
        <v>10</v>
      </c>
      <c r="AR104" s="1284">
        <v>7</v>
      </c>
      <c r="AS104" s="1285">
        <v>3</v>
      </c>
      <c r="AT104" s="1283">
        <v>7</v>
      </c>
      <c r="AU104" s="1285">
        <v>5</v>
      </c>
      <c r="AV104" s="1286">
        <v>2</v>
      </c>
      <c r="AW104" s="2400">
        <v>0</v>
      </c>
      <c r="AX104" s="2306" t="s">
        <v>123</v>
      </c>
      <c r="AY104" s="2307">
        <v>0</v>
      </c>
      <c r="AZ104" s="2401">
        <v>0</v>
      </c>
      <c r="BA104" s="2401">
        <v>0</v>
      </c>
      <c r="BB104" s="2402">
        <v>0</v>
      </c>
      <c r="BC104" s="2403">
        <v>0</v>
      </c>
      <c r="BD104" s="2403">
        <v>0</v>
      </c>
      <c r="BE104" s="2402">
        <v>0</v>
      </c>
      <c r="BF104" s="2403">
        <v>0</v>
      </c>
      <c r="BG104" s="2404">
        <v>0</v>
      </c>
      <c r="BH104" s="2431">
        <v>19</v>
      </c>
      <c r="BI104" s="2301">
        <v>5.555555555555558E-2</v>
      </c>
      <c r="BJ104" s="2307">
        <v>1</v>
      </c>
      <c r="BK104" s="1287">
        <v>9</v>
      </c>
      <c r="BL104" s="1287">
        <v>10</v>
      </c>
      <c r="BM104" s="1288">
        <v>8</v>
      </c>
      <c r="BN104" s="1289">
        <v>7</v>
      </c>
      <c r="BO104" s="1289">
        <v>1</v>
      </c>
      <c r="BP104" s="1288">
        <v>11</v>
      </c>
      <c r="BQ104" s="1289">
        <v>2</v>
      </c>
      <c r="BR104" s="1290">
        <v>9</v>
      </c>
      <c r="BS104" s="2440">
        <v>7</v>
      </c>
      <c r="BT104" s="2301">
        <v>0.39999999999999991</v>
      </c>
      <c r="BU104" s="2307">
        <v>2</v>
      </c>
      <c r="BV104" s="1291">
        <v>4</v>
      </c>
      <c r="BW104" s="1291">
        <v>3</v>
      </c>
      <c r="BX104" s="1292">
        <v>4</v>
      </c>
      <c r="BY104" s="1293">
        <v>3</v>
      </c>
      <c r="BZ104" s="1293">
        <v>1</v>
      </c>
      <c r="CA104" s="1292">
        <v>3</v>
      </c>
      <c r="CB104" s="1293">
        <v>1</v>
      </c>
      <c r="CC104" s="1294">
        <v>2</v>
      </c>
      <c r="CD104" s="1295">
        <v>23</v>
      </c>
      <c r="CE104" s="2301">
        <v>-0.5</v>
      </c>
      <c r="CF104" s="2307">
        <v>-23</v>
      </c>
      <c r="CG104" s="1296">
        <v>12</v>
      </c>
      <c r="CH104" s="1296">
        <v>11</v>
      </c>
      <c r="CI104" s="1297">
        <v>21</v>
      </c>
      <c r="CJ104" s="1298">
        <v>12</v>
      </c>
      <c r="CK104" s="1298">
        <v>9</v>
      </c>
      <c r="CL104" s="1297">
        <v>2</v>
      </c>
      <c r="CM104" s="1298">
        <v>0</v>
      </c>
      <c r="CN104" s="1299">
        <v>2</v>
      </c>
      <c r="CO104" s="2431">
        <v>20</v>
      </c>
      <c r="CP104" s="2301">
        <v>0.4285714285714286</v>
      </c>
      <c r="CQ104" s="2307">
        <v>6</v>
      </c>
      <c r="CR104" s="1300">
        <v>8</v>
      </c>
      <c r="CS104" s="1300">
        <v>12</v>
      </c>
      <c r="CT104" s="1288">
        <v>15</v>
      </c>
      <c r="CU104" s="1301">
        <v>6</v>
      </c>
      <c r="CV104" s="1301">
        <v>9</v>
      </c>
      <c r="CW104" s="1288">
        <v>5</v>
      </c>
      <c r="CX104" s="1301">
        <v>2</v>
      </c>
      <c r="CY104" s="1321">
        <v>3</v>
      </c>
      <c r="CZ104" s="1268">
        <v>104</v>
      </c>
      <c r="DA104" s="1631">
        <v>32</v>
      </c>
      <c r="DB104" s="1634">
        <v>21</v>
      </c>
      <c r="DC104" s="1635">
        <v>11</v>
      </c>
      <c r="DD104" s="4132">
        <v>10</v>
      </c>
      <c r="DE104" s="1634">
        <v>6</v>
      </c>
      <c r="DF104" s="1635">
        <v>4</v>
      </c>
      <c r="DG104" s="4132">
        <v>11</v>
      </c>
      <c r="DH104" s="1634">
        <v>5</v>
      </c>
      <c r="DI104" s="1635">
        <v>6</v>
      </c>
      <c r="DJ104" s="4132">
        <v>25</v>
      </c>
      <c r="DK104" s="1634">
        <v>12</v>
      </c>
      <c r="DL104" s="1635">
        <v>13</v>
      </c>
      <c r="DM104" s="4132">
        <v>15</v>
      </c>
      <c r="DN104" s="1634">
        <v>7</v>
      </c>
      <c r="DO104" s="1635">
        <v>8</v>
      </c>
      <c r="DP104" s="4127">
        <v>11</v>
      </c>
      <c r="DQ104" s="1302">
        <v>5</v>
      </c>
      <c r="DR104" s="1303">
        <v>6</v>
      </c>
      <c r="DS104" s="1304">
        <v>117</v>
      </c>
      <c r="DT104" s="1305">
        <v>7.7700251853412492E-5</v>
      </c>
      <c r="DU104" s="1306">
        <v>8.7799277344409552E-4</v>
      </c>
      <c r="DV104" s="1307" t="s">
        <v>123</v>
      </c>
      <c r="DW104" s="286"/>
    </row>
    <row r="105" spans="1:127" s="359" customFormat="1" ht="5.25" customHeight="1" thickTop="1" x14ac:dyDescent="0.15">
      <c r="A105" s="3739"/>
      <c r="B105" s="3740"/>
      <c r="C105" s="3740"/>
      <c r="D105" s="3741"/>
      <c r="E105" s="3742"/>
      <c r="F105" s="3743"/>
      <c r="G105" s="3744"/>
      <c r="H105" s="3745"/>
      <c r="I105" s="3746"/>
      <c r="J105" s="3747"/>
      <c r="K105" s="3747"/>
      <c r="L105" s="3747"/>
      <c r="M105" s="3747"/>
      <c r="N105" s="3747"/>
      <c r="O105" s="3748"/>
      <c r="P105" s="3749"/>
      <c r="Q105" s="247"/>
      <c r="R105" s="3750"/>
      <c r="S105" s="3751"/>
      <c r="T105" s="3746"/>
      <c r="U105" s="3751"/>
      <c r="V105" s="3752"/>
      <c r="W105" s="3752"/>
      <c r="X105" s="3751"/>
      <c r="Y105" s="3752"/>
      <c r="Z105" s="3752"/>
      <c r="AA105" s="3753"/>
      <c r="AB105" s="3754"/>
      <c r="AC105" s="3755"/>
      <c r="AD105" s="3756"/>
      <c r="AE105" s="3757"/>
      <c r="AF105" s="3751"/>
      <c r="AG105" s="3751"/>
      <c r="AH105" s="3751"/>
      <c r="AI105" s="3751"/>
      <c r="AJ105" s="3751"/>
      <c r="AK105" s="3751"/>
      <c r="AL105" s="3753"/>
      <c r="AM105" s="3754"/>
      <c r="AN105" s="3755"/>
      <c r="AO105" s="3756"/>
      <c r="AP105" s="3756"/>
      <c r="AQ105" s="3756"/>
      <c r="AR105" s="3758"/>
      <c r="AS105" s="3759"/>
      <c r="AT105" s="3756"/>
      <c r="AU105" s="3759"/>
      <c r="AV105" s="3759"/>
      <c r="AW105" s="3760"/>
      <c r="AX105" s="3754"/>
      <c r="AY105" s="3755"/>
      <c r="AZ105" s="3760"/>
      <c r="BA105" s="3760"/>
      <c r="BB105" s="3760"/>
      <c r="BC105" s="3761"/>
      <c r="BD105" s="3761"/>
      <c r="BE105" s="3760"/>
      <c r="BF105" s="3761"/>
      <c r="BG105" s="3761"/>
      <c r="BH105" s="3762"/>
      <c r="BI105" s="3754"/>
      <c r="BJ105" s="3755"/>
      <c r="BK105" s="3757"/>
      <c r="BL105" s="3757"/>
      <c r="BM105" s="3757"/>
      <c r="BN105" s="3759"/>
      <c r="BO105" s="3759"/>
      <c r="BP105" s="3757"/>
      <c r="BQ105" s="3759"/>
      <c r="BR105" s="3759"/>
      <c r="BS105" s="3762"/>
      <c r="BT105" s="3742"/>
      <c r="BU105" s="3755"/>
      <c r="BV105" s="3757"/>
      <c r="BW105" s="3757"/>
      <c r="BX105" s="3757"/>
      <c r="BY105" s="3759"/>
      <c r="BZ105" s="3759"/>
      <c r="CA105" s="3757"/>
      <c r="CB105" s="3759"/>
      <c r="CC105" s="3759"/>
      <c r="CD105" s="3757"/>
      <c r="CE105" s="3742"/>
      <c r="CF105" s="3755"/>
      <c r="CG105" s="3757"/>
      <c r="CH105" s="3757"/>
      <c r="CI105" s="3757"/>
      <c r="CJ105" s="3759"/>
      <c r="CK105" s="3759"/>
      <c r="CL105" s="3757"/>
      <c r="CM105" s="3759"/>
      <c r="CN105" s="3759"/>
      <c r="CO105" s="3762"/>
      <c r="CP105" s="3742"/>
      <c r="CQ105" s="3755"/>
      <c r="CR105" s="3757"/>
      <c r="CS105" s="3757"/>
      <c r="CT105" s="3757"/>
      <c r="CU105" s="3759"/>
      <c r="CV105" s="3759"/>
      <c r="CW105" s="3757"/>
      <c r="CX105" s="3759"/>
      <c r="CY105" s="3759"/>
      <c r="CZ105" s="3763"/>
      <c r="DA105" s="3764"/>
      <c r="DB105" s="3764"/>
      <c r="DC105" s="3764"/>
      <c r="DD105" s="3764"/>
      <c r="DE105" s="3764"/>
      <c r="DF105" s="3764"/>
      <c r="DG105" s="3764"/>
      <c r="DH105" s="3764"/>
      <c r="DI105" s="3764"/>
      <c r="DJ105" s="3764"/>
      <c r="DK105" s="3764"/>
      <c r="DL105" s="3764"/>
      <c r="DM105" s="3764"/>
      <c r="DN105" s="3764"/>
      <c r="DO105" s="3764"/>
      <c r="DP105" s="3764"/>
      <c r="DQ105" s="3764"/>
      <c r="DR105" s="3764"/>
      <c r="DS105" s="3765"/>
      <c r="DT105" s="3766"/>
      <c r="DU105" s="3767"/>
      <c r="DV105" s="3767"/>
      <c r="DW105" s="286"/>
    </row>
    <row r="106" spans="1:127" s="211" customFormat="1" ht="31.5" customHeight="1" x14ac:dyDescent="0.15">
      <c r="A106" s="3683" t="s">
        <v>772</v>
      </c>
      <c r="B106" s="3684"/>
      <c r="C106" s="3774"/>
      <c r="D106" s="200"/>
      <c r="E106" s="205"/>
      <c r="F106" s="216"/>
      <c r="G106" s="200"/>
      <c r="H106" s="207"/>
      <c r="I106" s="217"/>
      <c r="J106" s="202"/>
      <c r="K106" s="205"/>
      <c r="L106" s="207"/>
      <c r="M106" s="207"/>
      <c r="N106" s="207"/>
      <c r="O106" s="208"/>
      <c r="P106" s="207"/>
      <c r="Q106" s="3971" t="s">
        <v>1974</v>
      </c>
      <c r="R106" s="207"/>
      <c r="S106" s="207"/>
      <c r="T106" s="209"/>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1835" t="s">
        <v>2112</v>
      </c>
      <c r="BD106" s="1835"/>
      <c r="BE106" s="207"/>
      <c r="BG106" s="218"/>
      <c r="BH106" s="202"/>
      <c r="BI106" s="207"/>
      <c r="BJ106" s="207"/>
      <c r="BK106" s="219"/>
      <c r="BT106" s="207"/>
      <c r="BU106" s="207"/>
      <c r="CE106" s="207"/>
      <c r="CF106" s="207"/>
      <c r="CO106" s="3971" t="s">
        <v>1974</v>
      </c>
      <c r="CP106" s="207"/>
      <c r="CQ106" s="207"/>
      <c r="DP106" s="250"/>
      <c r="DS106" s="3686"/>
      <c r="DT106" s="3684"/>
      <c r="DU106" s="3684"/>
      <c r="DV106" s="3687" t="s">
        <v>1732</v>
      </c>
      <c r="DW106" s="286"/>
    </row>
    <row r="107" spans="1:127" customFormat="1" ht="21.75" customHeight="1" thickBot="1" x14ac:dyDescent="0.2">
      <c r="DV107" s="1666" t="s">
        <v>2113</v>
      </c>
      <c r="DW107" s="286"/>
    </row>
    <row r="108" spans="1:127" s="245" customFormat="1" ht="37.5" customHeight="1" thickTop="1" thickBot="1" x14ac:dyDescent="0.2">
      <c r="A108" s="4652" t="s">
        <v>1206</v>
      </c>
      <c r="B108" s="4653"/>
      <c r="C108" s="4654"/>
      <c r="D108" s="4661" t="s">
        <v>1194</v>
      </c>
      <c r="E108" s="4662"/>
      <c r="F108" s="4662"/>
      <c r="G108" s="4662"/>
      <c r="H108" s="4662"/>
      <c r="I108" s="4662"/>
      <c r="J108" s="4662"/>
      <c r="K108" s="4662"/>
      <c r="L108" s="4662"/>
      <c r="M108" s="4662"/>
      <c r="N108" s="4663"/>
      <c r="O108" s="4664" t="s">
        <v>758</v>
      </c>
      <c r="P108" s="4667" t="s">
        <v>1193</v>
      </c>
      <c r="Q108" s="4668"/>
      <c r="R108" s="4668"/>
      <c r="S108" s="4668"/>
      <c r="T108" s="4668"/>
      <c r="U108" s="4668"/>
      <c r="V108" s="4668"/>
      <c r="W108" s="4668"/>
      <c r="X108" s="4668"/>
      <c r="Y108" s="4668"/>
      <c r="Z108" s="4669"/>
      <c r="AA108" s="4670" t="s">
        <v>1733</v>
      </c>
      <c r="AB108" s="4671"/>
      <c r="AC108" s="4671"/>
      <c r="AD108" s="4671"/>
      <c r="AE108" s="4671"/>
      <c r="AF108" s="4671"/>
      <c r="AG108" s="4671"/>
      <c r="AH108" s="4671"/>
      <c r="AI108" s="4671"/>
      <c r="AJ108" s="4671"/>
      <c r="AK108" s="4672"/>
      <c r="AL108" s="4673" t="s">
        <v>822</v>
      </c>
      <c r="AM108" s="4674"/>
      <c r="AN108" s="4674"/>
      <c r="AO108" s="4674"/>
      <c r="AP108" s="4674"/>
      <c r="AQ108" s="4674"/>
      <c r="AR108" s="4674"/>
      <c r="AS108" s="4674"/>
      <c r="AT108" s="4674"/>
      <c r="AU108" s="4674"/>
      <c r="AV108" s="4675"/>
      <c r="AW108" s="4676" t="s">
        <v>754</v>
      </c>
      <c r="AX108" s="4677"/>
      <c r="AY108" s="4677"/>
      <c r="AZ108" s="4677"/>
      <c r="BA108" s="4677"/>
      <c r="BB108" s="4677"/>
      <c r="BC108" s="4677"/>
      <c r="BD108" s="4677"/>
      <c r="BE108" s="4677"/>
      <c r="BF108" s="4677"/>
      <c r="BG108" s="4678"/>
      <c r="BH108" s="4679" t="s">
        <v>759</v>
      </c>
      <c r="BI108" s="4680"/>
      <c r="BJ108" s="4680"/>
      <c r="BK108" s="4680"/>
      <c r="BL108" s="4680"/>
      <c r="BM108" s="4680"/>
      <c r="BN108" s="4680"/>
      <c r="BO108" s="4680"/>
      <c r="BP108" s="4680"/>
      <c r="BQ108" s="4680"/>
      <c r="BR108" s="4681"/>
      <c r="BS108" s="4682" t="s">
        <v>1734</v>
      </c>
      <c r="BT108" s="4683"/>
      <c r="BU108" s="4683"/>
      <c r="BV108" s="4683"/>
      <c r="BW108" s="4683"/>
      <c r="BX108" s="4683"/>
      <c r="BY108" s="4683"/>
      <c r="BZ108" s="4683"/>
      <c r="CA108" s="4683"/>
      <c r="CB108" s="4683"/>
      <c r="CC108" s="4684"/>
      <c r="CD108" s="4633" t="s">
        <v>755</v>
      </c>
      <c r="CE108" s="4634"/>
      <c r="CF108" s="4634"/>
      <c r="CG108" s="4634"/>
      <c r="CH108" s="4634"/>
      <c r="CI108" s="4634"/>
      <c r="CJ108" s="4634"/>
      <c r="CK108" s="4634"/>
      <c r="CL108" s="4634"/>
      <c r="CM108" s="4634"/>
      <c r="CN108" s="4635"/>
      <c r="CO108" s="4636" t="s">
        <v>756</v>
      </c>
      <c r="CP108" s="4637"/>
      <c r="CQ108" s="4637"/>
      <c r="CR108" s="4637"/>
      <c r="CS108" s="4637"/>
      <c r="CT108" s="4637"/>
      <c r="CU108" s="4637"/>
      <c r="CV108" s="4637"/>
      <c r="CW108" s="4637"/>
      <c r="CX108" s="4637"/>
      <c r="CY108" s="4638"/>
      <c r="CZ108" s="4639" t="s">
        <v>821</v>
      </c>
      <c r="DA108" s="4640"/>
      <c r="DB108" s="4640"/>
      <c r="DC108" s="4640"/>
      <c r="DD108" s="4640"/>
      <c r="DE108" s="4640"/>
      <c r="DF108" s="4640"/>
      <c r="DG108" s="4640"/>
      <c r="DH108" s="4640"/>
      <c r="DI108" s="4640"/>
      <c r="DJ108" s="4640"/>
      <c r="DK108" s="4640"/>
      <c r="DL108" s="4640"/>
      <c r="DM108" s="4640"/>
      <c r="DN108" s="4640"/>
      <c r="DO108" s="4640"/>
      <c r="DP108" s="4640"/>
      <c r="DQ108" s="4640"/>
      <c r="DR108" s="4641"/>
      <c r="DS108" s="4642" t="s">
        <v>761</v>
      </c>
      <c r="DT108" s="4645" t="s">
        <v>762</v>
      </c>
      <c r="DU108" s="4648" t="s">
        <v>1735</v>
      </c>
      <c r="DV108" s="4630" t="s">
        <v>823</v>
      </c>
      <c r="DW108" s="286"/>
    </row>
    <row r="109" spans="1:127" s="259" customFormat="1" ht="81" customHeight="1" x14ac:dyDescent="0.15">
      <c r="A109" s="4655"/>
      <c r="B109" s="4656"/>
      <c r="C109" s="4657"/>
      <c r="D109" s="4594" t="s">
        <v>828</v>
      </c>
      <c r="E109" s="4596" t="s">
        <v>1368</v>
      </c>
      <c r="F109" s="4597"/>
      <c r="G109" s="4598" t="s">
        <v>1370</v>
      </c>
      <c r="H109" s="4599"/>
      <c r="I109" s="4548" t="s">
        <v>1369</v>
      </c>
      <c r="J109" s="4549"/>
      <c r="K109" s="4600"/>
      <c r="L109" s="4548" t="s">
        <v>1736</v>
      </c>
      <c r="M109" s="4549"/>
      <c r="N109" s="4550"/>
      <c r="O109" s="4665"/>
      <c r="P109" s="4551" t="s">
        <v>1737</v>
      </c>
      <c r="Q109" s="4553" t="s">
        <v>1368</v>
      </c>
      <c r="R109" s="4554"/>
      <c r="S109" s="4555" t="s">
        <v>1370</v>
      </c>
      <c r="T109" s="4556"/>
      <c r="U109" s="4557" t="s">
        <v>1738</v>
      </c>
      <c r="V109" s="4558"/>
      <c r="W109" s="4559"/>
      <c r="X109" s="4557" t="s">
        <v>1739</v>
      </c>
      <c r="Y109" s="4558"/>
      <c r="Z109" s="4651"/>
      <c r="AA109" s="4623" t="s">
        <v>1389</v>
      </c>
      <c r="AB109" s="4479" t="s">
        <v>1368</v>
      </c>
      <c r="AC109" s="4480"/>
      <c r="AD109" s="4563" t="s">
        <v>1370</v>
      </c>
      <c r="AE109" s="4564"/>
      <c r="AF109" s="4565" t="s">
        <v>1740</v>
      </c>
      <c r="AG109" s="4566"/>
      <c r="AH109" s="4567"/>
      <c r="AI109" s="4568" t="s">
        <v>1741</v>
      </c>
      <c r="AJ109" s="4566"/>
      <c r="AK109" s="4569"/>
      <c r="AL109" s="4546" t="s">
        <v>1186</v>
      </c>
      <c r="AM109" s="4479" t="s">
        <v>1368</v>
      </c>
      <c r="AN109" s="4480"/>
      <c r="AO109" s="4483" t="s">
        <v>1370</v>
      </c>
      <c r="AP109" s="4484"/>
      <c r="AQ109" s="4485" t="s">
        <v>1742</v>
      </c>
      <c r="AR109" s="4486"/>
      <c r="AS109" s="4487"/>
      <c r="AT109" s="4485" t="s">
        <v>1743</v>
      </c>
      <c r="AU109" s="4486"/>
      <c r="AV109" s="4488"/>
      <c r="AW109" s="4489" t="s">
        <v>1187</v>
      </c>
      <c r="AX109" s="4479" t="s">
        <v>1368</v>
      </c>
      <c r="AY109" s="4480"/>
      <c r="AZ109" s="4491" t="s">
        <v>1370</v>
      </c>
      <c r="BA109" s="4492"/>
      <c r="BB109" s="4493" t="s">
        <v>1744</v>
      </c>
      <c r="BC109" s="4494"/>
      <c r="BD109" s="4495"/>
      <c r="BE109" s="4493" t="s">
        <v>1745</v>
      </c>
      <c r="BF109" s="4494"/>
      <c r="BG109" s="4532"/>
      <c r="BH109" s="4533" t="s">
        <v>1188</v>
      </c>
      <c r="BI109" s="4479" t="s">
        <v>1368</v>
      </c>
      <c r="BJ109" s="4480"/>
      <c r="BK109" s="4535" t="s">
        <v>1370</v>
      </c>
      <c r="BL109" s="4536"/>
      <c r="BM109" s="4537" t="s">
        <v>1746</v>
      </c>
      <c r="BN109" s="4538"/>
      <c r="BO109" s="4539"/>
      <c r="BP109" s="4537" t="s">
        <v>1747</v>
      </c>
      <c r="BQ109" s="4538"/>
      <c r="BR109" s="4540"/>
      <c r="BS109" s="4481" t="s">
        <v>1190</v>
      </c>
      <c r="BT109" s="4479" t="s">
        <v>1368</v>
      </c>
      <c r="BU109" s="4480"/>
      <c r="BV109" s="4519" t="s">
        <v>1370</v>
      </c>
      <c r="BW109" s="4520"/>
      <c r="BX109" s="4521" t="s">
        <v>1748</v>
      </c>
      <c r="BY109" s="4522"/>
      <c r="BZ109" s="4523"/>
      <c r="CA109" s="4521" t="s">
        <v>1749</v>
      </c>
      <c r="CB109" s="4522"/>
      <c r="CC109" s="4524"/>
      <c r="CD109" s="4525" t="s">
        <v>1189</v>
      </c>
      <c r="CE109" s="4479" t="s">
        <v>1368</v>
      </c>
      <c r="CF109" s="4480"/>
      <c r="CG109" s="4527" t="s">
        <v>1370</v>
      </c>
      <c r="CH109" s="4528"/>
      <c r="CI109" s="4529" t="s">
        <v>1750</v>
      </c>
      <c r="CJ109" s="4530"/>
      <c r="CK109" s="4531"/>
      <c r="CL109" s="4529" t="s">
        <v>1751</v>
      </c>
      <c r="CM109" s="4530"/>
      <c r="CN109" s="4542"/>
      <c r="CO109" s="4533" t="s">
        <v>1191</v>
      </c>
      <c r="CP109" s="4479" t="s">
        <v>1368</v>
      </c>
      <c r="CQ109" s="4480"/>
      <c r="CR109" s="4535" t="s">
        <v>1370</v>
      </c>
      <c r="CS109" s="4536"/>
      <c r="CT109" s="4537" t="s">
        <v>1752</v>
      </c>
      <c r="CU109" s="4538"/>
      <c r="CV109" s="4539"/>
      <c r="CW109" s="4537" t="s">
        <v>1753</v>
      </c>
      <c r="CX109" s="4538"/>
      <c r="CY109" s="4626"/>
      <c r="CZ109" s="4627" t="s">
        <v>827</v>
      </c>
      <c r="DA109" s="4629" t="s">
        <v>1177</v>
      </c>
      <c r="DB109" s="4515"/>
      <c r="DC109" s="4516"/>
      <c r="DD109" s="4515" t="s">
        <v>1178</v>
      </c>
      <c r="DE109" s="4515"/>
      <c r="DF109" s="4517"/>
      <c r="DG109" s="4518" t="s">
        <v>1179</v>
      </c>
      <c r="DH109" s="4515"/>
      <c r="DI109" s="4517"/>
      <c r="DJ109" s="4515" t="s">
        <v>1180</v>
      </c>
      <c r="DK109" s="4515"/>
      <c r="DL109" s="4517"/>
      <c r="DM109" s="4518" t="s">
        <v>1181</v>
      </c>
      <c r="DN109" s="4515"/>
      <c r="DO109" s="4517"/>
      <c r="DP109" s="4518" t="s">
        <v>1182</v>
      </c>
      <c r="DQ109" s="4515"/>
      <c r="DR109" s="4625"/>
      <c r="DS109" s="4643"/>
      <c r="DT109" s="4646"/>
      <c r="DU109" s="4649"/>
      <c r="DV109" s="4631"/>
      <c r="DW109" s="286"/>
    </row>
    <row r="110" spans="1:127" s="259" customFormat="1" ht="81" customHeight="1" thickBot="1" x14ac:dyDescent="0.2">
      <c r="A110" s="4658"/>
      <c r="B110" s="4659"/>
      <c r="C110" s="4660"/>
      <c r="D110" s="4595"/>
      <c r="E110" s="1884" t="s">
        <v>1754</v>
      </c>
      <c r="F110" s="1885" t="s">
        <v>1755</v>
      </c>
      <c r="G110" s="1892" t="s">
        <v>1756</v>
      </c>
      <c r="H110" s="1887" t="s">
        <v>1757</v>
      </c>
      <c r="I110" s="1863" t="s">
        <v>1056</v>
      </c>
      <c r="J110" s="1864" t="s">
        <v>1628</v>
      </c>
      <c r="K110" s="1864" t="s">
        <v>1373</v>
      </c>
      <c r="L110" s="1863" t="s">
        <v>1056</v>
      </c>
      <c r="M110" s="1864" t="s">
        <v>1629</v>
      </c>
      <c r="N110" s="1883" t="s">
        <v>1374</v>
      </c>
      <c r="O110" s="4666"/>
      <c r="P110" s="4552"/>
      <c r="Q110" s="1905" t="s">
        <v>1366</v>
      </c>
      <c r="R110" s="1906" t="s">
        <v>1367</v>
      </c>
      <c r="S110" s="1899" t="s">
        <v>1630</v>
      </c>
      <c r="T110" s="1893" t="s">
        <v>1631</v>
      </c>
      <c r="U110" s="1878" t="s">
        <v>1056</v>
      </c>
      <c r="V110" s="1881" t="s">
        <v>1632</v>
      </c>
      <c r="W110" s="1881" t="s">
        <v>1375</v>
      </c>
      <c r="X110" s="1878" t="s">
        <v>1056</v>
      </c>
      <c r="Y110" s="1881" t="s">
        <v>1633</v>
      </c>
      <c r="Z110" s="1912" t="s">
        <v>1376</v>
      </c>
      <c r="AA110" s="4624"/>
      <c r="AB110" s="1908" t="s">
        <v>1366</v>
      </c>
      <c r="AC110" s="1909" t="s">
        <v>1367</v>
      </c>
      <c r="AD110" s="1907" t="s">
        <v>1364</v>
      </c>
      <c r="AE110" s="1891" t="s">
        <v>1365</v>
      </c>
      <c r="AF110" s="1877" t="s">
        <v>1056</v>
      </c>
      <c r="AG110" s="1879" t="s">
        <v>1634</v>
      </c>
      <c r="AH110" s="1879" t="s">
        <v>1377</v>
      </c>
      <c r="AI110" s="1878" t="s">
        <v>1056</v>
      </c>
      <c r="AJ110" s="1879" t="s">
        <v>1635</v>
      </c>
      <c r="AK110" s="1880" t="s">
        <v>1378</v>
      </c>
      <c r="AL110" s="4547"/>
      <c r="AM110" s="1908" t="s">
        <v>1366</v>
      </c>
      <c r="AN110" s="1909" t="s">
        <v>1367</v>
      </c>
      <c r="AO110" s="1890" t="s">
        <v>1350</v>
      </c>
      <c r="AP110" s="1890" t="s">
        <v>1351</v>
      </c>
      <c r="AQ110" s="1873" t="s">
        <v>1056</v>
      </c>
      <c r="AR110" s="1874" t="s">
        <v>1636</v>
      </c>
      <c r="AS110" s="1875" t="s">
        <v>1379</v>
      </c>
      <c r="AT110" s="1873" t="s">
        <v>1056</v>
      </c>
      <c r="AU110" s="1875" t="s">
        <v>1637</v>
      </c>
      <c r="AV110" s="1876" t="s">
        <v>1380</v>
      </c>
      <c r="AW110" s="4490"/>
      <c r="AX110" s="1908" t="s">
        <v>1366</v>
      </c>
      <c r="AY110" s="1909" t="s">
        <v>1367</v>
      </c>
      <c r="AZ110" s="1889" t="s">
        <v>1352</v>
      </c>
      <c r="BA110" s="1889" t="s">
        <v>1353</v>
      </c>
      <c r="BB110" s="1870" t="s">
        <v>1056</v>
      </c>
      <c r="BC110" s="1871" t="s">
        <v>1638</v>
      </c>
      <c r="BD110" s="1871" t="s">
        <v>1381</v>
      </c>
      <c r="BE110" s="1870" t="s">
        <v>1056</v>
      </c>
      <c r="BF110" s="1871" t="s">
        <v>1639</v>
      </c>
      <c r="BG110" s="1872" t="s">
        <v>1382</v>
      </c>
      <c r="BH110" s="4534"/>
      <c r="BI110" s="1908" t="s">
        <v>1366</v>
      </c>
      <c r="BJ110" s="1909" t="s">
        <v>1367</v>
      </c>
      <c r="BK110" s="1886" t="s">
        <v>1354</v>
      </c>
      <c r="BL110" s="1886" t="s">
        <v>1355</v>
      </c>
      <c r="BM110" s="1862" t="s">
        <v>1056</v>
      </c>
      <c r="BN110" s="1860" t="s">
        <v>1640</v>
      </c>
      <c r="BO110" s="1860" t="s">
        <v>1371</v>
      </c>
      <c r="BP110" s="1862" t="s">
        <v>1056</v>
      </c>
      <c r="BQ110" s="1860" t="s">
        <v>1641</v>
      </c>
      <c r="BR110" s="1869" t="s">
        <v>1372</v>
      </c>
      <c r="BS110" s="4482"/>
      <c r="BT110" s="1908" t="s">
        <v>1366</v>
      </c>
      <c r="BU110" s="1909" t="s">
        <v>1367</v>
      </c>
      <c r="BV110" s="1888" t="s">
        <v>1356</v>
      </c>
      <c r="BW110" s="1888" t="s">
        <v>1357</v>
      </c>
      <c r="BX110" s="1866" t="s">
        <v>1056</v>
      </c>
      <c r="BY110" s="1867" t="s">
        <v>1642</v>
      </c>
      <c r="BZ110" s="1867" t="s">
        <v>1383</v>
      </c>
      <c r="CA110" s="1866" t="s">
        <v>1056</v>
      </c>
      <c r="CB110" s="1867" t="s">
        <v>1643</v>
      </c>
      <c r="CC110" s="1868" t="s">
        <v>1384</v>
      </c>
      <c r="CD110" s="4526"/>
      <c r="CE110" s="1908" t="s">
        <v>1366</v>
      </c>
      <c r="CF110" s="1909" t="s">
        <v>1367</v>
      </c>
      <c r="CG110" s="1887" t="s">
        <v>1358</v>
      </c>
      <c r="CH110" s="1887" t="s">
        <v>1359</v>
      </c>
      <c r="CI110" s="1863" t="s">
        <v>1056</v>
      </c>
      <c r="CJ110" s="1864" t="s">
        <v>1644</v>
      </c>
      <c r="CK110" s="1864" t="s">
        <v>1385</v>
      </c>
      <c r="CL110" s="1863" t="s">
        <v>1056</v>
      </c>
      <c r="CM110" s="1864" t="s">
        <v>1645</v>
      </c>
      <c r="CN110" s="1865" t="s">
        <v>1386</v>
      </c>
      <c r="CO110" s="4534"/>
      <c r="CP110" s="1908" t="s">
        <v>1366</v>
      </c>
      <c r="CQ110" s="1909" t="s">
        <v>1367</v>
      </c>
      <c r="CR110" s="1886" t="s">
        <v>1360</v>
      </c>
      <c r="CS110" s="1886" t="s">
        <v>1361</v>
      </c>
      <c r="CT110" s="1862" t="s">
        <v>1056</v>
      </c>
      <c r="CU110" s="1860" t="s">
        <v>1646</v>
      </c>
      <c r="CV110" s="1860" t="s">
        <v>1387</v>
      </c>
      <c r="CW110" s="1862" t="s">
        <v>1056</v>
      </c>
      <c r="CX110" s="1860" t="s">
        <v>1647</v>
      </c>
      <c r="CY110" s="1861" t="s">
        <v>1388</v>
      </c>
      <c r="CZ110" s="4628"/>
      <c r="DA110" s="1913" t="s">
        <v>1056</v>
      </c>
      <c r="DB110" s="1658" t="s">
        <v>1648</v>
      </c>
      <c r="DC110" s="1914" t="s">
        <v>1363</v>
      </c>
      <c r="DD110" s="1915" t="s">
        <v>1056</v>
      </c>
      <c r="DE110" s="1658" t="s">
        <v>1362</v>
      </c>
      <c r="DF110" s="1657" t="s">
        <v>1363</v>
      </c>
      <c r="DG110" s="1916" t="s">
        <v>1056</v>
      </c>
      <c r="DH110" s="1656" t="s">
        <v>1362</v>
      </c>
      <c r="DI110" s="1657" t="s">
        <v>1363</v>
      </c>
      <c r="DJ110" s="1916" t="s">
        <v>1056</v>
      </c>
      <c r="DK110" s="1656" t="s">
        <v>1362</v>
      </c>
      <c r="DL110" s="1657" t="s">
        <v>1363</v>
      </c>
      <c r="DM110" s="1916" t="s">
        <v>1056</v>
      </c>
      <c r="DN110" s="1656" t="s">
        <v>1362</v>
      </c>
      <c r="DO110" s="1657" t="s">
        <v>1363</v>
      </c>
      <c r="DP110" s="1917" t="s">
        <v>1056</v>
      </c>
      <c r="DQ110" s="1658" t="s">
        <v>1362</v>
      </c>
      <c r="DR110" s="1918" t="s">
        <v>1363</v>
      </c>
      <c r="DS110" s="4644"/>
      <c r="DT110" s="4647"/>
      <c r="DU110" s="4650"/>
      <c r="DV110" s="4632"/>
      <c r="DW110" s="286"/>
    </row>
    <row r="111" spans="1:127" s="239" customFormat="1" ht="60.75" customHeight="1" x14ac:dyDescent="0.15">
      <c r="A111" s="2139" t="s">
        <v>2117</v>
      </c>
      <c r="B111" s="2140"/>
      <c r="C111" s="2140"/>
      <c r="D111" s="2160">
        <v>421665</v>
      </c>
      <c r="E111" s="2184">
        <v>4.8974047329664039E-3</v>
      </c>
      <c r="F111" s="2185">
        <v>2055</v>
      </c>
      <c r="G111" s="2208">
        <v>180752</v>
      </c>
      <c r="H111" s="2209">
        <v>240913</v>
      </c>
      <c r="I111" s="1499">
        <v>239944</v>
      </c>
      <c r="J111" s="2245">
        <v>109783</v>
      </c>
      <c r="K111" s="2245">
        <v>130161</v>
      </c>
      <c r="L111" s="4058">
        <v>181721</v>
      </c>
      <c r="M111" s="2244">
        <v>70969</v>
      </c>
      <c r="N111" s="2246">
        <v>110752</v>
      </c>
      <c r="O111" s="2257" t="s">
        <v>2116</v>
      </c>
      <c r="P111" s="2281">
        <v>187919</v>
      </c>
      <c r="Q111" s="1500">
        <v>2.5389324806565305E-2</v>
      </c>
      <c r="R111" s="1501">
        <v>4653</v>
      </c>
      <c r="S111" s="1502">
        <v>66538</v>
      </c>
      <c r="T111" s="1503">
        <v>121381</v>
      </c>
      <c r="U111" s="1504">
        <v>105608</v>
      </c>
      <c r="V111" s="1505">
        <v>29158</v>
      </c>
      <c r="W111" s="1506">
        <v>76450</v>
      </c>
      <c r="X111" s="1504">
        <v>82311</v>
      </c>
      <c r="Y111" s="1506">
        <v>37380</v>
      </c>
      <c r="Z111" s="1507">
        <v>44931</v>
      </c>
      <c r="AA111" s="2297">
        <v>233746</v>
      </c>
      <c r="AB111" s="2312">
        <v>-1.0992451680601145E-2</v>
      </c>
      <c r="AC111" s="2322">
        <v>-2598</v>
      </c>
      <c r="AD111" s="1508">
        <v>114214</v>
      </c>
      <c r="AE111" s="1509">
        <v>119532</v>
      </c>
      <c r="AF111" s="4177">
        <v>134336</v>
      </c>
      <c r="AG111" s="1510">
        <v>80625</v>
      </c>
      <c r="AH111" s="1511">
        <v>53711</v>
      </c>
      <c r="AI111" s="1549">
        <v>99410</v>
      </c>
      <c r="AJ111" s="1511">
        <v>33589</v>
      </c>
      <c r="AK111" s="1512">
        <v>65821</v>
      </c>
      <c r="AL111" s="2345">
        <v>116749</v>
      </c>
      <c r="AM111" s="2312">
        <v>-2.208801702042118E-2</v>
      </c>
      <c r="AN111" s="2322">
        <v>-2637</v>
      </c>
      <c r="AO111" s="1513">
        <v>65641</v>
      </c>
      <c r="AP111" s="1513">
        <v>51108</v>
      </c>
      <c r="AQ111" s="1514">
        <v>52643</v>
      </c>
      <c r="AR111" s="1515">
        <v>45161</v>
      </c>
      <c r="AS111" s="1516">
        <v>7482</v>
      </c>
      <c r="AT111" s="1514">
        <v>64106</v>
      </c>
      <c r="AU111" s="1517">
        <v>20480</v>
      </c>
      <c r="AV111" s="1518">
        <v>43626</v>
      </c>
      <c r="AW111" s="2413">
        <v>1798</v>
      </c>
      <c r="AX111" s="2312">
        <v>-2.9681597409606075E-2</v>
      </c>
      <c r="AY111" s="2313">
        <v>-55</v>
      </c>
      <c r="AZ111" s="2414">
        <v>916</v>
      </c>
      <c r="BA111" s="2414">
        <v>882</v>
      </c>
      <c r="BB111" s="2415">
        <v>842</v>
      </c>
      <c r="BC111" s="2416">
        <v>616</v>
      </c>
      <c r="BD111" s="2416">
        <v>226</v>
      </c>
      <c r="BE111" s="2415">
        <v>956</v>
      </c>
      <c r="BF111" s="2416">
        <v>300</v>
      </c>
      <c r="BG111" s="2417">
        <v>656</v>
      </c>
      <c r="BH111" s="2438">
        <v>12051</v>
      </c>
      <c r="BI111" s="2312">
        <v>-9.3711467324291142E-3</v>
      </c>
      <c r="BJ111" s="2322">
        <v>-114</v>
      </c>
      <c r="BK111" s="1519">
        <v>5620</v>
      </c>
      <c r="BL111" s="1519">
        <v>6431</v>
      </c>
      <c r="BM111" s="1520">
        <v>6413</v>
      </c>
      <c r="BN111" s="1521">
        <v>3693</v>
      </c>
      <c r="BO111" s="1521">
        <v>2720</v>
      </c>
      <c r="BP111" s="1520">
        <v>5638</v>
      </c>
      <c r="BQ111" s="1521">
        <v>1927</v>
      </c>
      <c r="BR111" s="1522">
        <v>3711</v>
      </c>
      <c r="BS111" s="2447">
        <v>74273</v>
      </c>
      <c r="BT111" s="2312">
        <v>-4.6368887280718862E-3</v>
      </c>
      <c r="BU111" s="2322">
        <v>-346</v>
      </c>
      <c r="BV111" s="1523">
        <v>30823</v>
      </c>
      <c r="BW111" s="1523">
        <v>43450</v>
      </c>
      <c r="BX111" s="1524">
        <v>59427</v>
      </c>
      <c r="BY111" s="1525">
        <v>26135</v>
      </c>
      <c r="BZ111" s="1525">
        <v>33292</v>
      </c>
      <c r="CA111" s="1524">
        <v>14846</v>
      </c>
      <c r="CB111" s="1525">
        <v>4688</v>
      </c>
      <c r="CC111" s="1526">
        <v>10158</v>
      </c>
      <c r="CD111" s="3564">
        <v>3928</v>
      </c>
      <c r="CE111" s="2318">
        <v>-2.0937188434695941E-2</v>
      </c>
      <c r="CF111" s="2322">
        <v>-84</v>
      </c>
      <c r="CG111" s="1527">
        <v>2029</v>
      </c>
      <c r="CH111" s="1527">
        <v>1899</v>
      </c>
      <c r="CI111" s="1528">
        <v>1921</v>
      </c>
      <c r="CJ111" s="1529">
        <v>1418</v>
      </c>
      <c r="CK111" s="1530">
        <v>503</v>
      </c>
      <c r="CL111" s="1528">
        <v>2007</v>
      </c>
      <c r="CM111" s="1530">
        <v>611</v>
      </c>
      <c r="CN111" s="1531">
        <v>1396</v>
      </c>
      <c r="CO111" s="2437">
        <v>24947</v>
      </c>
      <c r="CP111" s="2312">
        <v>2.6245423505697474E-2</v>
      </c>
      <c r="CQ111" s="2313">
        <v>638</v>
      </c>
      <c r="CR111" s="1532">
        <v>9185</v>
      </c>
      <c r="CS111" s="1533">
        <v>15762</v>
      </c>
      <c r="CT111" s="1534">
        <v>13090</v>
      </c>
      <c r="CU111" s="1535">
        <v>3602</v>
      </c>
      <c r="CV111" s="1535">
        <v>9488</v>
      </c>
      <c r="CW111" s="1534">
        <v>11857</v>
      </c>
      <c r="CX111" s="1535">
        <v>5583</v>
      </c>
      <c r="CY111" s="1536">
        <v>6274</v>
      </c>
      <c r="CZ111" s="1537">
        <v>421665</v>
      </c>
      <c r="DA111" s="1641">
        <v>56755</v>
      </c>
      <c r="DB111" s="1642">
        <v>24447</v>
      </c>
      <c r="DC111" s="1643">
        <v>32308</v>
      </c>
      <c r="DD111" s="4136">
        <v>58077</v>
      </c>
      <c r="DE111" s="4137">
        <v>24410</v>
      </c>
      <c r="DF111" s="4138">
        <v>33667</v>
      </c>
      <c r="DG111" s="4136">
        <v>91626</v>
      </c>
      <c r="DH111" s="1642">
        <v>33442</v>
      </c>
      <c r="DI111" s="1643">
        <v>58184</v>
      </c>
      <c r="DJ111" s="4136">
        <v>73153</v>
      </c>
      <c r="DK111" s="4137">
        <v>29783</v>
      </c>
      <c r="DL111" s="4138">
        <v>43370</v>
      </c>
      <c r="DM111" s="4136">
        <v>51726</v>
      </c>
      <c r="DN111" s="1642">
        <v>23431</v>
      </c>
      <c r="DO111" s="1643">
        <v>28295</v>
      </c>
      <c r="DP111" s="4140">
        <v>90328</v>
      </c>
      <c r="DQ111" s="1538">
        <v>45239</v>
      </c>
      <c r="DR111" s="1539">
        <v>45089</v>
      </c>
      <c r="DS111" s="1540">
        <v>1</v>
      </c>
      <c r="DT111" s="1541">
        <v>0.3150334297862421</v>
      </c>
      <c r="DU111" s="1542">
        <v>0.85731451435821115</v>
      </c>
      <c r="DV111" s="1543" t="s">
        <v>123</v>
      </c>
      <c r="DW111" s="286"/>
    </row>
    <row r="112" spans="1:127" s="359" customFormat="1" ht="60.75" customHeight="1" x14ac:dyDescent="0.15">
      <c r="A112" s="2111"/>
      <c r="B112" s="2112" t="s">
        <v>2118</v>
      </c>
      <c r="C112" s="2113"/>
      <c r="D112" s="1927">
        <v>15357</v>
      </c>
      <c r="E112" s="1948">
        <v>1.9315013938669745E-2</v>
      </c>
      <c r="F112" s="1949">
        <v>291</v>
      </c>
      <c r="G112" s="1968">
        <v>6146</v>
      </c>
      <c r="H112" s="1969">
        <v>9211</v>
      </c>
      <c r="I112" s="4186">
        <v>7858</v>
      </c>
      <c r="J112" s="1998">
        <v>2886</v>
      </c>
      <c r="K112" s="1998">
        <v>4972</v>
      </c>
      <c r="L112" s="1999">
        <v>7499</v>
      </c>
      <c r="M112" s="1998">
        <v>3260</v>
      </c>
      <c r="N112" s="2000">
        <v>4239</v>
      </c>
      <c r="O112" s="2258"/>
      <c r="P112" s="2038">
        <v>7118</v>
      </c>
      <c r="Q112" s="1159">
        <v>2.8464094783990701E-2</v>
      </c>
      <c r="R112" s="1160">
        <v>197</v>
      </c>
      <c r="S112" s="1161">
        <v>2293</v>
      </c>
      <c r="T112" s="1162">
        <v>4825</v>
      </c>
      <c r="U112" s="1163">
        <v>3658</v>
      </c>
      <c r="V112" s="1164">
        <v>558</v>
      </c>
      <c r="W112" s="1165">
        <v>3100</v>
      </c>
      <c r="X112" s="1163">
        <v>3460</v>
      </c>
      <c r="Y112" s="1165">
        <v>1735</v>
      </c>
      <c r="Z112" s="1166">
        <v>1725</v>
      </c>
      <c r="AA112" s="2289">
        <v>8239</v>
      </c>
      <c r="AB112" s="2026">
        <v>1.1540822590546451E-2</v>
      </c>
      <c r="AC112" s="2128">
        <v>94</v>
      </c>
      <c r="AD112" s="1167">
        <v>3853</v>
      </c>
      <c r="AE112" s="1168">
        <v>4386</v>
      </c>
      <c r="AF112" s="1163">
        <v>4200</v>
      </c>
      <c r="AG112" s="1163">
        <v>2328</v>
      </c>
      <c r="AH112" s="1169">
        <v>1872</v>
      </c>
      <c r="AI112" s="1163">
        <v>4039</v>
      </c>
      <c r="AJ112" s="1169">
        <v>1525</v>
      </c>
      <c r="AK112" s="1170">
        <v>2514</v>
      </c>
      <c r="AL112" s="2333">
        <v>1880</v>
      </c>
      <c r="AM112" s="2299">
        <v>4.560622914349266E-2</v>
      </c>
      <c r="AN112" s="2305">
        <v>82</v>
      </c>
      <c r="AO112" s="1237">
        <v>1037</v>
      </c>
      <c r="AP112" s="1237">
        <v>843</v>
      </c>
      <c r="AQ112" s="1237">
        <v>851</v>
      </c>
      <c r="AR112" s="1238">
        <v>703</v>
      </c>
      <c r="AS112" s="1173">
        <v>148</v>
      </c>
      <c r="AT112" s="1237">
        <v>1029</v>
      </c>
      <c r="AU112" s="1173">
        <v>334</v>
      </c>
      <c r="AV112" s="1239">
        <v>695</v>
      </c>
      <c r="AW112" s="2356">
        <v>312</v>
      </c>
      <c r="AX112" s="2026">
        <v>2.2950819672131084E-2</v>
      </c>
      <c r="AY112" s="2305">
        <v>7</v>
      </c>
      <c r="AZ112" s="2386">
        <v>156</v>
      </c>
      <c r="BA112" s="2386">
        <v>156</v>
      </c>
      <c r="BB112" s="2386">
        <v>119</v>
      </c>
      <c r="BC112" s="2387">
        <v>100</v>
      </c>
      <c r="BD112" s="2387">
        <v>19</v>
      </c>
      <c r="BE112" s="2386">
        <v>193</v>
      </c>
      <c r="BF112" s="2387">
        <v>56</v>
      </c>
      <c r="BG112" s="2388">
        <v>137</v>
      </c>
      <c r="BH112" s="2064">
        <v>512</v>
      </c>
      <c r="BI112" s="2299">
        <v>4.9180327868852514E-2</v>
      </c>
      <c r="BJ112" s="2305">
        <v>24</v>
      </c>
      <c r="BK112" s="1175">
        <v>228</v>
      </c>
      <c r="BL112" s="1175">
        <v>284</v>
      </c>
      <c r="BM112" s="1175">
        <v>216</v>
      </c>
      <c r="BN112" s="1177">
        <v>115</v>
      </c>
      <c r="BO112" s="1177">
        <v>101</v>
      </c>
      <c r="BP112" s="1175">
        <v>296</v>
      </c>
      <c r="BQ112" s="1177">
        <v>113</v>
      </c>
      <c r="BR112" s="1178">
        <v>183</v>
      </c>
      <c r="BS112" s="2086">
        <v>2655</v>
      </c>
      <c r="BT112" s="2299">
        <v>-2.1739130434782594E-2</v>
      </c>
      <c r="BU112" s="2128">
        <v>-59</v>
      </c>
      <c r="BV112" s="1179">
        <v>1187</v>
      </c>
      <c r="BW112" s="1179">
        <v>1468</v>
      </c>
      <c r="BX112" s="1179">
        <v>1691</v>
      </c>
      <c r="BY112" s="1181">
        <v>871</v>
      </c>
      <c r="BZ112" s="1181">
        <v>820</v>
      </c>
      <c r="CA112" s="1179">
        <v>964</v>
      </c>
      <c r="CB112" s="1181">
        <v>316</v>
      </c>
      <c r="CC112" s="1182">
        <v>648</v>
      </c>
      <c r="CD112" s="1331">
        <v>1042</v>
      </c>
      <c r="CE112" s="2299">
        <v>4.0959040959041015E-2</v>
      </c>
      <c r="CF112" s="2305">
        <v>41</v>
      </c>
      <c r="CG112" s="1184">
        <v>524</v>
      </c>
      <c r="CH112" s="1184">
        <v>518</v>
      </c>
      <c r="CI112" s="1184">
        <v>483</v>
      </c>
      <c r="CJ112" s="1185">
        <v>351</v>
      </c>
      <c r="CK112" s="1185">
        <v>132</v>
      </c>
      <c r="CL112" s="1184">
        <v>559</v>
      </c>
      <c r="CM112" s="1185">
        <v>173</v>
      </c>
      <c r="CN112" s="1186">
        <v>386</v>
      </c>
      <c r="CO112" s="2064">
        <v>1838</v>
      </c>
      <c r="CP112" s="2299">
        <v>-5.4377379010328575E-4</v>
      </c>
      <c r="CQ112" s="2305">
        <v>-1</v>
      </c>
      <c r="CR112" s="1175">
        <v>721</v>
      </c>
      <c r="CS112" s="1175">
        <v>1117</v>
      </c>
      <c r="CT112" s="1175">
        <v>840</v>
      </c>
      <c r="CU112" s="1177">
        <v>188</v>
      </c>
      <c r="CV112" s="1177">
        <v>652</v>
      </c>
      <c r="CW112" s="1175">
        <v>998</v>
      </c>
      <c r="CX112" s="1177">
        <v>533</v>
      </c>
      <c r="CY112" s="1319">
        <v>465</v>
      </c>
      <c r="CZ112" s="1266">
        <v>15357</v>
      </c>
      <c r="DA112" s="1608">
        <v>1429</v>
      </c>
      <c r="DB112" s="1622">
        <v>471</v>
      </c>
      <c r="DC112" s="1623">
        <v>958</v>
      </c>
      <c r="DD112" s="4112">
        <v>1696</v>
      </c>
      <c r="DE112" s="1622">
        <v>581</v>
      </c>
      <c r="DF112" s="1623">
        <v>1115</v>
      </c>
      <c r="DG112" s="4112">
        <v>3344</v>
      </c>
      <c r="DH112" s="1622">
        <v>992</v>
      </c>
      <c r="DI112" s="1623">
        <v>2352</v>
      </c>
      <c r="DJ112" s="4112">
        <v>2547</v>
      </c>
      <c r="DK112" s="1622">
        <v>951</v>
      </c>
      <c r="DL112" s="1623">
        <v>1596</v>
      </c>
      <c r="DM112" s="4112">
        <v>1676</v>
      </c>
      <c r="DN112" s="1622">
        <v>726</v>
      </c>
      <c r="DO112" s="1623">
        <v>950</v>
      </c>
      <c r="DP112" s="4102">
        <v>4665</v>
      </c>
      <c r="DQ112" s="1187">
        <v>2425</v>
      </c>
      <c r="DR112" s="1189">
        <v>2240</v>
      </c>
      <c r="DS112" s="1190" t="s">
        <v>123</v>
      </c>
      <c r="DT112" s="1191">
        <v>1.1473488151085152E-2</v>
      </c>
      <c r="DU112" s="1192">
        <v>3.1223314709542049E-2</v>
      </c>
      <c r="DV112" s="1193">
        <v>3.6419906798050586E-2</v>
      </c>
      <c r="DW112" s="286"/>
    </row>
    <row r="113" spans="1:127" s="239" customFormat="1" ht="60.75" customHeight="1" x14ac:dyDescent="0.15">
      <c r="A113" s="2098"/>
      <c r="B113" s="4685" t="s">
        <v>535</v>
      </c>
      <c r="C113" s="4686"/>
      <c r="D113" s="1922">
        <v>20562</v>
      </c>
      <c r="E113" s="2121">
        <v>1.5808714553897874E-2</v>
      </c>
      <c r="F113" s="1937">
        <v>320</v>
      </c>
      <c r="G113" s="1960">
        <v>9085</v>
      </c>
      <c r="H113" s="1961">
        <v>11477</v>
      </c>
      <c r="I113" s="1043">
        <v>10772</v>
      </c>
      <c r="J113" s="1984">
        <v>5202</v>
      </c>
      <c r="K113" s="1984">
        <v>5570</v>
      </c>
      <c r="L113" s="1985">
        <v>9790</v>
      </c>
      <c r="M113" s="1984">
        <v>3883</v>
      </c>
      <c r="N113" s="1986">
        <v>5907</v>
      </c>
      <c r="O113" s="2250"/>
      <c r="P113" s="2271">
        <v>8285</v>
      </c>
      <c r="Q113" s="1044">
        <v>2.3850716757291224E-2</v>
      </c>
      <c r="R113" s="1045">
        <v>193</v>
      </c>
      <c r="S113" s="1046">
        <v>2794</v>
      </c>
      <c r="T113" s="1047">
        <v>5491</v>
      </c>
      <c r="U113" s="1048">
        <v>4110</v>
      </c>
      <c r="V113" s="1049">
        <v>762</v>
      </c>
      <c r="W113" s="1050">
        <v>3348</v>
      </c>
      <c r="X113" s="1048">
        <v>4175</v>
      </c>
      <c r="Y113" s="1050">
        <v>2032</v>
      </c>
      <c r="Z113" s="1051">
        <v>2143</v>
      </c>
      <c r="AA113" s="2053">
        <v>12277</v>
      </c>
      <c r="AB113" s="2017">
        <v>1.0452674897119429E-2</v>
      </c>
      <c r="AC113" s="2323">
        <v>127</v>
      </c>
      <c r="AD113" s="1052">
        <v>6291</v>
      </c>
      <c r="AE113" s="1053">
        <v>5986</v>
      </c>
      <c r="AF113" s="1048">
        <v>6662</v>
      </c>
      <c r="AG113" s="1054">
        <v>4440</v>
      </c>
      <c r="AH113" s="1055">
        <v>2222</v>
      </c>
      <c r="AI113" s="1048">
        <v>5615</v>
      </c>
      <c r="AJ113" s="1055">
        <v>1851</v>
      </c>
      <c r="AK113" s="1056">
        <v>3764</v>
      </c>
      <c r="AL113" s="2329">
        <v>7067</v>
      </c>
      <c r="AM113" s="2009">
        <v>1.23191519839565E-2</v>
      </c>
      <c r="AN113" s="2018">
        <v>86</v>
      </c>
      <c r="AO113" s="1057">
        <v>4058</v>
      </c>
      <c r="AP113" s="1057">
        <v>3009</v>
      </c>
      <c r="AQ113" s="1058">
        <v>3133</v>
      </c>
      <c r="AR113" s="1059">
        <v>2863</v>
      </c>
      <c r="AS113" s="1060">
        <v>270</v>
      </c>
      <c r="AT113" s="1058">
        <v>3934</v>
      </c>
      <c r="AU113" s="1060">
        <v>1195</v>
      </c>
      <c r="AV113" s="1061">
        <v>2739</v>
      </c>
      <c r="AW113" s="2351">
        <v>5</v>
      </c>
      <c r="AX113" s="2009">
        <v>0</v>
      </c>
      <c r="AY113" s="2018">
        <v>0</v>
      </c>
      <c r="AZ113" s="2366">
        <v>3</v>
      </c>
      <c r="BA113" s="2366">
        <v>2</v>
      </c>
      <c r="BB113" s="2367">
        <v>3</v>
      </c>
      <c r="BC113" s="2368">
        <v>3</v>
      </c>
      <c r="BD113" s="2368">
        <v>0</v>
      </c>
      <c r="BE113" s="2367">
        <v>2</v>
      </c>
      <c r="BF113" s="2368">
        <v>0</v>
      </c>
      <c r="BG113" s="2369">
        <v>2</v>
      </c>
      <c r="BH113" s="2059">
        <v>408</v>
      </c>
      <c r="BI113" s="2009">
        <v>4.9261083743843415E-3</v>
      </c>
      <c r="BJ113" s="2323">
        <v>2</v>
      </c>
      <c r="BK113" s="1062">
        <v>192</v>
      </c>
      <c r="BL113" s="1062">
        <v>216</v>
      </c>
      <c r="BM113" s="1063">
        <v>182</v>
      </c>
      <c r="BN113" s="1064">
        <v>115</v>
      </c>
      <c r="BO113" s="1064">
        <v>67</v>
      </c>
      <c r="BP113" s="1063">
        <v>226</v>
      </c>
      <c r="BQ113" s="1064">
        <v>77</v>
      </c>
      <c r="BR113" s="1065">
        <v>149</v>
      </c>
      <c r="BS113" s="2081">
        <v>3521</v>
      </c>
      <c r="BT113" s="2009">
        <v>5.7126535275635604E-3</v>
      </c>
      <c r="BU113" s="2323">
        <v>20</v>
      </c>
      <c r="BV113" s="1066">
        <v>1566</v>
      </c>
      <c r="BW113" s="1066">
        <v>1955</v>
      </c>
      <c r="BX113" s="1067">
        <v>2688</v>
      </c>
      <c r="BY113" s="1341">
        <v>1290</v>
      </c>
      <c r="BZ113" s="1341">
        <v>1398</v>
      </c>
      <c r="CA113" s="1067">
        <v>833</v>
      </c>
      <c r="CB113" s="1068">
        <v>276</v>
      </c>
      <c r="CC113" s="1069">
        <v>557</v>
      </c>
      <c r="CD113" s="1070">
        <v>111</v>
      </c>
      <c r="CE113" s="2009">
        <v>0</v>
      </c>
      <c r="CF113" s="2018">
        <v>0</v>
      </c>
      <c r="CG113" s="1071">
        <v>64</v>
      </c>
      <c r="CH113" s="1071">
        <v>47</v>
      </c>
      <c r="CI113" s="1072">
        <v>52</v>
      </c>
      <c r="CJ113" s="1073">
        <v>43</v>
      </c>
      <c r="CK113" s="1073">
        <v>9</v>
      </c>
      <c r="CL113" s="1072">
        <v>59</v>
      </c>
      <c r="CM113" s="1073">
        <v>21</v>
      </c>
      <c r="CN113" s="1074">
        <v>38</v>
      </c>
      <c r="CO113" s="2059">
        <v>1165</v>
      </c>
      <c r="CP113" s="2009">
        <v>1.6579406631762605E-2</v>
      </c>
      <c r="CQ113" s="2018">
        <v>19</v>
      </c>
      <c r="CR113" s="1075">
        <v>408</v>
      </c>
      <c r="CS113" s="1332">
        <v>757</v>
      </c>
      <c r="CT113" s="1342">
        <v>604</v>
      </c>
      <c r="CU113" s="1076">
        <v>126</v>
      </c>
      <c r="CV113" s="1076">
        <v>478</v>
      </c>
      <c r="CW113" s="1342">
        <v>561</v>
      </c>
      <c r="CX113" s="1076">
        <v>282</v>
      </c>
      <c r="CY113" s="1311">
        <v>279</v>
      </c>
      <c r="CZ113" s="1261">
        <v>20562</v>
      </c>
      <c r="DA113" s="1602">
        <v>1914</v>
      </c>
      <c r="DB113" s="1616">
        <v>736</v>
      </c>
      <c r="DC113" s="1617">
        <v>1178</v>
      </c>
      <c r="DD113" s="4108">
        <v>2443</v>
      </c>
      <c r="DE113" s="1616">
        <v>1075</v>
      </c>
      <c r="DF113" s="1617">
        <v>1368</v>
      </c>
      <c r="DG113" s="4108">
        <v>4459</v>
      </c>
      <c r="DH113" s="1616">
        <v>1699</v>
      </c>
      <c r="DI113" s="1617">
        <v>2760</v>
      </c>
      <c r="DJ113" s="4108">
        <v>3707</v>
      </c>
      <c r="DK113" s="1616">
        <v>1622</v>
      </c>
      <c r="DL113" s="1617">
        <v>2085</v>
      </c>
      <c r="DM113" s="4108">
        <v>2503</v>
      </c>
      <c r="DN113" s="1616">
        <v>1122</v>
      </c>
      <c r="DO113" s="1617">
        <v>1381</v>
      </c>
      <c r="DP113" s="4096">
        <v>5536</v>
      </c>
      <c r="DQ113" s="1077">
        <v>2831</v>
      </c>
      <c r="DR113" s="1079">
        <v>2705</v>
      </c>
      <c r="DS113" s="1080" t="s">
        <v>123</v>
      </c>
      <c r="DT113" s="1081">
        <v>1.536223633278719E-2</v>
      </c>
      <c r="DU113" s="1082">
        <v>4.1805938468294827E-2</v>
      </c>
      <c r="DV113" s="1083">
        <v>4.8763829106043897E-2</v>
      </c>
      <c r="DW113" s="286"/>
    </row>
    <row r="114" spans="1:127" s="359" customFormat="1" ht="60.75" customHeight="1" x14ac:dyDescent="0.15">
      <c r="A114" s="2101"/>
      <c r="B114" s="4689" t="s">
        <v>536</v>
      </c>
      <c r="C114" s="4690"/>
      <c r="D114" s="1923">
        <v>44864</v>
      </c>
      <c r="E114" s="1938">
        <v>5.5585440200824898E-3</v>
      </c>
      <c r="F114" s="1939">
        <v>248</v>
      </c>
      <c r="G114" s="1962">
        <v>18232</v>
      </c>
      <c r="H114" s="1963">
        <v>26632</v>
      </c>
      <c r="I114" s="1344">
        <v>25793</v>
      </c>
      <c r="J114" s="1963">
        <v>10622</v>
      </c>
      <c r="K114" s="1963">
        <v>15171</v>
      </c>
      <c r="L114" s="1988">
        <v>19071</v>
      </c>
      <c r="M114" s="1987">
        <v>7610</v>
      </c>
      <c r="N114" s="2212">
        <v>11461</v>
      </c>
      <c r="O114" s="2249"/>
      <c r="P114" s="2270">
        <v>26126</v>
      </c>
      <c r="Q114" s="1085">
        <v>1.2360987329019357E-2</v>
      </c>
      <c r="R114" s="1086">
        <v>319</v>
      </c>
      <c r="S114" s="1087">
        <v>9209</v>
      </c>
      <c r="T114" s="1088">
        <v>16917</v>
      </c>
      <c r="U114" s="1089">
        <v>14728</v>
      </c>
      <c r="V114" s="1090">
        <v>4070</v>
      </c>
      <c r="W114" s="1348">
        <v>10658</v>
      </c>
      <c r="X114" s="1089">
        <v>11398</v>
      </c>
      <c r="Y114" s="1091">
        <v>5139</v>
      </c>
      <c r="Z114" s="1092">
        <v>6259</v>
      </c>
      <c r="AA114" s="2285">
        <v>18738</v>
      </c>
      <c r="AB114" s="2019">
        <v>-3.7747886650008056E-3</v>
      </c>
      <c r="AC114" s="2020">
        <v>-71</v>
      </c>
      <c r="AD114" s="1093">
        <v>9023</v>
      </c>
      <c r="AE114" s="1094">
        <v>9715</v>
      </c>
      <c r="AF114" s="1089">
        <v>11065</v>
      </c>
      <c r="AG114" s="1089">
        <v>6552</v>
      </c>
      <c r="AH114" s="1095">
        <v>4513</v>
      </c>
      <c r="AI114" s="1089">
        <v>7673</v>
      </c>
      <c r="AJ114" s="1095">
        <v>2471</v>
      </c>
      <c r="AK114" s="1096">
        <v>5202</v>
      </c>
      <c r="AL114" s="2328">
        <v>9859</v>
      </c>
      <c r="AM114" s="2019">
        <v>-3.4945184025058751E-2</v>
      </c>
      <c r="AN114" s="2020">
        <v>-357</v>
      </c>
      <c r="AO114" s="1097">
        <v>5435</v>
      </c>
      <c r="AP114" s="1097">
        <v>4424</v>
      </c>
      <c r="AQ114" s="1097">
        <v>4413</v>
      </c>
      <c r="AR114" s="1098">
        <v>3847</v>
      </c>
      <c r="AS114" s="1099">
        <v>566</v>
      </c>
      <c r="AT114" s="1097">
        <v>5446</v>
      </c>
      <c r="AU114" s="1099">
        <v>1588</v>
      </c>
      <c r="AV114" s="1100">
        <v>3858</v>
      </c>
      <c r="AW114" s="2352">
        <v>47</v>
      </c>
      <c r="AX114" s="2010">
        <v>-0.18965517241379315</v>
      </c>
      <c r="AY114" s="2020">
        <v>-11</v>
      </c>
      <c r="AZ114" s="2370">
        <v>21</v>
      </c>
      <c r="BA114" s="2370">
        <v>26</v>
      </c>
      <c r="BB114" s="2370">
        <v>23</v>
      </c>
      <c r="BC114" s="2371">
        <v>14</v>
      </c>
      <c r="BD114" s="2371">
        <v>9</v>
      </c>
      <c r="BE114" s="2370">
        <v>24</v>
      </c>
      <c r="BF114" s="2371">
        <v>7</v>
      </c>
      <c r="BG114" s="2372">
        <v>17</v>
      </c>
      <c r="BH114" s="2060">
        <v>835</v>
      </c>
      <c r="BI114" s="2019">
        <v>7.4646074646074645E-2</v>
      </c>
      <c r="BJ114" s="2020">
        <v>58</v>
      </c>
      <c r="BK114" s="1101">
        <v>379</v>
      </c>
      <c r="BL114" s="1101">
        <v>456</v>
      </c>
      <c r="BM114" s="1101">
        <v>448</v>
      </c>
      <c r="BN114" s="1102">
        <v>245</v>
      </c>
      <c r="BO114" s="1102">
        <v>203</v>
      </c>
      <c r="BP114" s="1101">
        <v>387</v>
      </c>
      <c r="BQ114" s="1102">
        <v>134</v>
      </c>
      <c r="BR114" s="1103">
        <v>253</v>
      </c>
      <c r="BS114" s="2082">
        <v>5692</v>
      </c>
      <c r="BT114" s="2019">
        <v>1.9523553644993807E-2</v>
      </c>
      <c r="BU114" s="2020">
        <v>109</v>
      </c>
      <c r="BV114" s="1104">
        <v>2317</v>
      </c>
      <c r="BW114" s="1104">
        <v>3375</v>
      </c>
      <c r="BX114" s="1104">
        <v>4922</v>
      </c>
      <c r="BY114" s="1345">
        <v>2067</v>
      </c>
      <c r="BZ114" s="1345">
        <v>2855</v>
      </c>
      <c r="CA114" s="1104">
        <v>770</v>
      </c>
      <c r="CB114" s="1105">
        <v>250</v>
      </c>
      <c r="CC114" s="1106">
        <v>520</v>
      </c>
      <c r="CD114" s="1107">
        <v>198</v>
      </c>
      <c r="CE114" s="2010">
        <v>0.11235955056179781</v>
      </c>
      <c r="CF114" s="2020">
        <v>20</v>
      </c>
      <c r="CG114" s="1108">
        <v>107</v>
      </c>
      <c r="CH114" s="1108">
        <v>91</v>
      </c>
      <c r="CI114" s="1108">
        <v>92</v>
      </c>
      <c r="CJ114" s="1109">
        <v>70</v>
      </c>
      <c r="CK114" s="1109">
        <v>22</v>
      </c>
      <c r="CL114" s="1108">
        <v>106</v>
      </c>
      <c r="CM114" s="1109">
        <v>37</v>
      </c>
      <c r="CN114" s="1110">
        <v>69</v>
      </c>
      <c r="CO114" s="2060">
        <v>2107</v>
      </c>
      <c r="CP114" s="2010">
        <v>5.5082623935903907E-2</v>
      </c>
      <c r="CQ114" s="2020">
        <v>110</v>
      </c>
      <c r="CR114" s="1101">
        <v>764</v>
      </c>
      <c r="CS114" s="1346">
        <v>1343</v>
      </c>
      <c r="CT114" s="1346">
        <v>1167</v>
      </c>
      <c r="CU114" s="1102">
        <v>309</v>
      </c>
      <c r="CV114" s="1102">
        <v>858</v>
      </c>
      <c r="CW114" s="1101">
        <v>940</v>
      </c>
      <c r="CX114" s="1102">
        <v>455</v>
      </c>
      <c r="CY114" s="1312">
        <v>485</v>
      </c>
      <c r="CZ114" s="1262">
        <v>44864</v>
      </c>
      <c r="DA114" s="1603">
        <v>5898</v>
      </c>
      <c r="DB114" s="1618">
        <v>2170</v>
      </c>
      <c r="DC114" s="1619">
        <v>3728</v>
      </c>
      <c r="DD114" s="4107">
        <v>5984</v>
      </c>
      <c r="DE114" s="1618">
        <v>2130</v>
      </c>
      <c r="DF114" s="1619">
        <v>3854</v>
      </c>
      <c r="DG114" s="4107">
        <v>9746</v>
      </c>
      <c r="DH114" s="1618">
        <v>3252</v>
      </c>
      <c r="DI114" s="1619">
        <v>6494</v>
      </c>
      <c r="DJ114" s="4107">
        <v>7560</v>
      </c>
      <c r="DK114" s="1618">
        <v>2849</v>
      </c>
      <c r="DL114" s="1619">
        <v>4711</v>
      </c>
      <c r="DM114" s="4107">
        <v>4963</v>
      </c>
      <c r="DN114" s="1618">
        <v>2331</v>
      </c>
      <c r="DO114" s="1619">
        <v>2632</v>
      </c>
      <c r="DP114" s="4097">
        <v>10713</v>
      </c>
      <c r="DQ114" s="1111">
        <v>5500</v>
      </c>
      <c r="DR114" s="1113">
        <v>5213</v>
      </c>
      <c r="DS114" s="1114" t="s">
        <v>123</v>
      </c>
      <c r="DT114" s="1115">
        <v>3.3518693261072097E-2</v>
      </c>
      <c r="DU114" s="1116">
        <v>9.1215913988988373E-2</v>
      </c>
      <c r="DV114" s="1117">
        <v>0.1063972584871877</v>
      </c>
      <c r="DW114" s="286"/>
    </row>
    <row r="115" spans="1:127" s="239" customFormat="1" ht="60.75" customHeight="1" x14ac:dyDescent="0.15">
      <c r="A115" s="2098"/>
      <c r="B115" s="3148" t="s">
        <v>537</v>
      </c>
      <c r="C115" s="3981"/>
      <c r="D115" s="1922">
        <v>14203</v>
      </c>
      <c r="E115" s="1936">
        <v>6.8135669699932233E-2</v>
      </c>
      <c r="F115" s="1937">
        <v>906</v>
      </c>
      <c r="G115" s="1960">
        <v>5110</v>
      </c>
      <c r="H115" s="1961">
        <v>9093</v>
      </c>
      <c r="I115" s="4181">
        <v>8486</v>
      </c>
      <c r="J115" s="1984">
        <v>2345</v>
      </c>
      <c r="K115" s="1984">
        <v>6141</v>
      </c>
      <c r="L115" s="1985">
        <v>5717</v>
      </c>
      <c r="M115" s="1984">
        <v>2765</v>
      </c>
      <c r="N115" s="1986">
        <v>2952</v>
      </c>
      <c r="O115" s="2250"/>
      <c r="P115" s="2033">
        <v>9267</v>
      </c>
      <c r="Q115" s="1044">
        <v>6.236386564255425E-2</v>
      </c>
      <c r="R115" s="1045">
        <v>544</v>
      </c>
      <c r="S115" s="1046">
        <v>2983</v>
      </c>
      <c r="T115" s="1047">
        <v>6284</v>
      </c>
      <c r="U115" s="1048">
        <v>4829</v>
      </c>
      <c r="V115" s="1049">
        <v>755</v>
      </c>
      <c r="W115" s="1050">
        <v>4074</v>
      </c>
      <c r="X115" s="1048">
        <v>4438</v>
      </c>
      <c r="Y115" s="1050">
        <v>2228</v>
      </c>
      <c r="Z115" s="1051">
        <v>2210</v>
      </c>
      <c r="AA115" s="2044">
        <v>4936</v>
      </c>
      <c r="AB115" s="2017">
        <v>7.9142982072584189E-2</v>
      </c>
      <c r="AC115" s="2018">
        <v>362</v>
      </c>
      <c r="AD115" s="1052">
        <v>2127</v>
      </c>
      <c r="AE115" s="1053">
        <v>2809</v>
      </c>
      <c r="AF115" s="1048">
        <v>3657</v>
      </c>
      <c r="AG115" s="1054">
        <v>1590</v>
      </c>
      <c r="AH115" s="1055">
        <v>2067</v>
      </c>
      <c r="AI115" s="1048">
        <v>1279</v>
      </c>
      <c r="AJ115" s="1055">
        <v>537</v>
      </c>
      <c r="AK115" s="1056">
        <v>742</v>
      </c>
      <c r="AL115" s="2329">
        <v>1563</v>
      </c>
      <c r="AM115" s="2009">
        <v>5.7510148849797105E-2</v>
      </c>
      <c r="AN115" s="2018">
        <v>85</v>
      </c>
      <c r="AO115" s="1057">
        <v>826</v>
      </c>
      <c r="AP115" s="1057">
        <v>737</v>
      </c>
      <c r="AQ115" s="1058">
        <v>886</v>
      </c>
      <c r="AR115" s="1059">
        <v>505</v>
      </c>
      <c r="AS115" s="1060">
        <v>381</v>
      </c>
      <c r="AT115" s="1058">
        <v>677</v>
      </c>
      <c r="AU115" s="1060">
        <v>321</v>
      </c>
      <c r="AV115" s="1061">
        <v>356</v>
      </c>
      <c r="AW115" s="2351">
        <v>18</v>
      </c>
      <c r="AX115" s="2009">
        <v>0</v>
      </c>
      <c r="AY115" s="2018">
        <v>0</v>
      </c>
      <c r="AZ115" s="2366">
        <v>8</v>
      </c>
      <c r="BA115" s="2366">
        <v>10</v>
      </c>
      <c r="BB115" s="2367">
        <v>7</v>
      </c>
      <c r="BC115" s="2368">
        <v>6</v>
      </c>
      <c r="BD115" s="2368">
        <v>1</v>
      </c>
      <c r="BE115" s="2367">
        <v>11</v>
      </c>
      <c r="BF115" s="2368">
        <v>2</v>
      </c>
      <c r="BG115" s="2369">
        <v>9</v>
      </c>
      <c r="BH115" s="2059">
        <v>161</v>
      </c>
      <c r="BI115" s="2009">
        <v>0.2578125</v>
      </c>
      <c r="BJ115" s="2018">
        <v>33</v>
      </c>
      <c r="BK115" s="1062">
        <v>96</v>
      </c>
      <c r="BL115" s="1062">
        <v>65</v>
      </c>
      <c r="BM115" s="1063">
        <v>114</v>
      </c>
      <c r="BN115" s="1064">
        <v>75</v>
      </c>
      <c r="BO115" s="1064">
        <v>39</v>
      </c>
      <c r="BP115" s="1063">
        <v>47</v>
      </c>
      <c r="BQ115" s="1064">
        <v>21</v>
      </c>
      <c r="BR115" s="1065">
        <v>26</v>
      </c>
      <c r="BS115" s="2081">
        <v>2524</v>
      </c>
      <c r="BT115" s="2009">
        <v>0.1328545780969479</v>
      </c>
      <c r="BU115" s="2018">
        <v>296</v>
      </c>
      <c r="BV115" s="1066">
        <v>944</v>
      </c>
      <c r="BW115" s="1066">
        <v>1580</v>
      </c>
      <c r="BX115" s="1067">
        <v>2324</v>
      </c>
      <c r="BY115" s="1068">
        <v>866</v>
      </c>
      <c r="BZ115" s="1341">
        <v>1458</v>
      </c>
      <c r="CA115" s="1067">
        <v>200</v>
      </c>
      <c r="CB115" s="1068">
        <v>78</v>
      </c>
      <c r="CC115" s="1069">
        <v>122</v>
      </c>
      <c r="CD115" s="1070">
        <v>87</v>
      </c>
      <c r="CE115" s="2009">
        <v>3.5714285714285809E-2</v>
      </c>
      <c r="CF115" s="2018">
        <v>3</v>
      </c>
      <c r="CG115" s="1071">
        <v>51</v>
      </c>
      <c r="CH115" s="1071">
        <v>36</v>
      </c>
      <c r="CI115" s="1072">
        <v>42</v>
      </c>
      <c r="CJ115" s="1073">
        <v>34</v>
      </c>
      <c r="CK115" s="1073">
        <v>8</v>
      </c>
      <c r="CL115" s="1072">
        <v>45</v>
      </c>
      <c r="CM115" s="1073">
        <v>17</v>
      </c>
      <c r="CN115" s="1074">
        <v>28</v>
      </c>
      <c r="CO115" s="2059">
        <v>583</v>
      </c>
      <c r="CP115" s="2009">
        <v>-8.6206896551724088E-2</v>
      </c>
      <c r="CQ115" s="2018">
        <v>-55</v>
      </c>
      <c r="CR115" s="1075">
        <v>202</v>
      </c>
      <c r="CS115" s="1075">
        <v>381</v>
      </c>
      <c r="CT115" s="1063">
        <v>284</v>
      </c>
      <c r="CU115" s="1076">
        <v>104</v>
      </c>
      <c r="CV115" s="1076">
        <v>180</v>
      </c>
      <c r="CW115" s="1063">
        <v>299</v>
      </c>
      <c r="CX115" s="1076">
        <v>98</v>
      </c>
      <c r="CY115" s="1311">
        <v>201</v>
      </c>
      <c r="CZ115" s="1261">
        <v>14203</v>
      </c>
      <c r="DA115" s="1602">
        <v>932</v>
      </c>
      <c r="DB115" s="1616">
        <v>220</v>
      </c>
      <c r="DC115" s="1617">
        <v>712</v>
      </c>
      <c r="DD115" s="4108">
        <v>1354</v>
      </c>
      <c r="DE115" s="1616">
        <v>327</v>
      </c>
      <c r="DF115" s="1617">
        <v>1027</v>
      </c>
      <c r="DG115" s="4108">
        <v>2536</v>
      </c>
      <c r="DH115" s="1616">
        <v>659</v>
      </c>
      <c r="DI115" s="1617">
        <v>1877</v>
      </c>
      <c r="DJ115" s="4108">
        <v>2616</v>
      </c>
      <c r="DK115" s="1616">
        <v>1035</v>
      </c>
      <c r="DL115" s="1617">
        <v>1581</v>
      </c>
      <c r="DM115" s="4108">
        <v>2820</v>
      </c>
      <c r="DN115" s="1616">
        <v>1115</v>
      </c>
      <c r="DO115" s="1617">
        <v>1705</v>
      </c>
      <c r="DP115" s="4096">
        <v>3945</v>
      </c>
      <c r="DQ115" s="1077">
        <v>1754</v>
      </c>
      <c r="DR115" s="1079">
        <v>2191</v>
      </c>
      <c r="DS115" s="1080" t="s">
        <v>123</v>
      </c>
      <c r="DT115" s="1081">
        <v>1.0611314202634786E-2</v>
      </c>
      <c r="DU115" s="1082">
        <v>2.8877042314229714E-2</v>
      </c>
      <c r="DV115" s="1083">
        <v>3.3683137087498372E-2</v>
      </c>
      <c r="DW115" s="286"/>
    </row>
    <row r="116" spans="1:127" s="359" customFormat="1" ht="60.75" customHeight="1" x14ac:dyDescent="0.15">
      <c r="A116" s="2101"/>
      <c r="B116" s="2102"/>
      <c r="C116" s="2103" t="s">
        <v>1758</v>
      </c>
      <c r="D116" s="1923">
        <v>745</v>
      </c>
      <c r="E116" s="2186">
        <v>4.0502793296089301E-2</v>
      </c>
      <c r="F116" s="1939">
        <v>29</v>
      </c>
      <c r="G116" s="1962">
        <v>299</v>
      </c>
      <c r="H116" s="1963">
        <v>446</v>
      </c>
      <c r="I116" s="4182">
        <v>388</v>
      </c>
      <c r="J116" s="1987">
        <v>124</v>
      </c>
      <c r="K116" s="1987">
        <v>264</v>
      </c>
      <c r="L116" s="1988">
        <v>357</v>
      </c>
      <c r="M116" s="1987">
        <v>175</v>
      </c>
      <c r="N116" s="1989">
        <v>182</v>
      </c>
      <c r="O116" s="2249"/>
      <c r="P116" s="2034">
        <v>562</v>
      </c>
      <c r="Q116" s="1085">
        <v>-5.3872053872053849E-2</v>
      </c>
      <c r="R116" s="1086">
        <v>-32</v>
      </c>
      <c r="S116" s="1087">
        <v>210</v>
      </c>
      <c r="T116" s="1088">
        <v>352</v>
      </c>
      <c r="U116" s="1089">
        <v>289</v>
      </c>
      <c r="V116" s="1090">
        <v>76</v>
      </c>
      <c r="W116" s="1091">
        <v>213</v>
      </c>
      <c r="X116" s="1089">
        <v>273</v>
      </c>
      <c r="Y116" s="1091">
        <v>134</v>
      </c>
      <c r="Z116" s="1092">
        <v>139</v>
      </c>
      <c r="AA116" s="2045">
        <v>183</v>
      </c>
      <c r="AB116" s="2010">
        <v>0.5</v>
      </c>
      <c r="AC116" s="2020">
        <v>61</v>
      </c>
      <c r="AD116" s="1093">
        <v>89</v>
      </c>
      <c r="AE116" s="1094">
        <v>94</v>
      </c>
      <c r="AF116" s="1089">
        <v>99</v>
      </c>
      <c r="AG116" s="1089">
        <v>48</v>
      </c>
      <c r="AH116" s="1095">
        <v>51</v>
      </c>
      <c r="AI116" s="1089">
        <v>84</v>
      </c>
      <c r="AJ116" s="1095">
        <v>41</v>
      </c>
      <c r="AK116" s="1096">
        <v>43</v>
      </c>
      <c r="AL116" s="2328">
        <v>41</v>
      </c>
      <c r="AM116" s="2019">
        <v>7.8947368421052655E-2</v>
      </c>
      <c r="AN116" s="2020">
        <v>3</v>
      </c>
      <c r="AO116" s="1097">
        <v>33</v>
      </c>
      <c r="AP116" s="1097">
        <v>8</v>
      </c>
      <c r="AQ116" s="1097">
        <v>29</v>
      </c>
      <c r="AR116" s="1098">
        <v>27</v>
      </c>
      <c r="AS116" s="1099">
        <v>2</v>
      </c>
      <c r="AT116" s="1097">
        <v>12</v>
      </c>
      <c r="AU116" s="1099">
        <v>6</v>
      </c>
      <c r="AV116" s="1100">
        <v>6</v>
      </c>
      <c r="AW116" s="2352">
        <v>0</v>
      </c>
      <c r="AX116" s="2010" t="s">
        <v>123</v>
      </c>
      <c r="AY116" s="2020">
        <v>0</v>
      </c>
      <c r="AZ116" s="2370">
        <v>0</v>
      </c>
      <c r="BA116" s="2370">
        <v>0</v>
      </c>
      <c r="BB116" s="2370">
        <v>0</v>
      </c>
      <c r="BC116" s="2371">
        <v>0</v>
      </c>
      <c r="BD116" s="2371">
        <v>0</v>
      </c>
      <c r="BE116" s="2370">
        <v>0</v>
      </c>
      <c r="BF116" s="2371">
        <v>0</v>
      </c>
      <c r="BG116" s="2372">
        <v>0</v>
      </c>
      <c r="BH116" s="2060">
        <v>3</v>
      </c>
      <c r="BI116" s="2010">
        <v>0.5</v>
      </c>
      <c r="BJ116" s="2020">
        <v>1</v>
      </c>
      <c r="BK116" s="1101">
        <v>1</v>
      </c>
      <c r="BL116" s="1101">
        <v>2</v>
      </c>
      <c r="BM116" s="1101">
        <v>2</v>
      </c>
      <c r="BN116" s="1102">
        <v>1</v>
      </c>
      <c r="BO116" s="1102">
        <v>1</v>
      </c>
      <c r="BP116" s="1101">
        <v>1</v>
      </c>
      <c r="BQ116" s="1102">
        <v>0</v>
      </c>
      <c r="BR116" s="1103">
        <v>1</v>
      </c>
      <c r="BS116" s="2082">
        <v>37</v>
      </c>
      <c r="BT116" s="2010">
        <v>0.42307692307692313</v>
      </c>
      <c r="BU116" s="2020">
        <v>11</v>
      </c>
      <c r="BV116" s="1104">
        <v>17</v>
      </c>
      <c r="BW116" s="1104">
        <v>20</v>
      </c>
      <c r="BX116" s="1104">
        <v>35</v>
      </c>
      <c r="BY116" s="1105">
        <v>16</v>
      </c>
      <c r="BZ116" s="1105">
        <v>19</v>
      </c>
      <c r="CA116" s="1104">
        <v>2</v>
      </c>
      <c r="CB116" s="1105">
        <v>1</v>
      </c>
      <c r="CC116" s="1106">
        <v>1</v>
      </c>
      <c r="CD116" s="1107">
        <v>8</v>
      </c>
      <c r="CE116" s="2010">
        <v>0.33333333333333326</v>
      </c>
      <c r="CF116" s="2020">
        <v>2</v>
      </c>
      <c r="CG116" s="1108">
        <v>5</v>
      </c>
      <c r="CH116" s="1108">
        <v>3</v>
      </c>
      <c r="CI116" s="1108">
        <v>4</v>
      </c>
      <c r="CJ116" s="1109">
        <v>3</v>
      </c>
      <c r="CK116" s="1109">
        <v>1</v>
      </c>
      <c r="CL116" s="1108">
        <v>4</v>
      </c>
      <c r="CM116" s="1109">
        <v>2</v>
      </c>
      <c r="CN116" s="1110">
        <v>2</v>
      </c>
      <c r="CO116" s="2060">
        <v>94</v>
      </c>
      <c r="CP116" s="2010">
        <v>0.87999999999999989</v>
      </c>
      <c r="CQ116" s="2020">
        <v>44</v>
      </c>
      <c r="CR116" s="1101">
        <v>33</v>
      </c>
      <c r="CS116" s="1101">
        <v>61</v>
      </c>
      <c r="CT116" s="1101">
        <v>29</v>
      </c>
      <c r="CU116" s="1102">
        <v>1</v>
      </c>
      <c r="CV116" s="1102">
        <v>28</v>
      </c>
      <c r="CW116" s="1101">
        <v>65</v>
      </c>
      <c r="CX116" s="1102">
        <v>32</v>
      </c>
      <c r="CY116" s="1312">
        <v>33</v>
      </c>
      <c r="CZ116" s="1262">
        <v>745</v>
      </c>
      <c r="DA116" s="1603">
        <v>108</v>
      </c>
      <c r="DB116" s="1618">
        <v>35</v>
      </c>
      <c r="DC116" s="1619">
        <v>73</v>
      </c>
      <c r="DD116" s="4107">
        <v>94</v>
      </c>
      <c r="DE116" s="1618">
        <v>27</v>
      </c>
      <c r="DF116" s="1619">
        <v>67</v>
      </c>
      <c r="DG116" s="4107">
        <v>109</v>
      </c>
      <c r="DH116" s="1618">
        <v>30</v>
      </c>
      <c r="DI116" s="1619">
        <v>79</v>
      </c>
      <c r="DJ116" s="4107">
        <v>72</v>
      </c>
      <c r="DK116" s="1618">
        <v>18</v>
      </c>
      <c r="DL116" s="1619">
        <v>54</v>
      </c>
      <c r="DM116" s="4107">
        <v>103</v>
      </c>
      <c r="DN116" s="1618">
        <v>55</v>
      </c>
      <c r="DO116" s="1619">
        <v>48</v>
      </c>
      <c r="DP116" s="4097">
        <v>259</v>
      </c>
      <c r="DQ116" s="1111">
        <v>134</v>
      </c>
      <c r="DR116" s="1113">
        <v>125</v>
      </c>
      <c r="DS116" s="1114" t="s">
        <v>123</v>
      </c>
      <c r="DT116" s="1115">
        <v>5.5660276568069529E-4</v>
      </c>
      <c r="DU116" s="1116">
        <v>1.5147079155179285E-3</v>
      </c>
      <c r="DV116" s="1117">
        <v>1.7668054023928948E-3</v>
      </c>
      <c r="DW116" s="286"/>
    </row>
    <row r="117" spans="1:127" s="239" customFormat="1" ht="60.75" customHeight="1" x14ac:dyDescent="0.15">
      <c r="A117" s="2098"/>
      <c r="B117" s="2100"/>
      <c r="C117" s="2100" t="s">
        <v>1759</v>
      </c>
      <c r="D117" s="1922">
        <v>7100</v>
      </c>
      <c r="E117" s="1936">
        <v>4.9209398551795402E-2</v>
      </c>
      <c r="F117" s="1937">
        <v>333</v>
      </c>
      <c r="G117" s="1960">
        <v>2802</v>
      </c>
      <c r="H117" s="1961">
        <v>4298</v>
      </c>
      <c r="I117" s="4181">
        <v>4049</v>
      </c>
      <c r="J117" s="1984">
        <v>1415</v>
      </c>
      <c r="K117" s="1984">
        <v>2634</v>
      </c>
      <c r="L117" s="1985">
        <v>3051</v>
      </c>
      <c r="M117" s="1984">
        <v>1387</v>
      </c>
      <c r="N117" s="1986">
        <v>1664</v>
      </c>
      <c r="O117" s="2250"/>
      <c r="P117" s="2033">
        <v>4884</v>
      </c>
      <c r="Q117" s="1044">
        <v>4.9645390070921946E-2</v>
      </c>
      <c r="R117" s="1045">
        <v>231</v>
      </c>
      <c r="S117" s="1046">
        <v>1701</v>
      </c>
      <c r="T117" s="1047">
        <v>3183</v>
      </c>
      <c r="U117" s="1048">
        <v>2566</v>
      </c>
      <c r="V117" s="1049">
        <v>561</v>
      </c>
      <c r="W117" s="1050">
        <v>2005</v>
      </c>
      <c r="X117" s="1048">
        <v>2318</v>
      </c>
      <c r="Y117" s="1050">
        <v>1140</v>
      </c>
      <c r="Z117" s="1051">
        <v>1178</v>
      </c>
      <c r="AA117" s="2044">
        <v>2216</v>
      </c>
      <c r="AB117" s="2017">
        <v>4.8249763481551522E-2</v>
      </c>
      <c r="AC117" s="2018">
        <v>102</v>
      </c>
      <c r="AD117" s="1052">
        <v>1101</v>
      </c>
      <c r="AE117" s="1053">
        <v>1115</v>
      </c>
      <c r="AF117" s="1048">
        <v>1483</v>
      </c>
      <c r="AG117" s="1054">
        <v>854</v>
      </c>
      <c r="AH117" s="1055">
        <v>629</v>
      </c>
      <c r="AI117" s="1048">
        <v>733</v>
      </c>
      <c r="AJ117" s="1055">
        <v>247</v>
      </c>
      <c r="AK117" s="1056">
        <v>486</v>
      </c>
      <c r="AL117" s="2329">
        <v>994</v>
      </c>
      <c r="AM117" s="2017">
        <v>7.343412526997839E-2</v>
      </c>
      <c r="AN117" s="2018">
        <v>68</v>
      </c>
      <c r="AO117" s="1057">
        <v>567</v>
      </c>
      <c r="AP117" s="1057">
        <v>427</v>
      </c>
      <c r="AQ117" s="1058">
        <v>434</v>
      </c>
      <c r="AR117" s="1059">
        <v>400</v>
      </c>
      <c r="AS117" s="1060">
        <v>34</v>
      </c>
      <c r="AT117" s="1058">
        <v>560</v>
      </c>
      <c r="AU117" s="1060">
        <v>167</v>
      </c>
      <c r="AV117" s="1061">
        <v>393</v>
      </c>
      <c r="AW117" s="2351">
        <v>0</v>
      </c>
      <c r="AX117" s="2017" t="s">
        <v>123</v>
      </c>
      <c r="AY117" s="2018">
        <v>-1</v>
      </c>
      <c r="AZ117" s="2366">
        <v>0</v>
      </c>
      <c r="BA117" s="2366">
        <v>0</v>
      </c>
      <c r="BB117" s="2367">
        <v>0</v>
      </c>
      <c r="BC117" s="2368">
        <v>0</v>
      </c>
      <c r="BD117" s="2368">
        <v>0</v>
      </c>
      <c r="BE117" s="2367">
        <v>0</v>
      </c>
      <c r="BF117" s="2368">
        <v>0</v>
      </c>
      <c r="BG117" s="2369">
        <v>0</v>
      </c>
      <c r="BH117" s="2059">
        <v>58</v>
      </c>
      <c r="BI117" s="2009">
        <v>0.38095238095238093</v>
      </c>
      <c r="BJ117" s="2018">
        <v>16</v>
      </c>
      <c r="BK117" s="1062">
        <v>29</v>
      </c>
      <c r="BL117" s="1062">
        <v>29</v>
      </c>
      <c r="BM117" s="1063">
        <v>36</v>
      </c>
      <c r="BN117" s="1064">
        <v>17</v>
      </c>
      <c r="BO117" s="1064">
        <v>19</v>
      </c>
      <c r="BP117" s="1063">
        <v>22</v>
      </c>
      <c r="BQ117" s="1064">
        <v>12</v>
      </c>
      <c r="BR117" s="1065">
        <v>10</v>
      </c>
      <c r="BS117" s="2081">
        <v>913</v>
      </c>
      <c r="BT117" s="2009">
        <v>-2.7689030883919052E-2</v>
      </c>
      <c r="BU117" s="2018">
        <v>-26</v>
      </c>
      <c r="BV117" s="1066">
        <v>390</v>
      </c>
      <c r="BW117" s="1066">
        <v>523</v>
      </c>
      <c r="BX117" s="1340">
        <v>849</v>
      </c>
      <c r="BY117" s="1068">
        <v>364</v>
      </c>
      <c r="BZ117" s="1068">
        <v>485</v>
      </c>
      <c r="CA117" s="1067">
        <v>64</v>
      </c>
      <c r="CB117" s="1068">
        <v>26</v>
      </c>
      <c r="CC117" s="1069">
        <v>38</v>
      </c>
      <c r="CD117" s="1070">
        <v>13</v>
      </c>
      <c r="CE117" s="2009">
        <v>-0.23529411764705888</v>
      </c>
      <c r="CF117" s="2018">
        <v>-4</v>
      </c>
      <c r="CG117" s="1071">
        <v>7</v>
      </c>
      <c r="CH117" s="1071">
        <v>6</v>
      </c>
      <c r="CI117" s="1072">
        <v>6</v>
      </c>
      <c r="CJ117" s="1073">
        <v>6</v>
      </c>
      <c r="CK117" s="1073">
        <v>0</v>
      </c>
      <c r="CL117" s="1072">
        <v>7</v>
      </c>
      <c r="CM117" s="1073">
        <v>1</v>
      </c>
      <c r="CN117" s="1074">
        <v>6</v>
      </c>
      <c r="CO117" s="2059">
        <v>238</v>
      </c>
      <c r="CP117" s="2009">
        <v>0.2592592592592593</v>
      </c>
      <c r="CQ117" s="2018">
        <v>49</v>
      </c>
      <c r="CR117" s="1075">
        <v>108</v>
      </c>
      <c r="CS117" s="1075">
        <v>130</v>
      </c>
      <c r="CT117" s="1063">
        <v>158</v>
      </c>
      <c r="CU117" s="1076">
        <v>67</v>
      </c>
      <c r="CV117" s="1076">
        <v>91</v>
      </c>
      <c r="CW117" s="1063">
        <v>80</v>
      </c>
      <c r="CX117" s="1076">
        <v>41</v>
      </c>
      <c r="CY117" s="1311">
        <v>39</v>
      </c>
      <c r="CZ117" s="1261">
        <v>7100</v>
      </c>
      <c r="DA117" s="1602">
        <v>695</v>
      </c>
      <c r="DB117" s="1616">
        <v>216</v>
      </c>
      <c r="DC117" s="1617">
        <v>479</v>
      </c>
      <c r="DD117" s="4108">
        <v>677</v>
      </c>
      <c r="DE117" s="1616">
        <v>196</v>
      </c>
      <c r="DF117" s="1617">
        <v>481</v>
      </c>
      <c r="DG117" s="4108">
        <v>1273</v>
      </c>
      <c r="DH117" s="1616">
        <v>363</v>
      </c>
      <c r="DI117" s="1617">
        <v>910</v>
      </c>
      <c r="DJ117" s="4108">
        <v>1031</v>
      </c>
      <c r="DK117" s="1616">
        <v>379</v>
      </c>
      <c r="DL117" s="1617">
        <v>652</v>
      </c>
      <c r="DM117" s="4108">
        <v>1324</v>
      </c>
      <c r="DN117" s="1616">
        <v>598</v>
      </c>
      <c r="DO117" s="1617">
        <v>726</v>
      </c>
      <c r="DP117" s="4096">
        <v>2100</v>
      </c>
      <c r="DQ117" s="1077">
        <v>1050</v>
      </c>
      <c r="DR117" s="1079">
        <v>1050</v>
      </c>
      <c r="DS117" s="1080" t="s">
        <v>123</v>
      </c>
      <c r="DT117" s="1081">
        <v>5.3045364246079689E-3</v>
      </c>
      <c r="DU117" s="1082">
        <v>1.4435471409633948E-2</v>
      </c>
      <c r="DV117" s="1083">
        <v>1.6838011217435642E-2</v>
      </c>
      <c r="DW117" s="286"/>
    </row>
    <row r="118" spans="1:127" s="359" customFormat="1" ht="60.75" customHeight="1" x14ac:dyDescent="0.15">
      <c r="A118" s="2141"/>
      <c r="B118" s="3210" t="s">
        <v>539</v>
      </c>
      <c r="C118" s="3973"/>
      <c r="D118" s="1923">
        <v>33502</v>
      </c>
      <c r="E118" s="1938">
        <v>5.4621848739495604E-3</v>
      </c>
      <c r="F118" s="1939">
        <v>182</v>
      </c>
      <c r="G118" s="1962">
        <v>14628</v>
      </c>
      <c r="H118" s="1963">
        <v>18874</v>
      </c>
      <c r="I118" s="1344">
        <v>19502</v>
      </c>
      <c r="J118" s="1987">
        <v>9367</v>
      </c>
      <c r="K118" s="1963">
        <v>10135</v>
      </c>
      <c r="L118" s="1988">
        <v>14000</v>
      </c>
      <c r="M118" s="1987">
        <v>5261</v>
      </c>
      <c r="N118" s="1989">
        <v>8739</v>
      </c>
      <c r="O118" s="2249"/>
      <c r="P118" s="2270">
        <v>12478</v>
      </c>
      <c r="Q118" s="1085">
        <v>2.0361435930983829E-2</v>
      </c>
      <c r="R118" s="1086">
        <v>249</v>
      </c>
      <c r="S118" s="1087">
        <v>4251</v>
      </c>
      <c r="T118" s="1088">
        <v>8227</v>
      </c>
      <c r="U118" s="1089">
        <v>7032</v>
      </c>
      <c r="V118" s="1090">
        <v>1748</v>
      </c>
      <c r="W118" s="1091">
        <v>5284</v>
      </c>
      <c r="X118" s="1089">
        <v>5446</v>
      </c>
      <c r="Y118" s="1091">
        <v>2503</v>
      </c>
      <c r="Z118" s="1092">
        <v>2943</v>
      </c>
      <c r="AA118" s="2285">
        <v>21024</v>
      </c>
      <c r="AB118" s="2019">
        <v>-3.1767104452136152E-3</v>
      </c>
      <c r="AC118" s="2020">
        <v>-67</v>
      </c>
      <c r="AD118" s="1093">
        <v>10377</v>
      </c>
      <c r="AE118" s="1094">
        <v>10647</v>
      </c>
      <c r="AF118" s="1089">
        <v>12470</v>
      </c>
      <c r="AG118" s="1089">
        <v>7619</v>
      </c>
      <c r="AH118" s="1095">
        <v>4851</v>
      </c>
      <c r="AI118" s="1089">
        <v>8554</v>
      </c>
      <c r="AJ118" s="1095">
        <v>2758</v>
      </c>
      <c r="AK118" s="1096">
        <v>5796</v>
      </c>
      <c r="AL118" s="2328">
        <v>10225</v>
      </c>
      <c r="AM118" s="2019">
        <v>-1.6259380411775992E-2</v>
      </c>
      <c r="AN118" s="2020">
        <v>-169</v>
      </c>
      <c r="AO118" s="1097">
        <v>5795</v>
      </c>
      <c r="AP118" s="1097">
        <v>4430</v>
      </c>
      <c r="AQ118" s="1097">
        <v>4547</v>
      </c>
      <c r="AR118" s="1098">
        <v>4081</v>
      </c>
      <c r="AS118" s="1099">
        <v>466</v>
      </c>
      <c r="AT118" s="1097">
        <v>5678</v>
      </c>
      <c r="AU118" s="1099">
        <v>1714</v>
      </c>
      <c r="AV118" s="1100">
        <v>3964</v>
      </c>
      <c r="AW118" s="2352">
        <v>15</v>
      </c>
      <c r="AX118" s="2010">
        <v>-6.25E-2</v>
      </c>
      <c r="AY118" s="2020">
        <v>-1</v>
      </c>
      <c r="AZ118" s="2370">
        <v>8</v>
      </c>
      <c r="BA118" s="2370">
        <v>7</v>
      </c>
      <c r="BB118" s="2370">
        <v>7</v>
      </c>
      <c r="BC118" s="2371">
        <v>6</v>
      </c>
      <c r="BD118" s="2371">
        <v>1</v>
      </c>
      <c r="BE118" s="2370">
        <v>8</v>
      </c>
      <c r="BF118" s="2371">
        <v>2</v>
      </c>
      <c r="BG118" s="2372">
        <v>6</v>
      </c>
      <c r="BH118" s="2060">
        <v>678</v>
      </c>
      <c r="BI118" s="2019">
        <v>-3.2810271041369465E-2</v>
      </c>
      <c r="BJ118" s="2020">
        <v>-23</v>
      </c>
      <c r="BK118" s="1101">
        <v>329</v>
      </c>
      <c r="BL118" s="1101">
        <v>349</v>
      </c>
      <c r="BM118" s="1101">
        <v>307</v>
      </c>
      <c r="BN118" s="1102">
        <v>208</v>
      </c>
      <c r="BO118" s="1102">
        <v>99</v>
      </c>
      <c r="BP118" s="1101">
        <v>371</v>
      </c>
      <c r="BQ118" s="1102">
        <v>121</v>
      </c>
      <c r="BR118" s="1103">
        <v>250</v>
      </c>
      <c r="BS118" s="2082">
        <v>8117</v>
      </c>
      <c r="BT118" s="2019">
        <v>1.525953721075668E-2</v>
      </c>
      <c r="BU118" s="2020">
        <v>122</v>
      </c>
      <c r="BV118" s="1104">
        <v>3474</v>
      </c>
      <c r="BW118" s="1104">
        <v>4643</v>
      </c>
      <c r="BX118" s="1104">
        <v>6577</v>
      </c>
      <c r="BY118" s="1345">
        <v>3010</v>
      </c>
      <c r="BZ118" s="1345">
        <v>3567</v>
      </c>
      <c r="CA118" s="1339">
        <v>1540</v>
      </c>
      <c r="CB118" s="1105">
        <v>464</v>
      </c>
      <c r="CC118" s="1350">
        <v>1076</v>
      </c>
      <c r="CD118" s="1107">
        <v>163</v>
      </c>
      <c r="CE118" s="2010">
        <v>-7.9096045197740161E-2</v>
      </c>
      <c r="CF118" s="2020">
        <v>-14</v>
      </c>
      <c r="CG118" s="1108">
        <v>87</v>
      </c>
      <c r="CH118" s="1108">
        <v>76</v>
      </c>
      <c r="CI118" s="1108">
        <v>85</v>
      </c>
      <c r="CJ118" s="1109">
        <v>63</v>
      </c>
      <c r="CK118" s="1109">
        <v>22</v>
      </c>
      <c r="CL118" s="1108">
        <v>78</v>
      </c>
      <c r="CM118" s="1109">
        <v>24</v>
      </c>
      <c r="CN118" s="1110">
        <v>54</v>
      </c>
      <c r="CO118" s="2060">
        <v>1826</v>
      </c>
      <c r="CP118" s="2019">
        <v>9.9557522123894238E-3</v>
      </c>
      <c r="CQ118" s="2020">
        <v>18</v>
      </c>
      <c r="CR118" s="1101">
        <v>684</v>
      </c>
      <c r="CS118" s="1346">
        <v>1142</v>
      </c>
      <c r="CT118" s="1101">
        <v>947</v>
      </c>
      <c r="CU118" s="1102">
        <v>251</v>
      </c>
      <c r="CV118" s="1102">
        <v>696</v>
      </c>
      <c r="CW118" s="1101">
        <v>879</v>
      </c>
      <c r="CX118" s="1102">
        <v>433</v>
      </c>
      <c r="CY118" s="1312">
        <v>446</v>
      </c>
      <c r="CZ118" s="1262">
        <v>33502</v>
      </c>
      <c r="DA118" s="1603">
        <v>3873</v>
      </c>
      <c r="DB118" s="1618">
        <v>1551</v>
      </c>
      <c r="DC118" s="1619">
        <v>2322</v>
      </c>
      <c r="DD118" s="4107">
        <v>3732</v>
      </c>
      <c r="DE118" s="1618">
        <v>1607</v>
      </c>
      <c r="DF118" s="1619">
        <v>2125</v>
      </c>
      <c r="DG118" s="4107">
        <v>7186</v>
      </c>
      <c r="DH118" s="1618">
        <v>2878</v>
      </c>
      <c r="DI118" s="1619">
        <v>4308</v>
      </c>
      <c r="DJ118" s="4107">
        <v>6224</v>
      </c>
      <c r="DK118" s="1618">
        <v>2618</v>
      </c>
      <c r="DL118" s="1619">
        <v>3606</v>
      </c>
      <c r="DM118" s="4107">
        <v>4912</v>
      </c>
      <c r="DN118" s="1618">
        <v>2103</v>
      </c>
      <c r="DO118" s="1619">
        <v>2809</v>
      </c>
      <c r="DP118" s="4097">
        <v>7575</v>
      </c>
      <c r="DQ118" s="1111">
        <v>3871</v>
      </c>
      <c r="DR118" s="1113">
        <v>3704</v>
      </c>
      <c r="DS118" s="1114" t="s">
        <v>123</v>
      </c>
      <c r="DT118" s="1115">
        <v>2.5029940746086783E-2</v>
      </c>
      <c r="DU118" s="1116">
        <v>6.8115093403599516E-2</v>
      </c>
      <c r="DV118" s="1117">
        <v>7.9451697437539284E-2</v>
      </c>
      <c r="DW118" s="286"/>
    </row>
    <row r="119" spans="1:127" s="239" customFormat="1" ht="60.75" customHeight="1" x14ac:dyDescent="0.15">
      <c r="A119" s="2142"/>
      <c r="B119" s="4685" t="s">
        <v>540</v>
      </c>
      <c r="C119" s="4686"/>
      <c r="D119" s="1922">
        <v>27064</v>
      </c>
      <c r="E119" s="1936">
        <v>3.5665084953313997E-2</v>
      </c>
      <c r="F119" s="1937">
        <v>932</v>
      </c>
      <c r="G119" s="1960">
        <v>13696</v>
      </c>
      <c r="H119" s="1961">
        <v>13368</v>
      </c>
      <c r="I119" s="1335">
        <v>13619</v>
      </c>
      <c r="J119" s="1984">
        <v>8944</v>
      </c>
      <c r="K119" s="1984">
        <v>4675</v>
      </c>
      <c r="L119" s="1985">
        <v>13445</v>
      </c>
      <c r="M119" s="1984">
        <v>4752</v>
      </c>
      <c r="N119" s="1986">
        <v>8693</v>
      </c>
      <c r="O119" s="2250"/>
      <c r="P119" s="2033">
        <v>6425</v>
      </c>
      <c r="Q119" s="1044">
        <v>2.2112631244034286E-2</v>
      </c>
      <c r="R119" s="1045">
        <v>139</v>
      </c>
      <c r="S119" s="1046">
        <v>2463</v>
      </c>
      <c r="T119" s="1047">
        <v>3962</v>
      </c>
      <c r="U119" s="1048">
        <v>3205</v>
      </c>
      <c r="V119" s="1049">
        <v>983</v>
      </c>
      <c r="W119" s="1050">
        <v>2222</v>
      </c>
      <c r="X119" s="1048">
        <v>3220</v>
      </c>
      <c r="Y119" s="1050">
        <v>1480</v>
      </c>
      <c r="Z119" s="1051">
        <v>1740</v>
      </c>
      <c r="AA119" s="2053">
        <v>20639</v>
      </c>
      <c r="AB119" s="2017">
        <v>3.9957674090496775E-2</v>
      </c>
      <c r="AC119" s="2018">
        <v>793</v>
      </c>
      <c r="AD119" s="1052">
        <v>11233</v>
      </c>
      <c r="AE119" s="1053">
        <v>9406</v>
      </c>
      <c r="AF119" s="1048">
        <v>10414</v>
      </c>
      <c r="AG119" s="1054">
        <v>7961</v>
      </c>
      <c r="AH119" s="1055">
        <v>2453</v>
      </c>
      <c r="AI119" s="1048">
        <v>10225</v>
      </c>
      <c r="AJ119" s="1055">
        <v>3272</v>
      </c>
      <c r="AK119" s="1056">
        <v>6953</v>
      </c>
      <c r="AL119" s="2329">
        <v>15861</v>
      </c>
      <c r="AM119" s="2017">
        <v>2.8932857606227769E-2</v>
      </c>
      <c r="AN119" s="2018">
        <v>446</v>
      </c>
      <c r="AO119" s="1057">
        <v>9279</v>
      </c>
      <c r="AP119" s="1057">
        <v>6582</v>
      </c>
      <c r="AQ119" s="1058">
        <v>6981</v>
      </c>
      <c r="AR119" s="1059">
        <v>6472</v>
      </c>
      <c r="AS119" s="1060">
        <v>509</v>
      </c>
      <c r="AT119" s="1058">
        <v>8880</v>
      </c>
      <c r="AU119" s="1060">
        <v>2807</v>
      </c>
      <c r="AV119" s="1061">
        <v>6073</v>
      </c>
      <c r="AW119" s="2351">
        <v>2</v>
      </c>
      <c r="AX119" s="3081">
        <v>1</v>
      </c>
      <c r="AY119" s="2018">
        <v>1</v>
      </c>
      <c r="AZ119" s="2366">
        <v>1</v>
      </c>
      <c r="BA119" s="2366">
        <v>1</v>
      </c>
      <c r="BB119" s="2367">
        <v>2</v>
      </c>
      <c r="BC119" s="2368">
        <v>1</v>
      </c>
      <c r="BD119" s="2368">
        <v>1</v>
      </c>
      <c r="BE119" s="2367">
        <v>0</v>
      </c>
      <c r="BF119" s="2368">
        <v>0</v>
      </c>
      <c r="BG119" s="2369">
        <v>0</v>
      </c>
      <c r="BH119" s="2059">
        <v>316</v>
      </c>
      <c r="BI119" s="2009">
        <v>0.15750915750915762</v>
      </c>
      <c r="BJ119" s="2018">
        <v>43</v>
      </c>
      <c r="BK119" s="1062">
        <v>140</v>
      </c>
      <c r="BL119" s="1062">
        <v>176</v>
      </c>
      <c r="BM119" s="1063">
        <v>133</v>
      </c>
      <c r="BN119" s="1064">
        <v>89</v>
      </c>
      <c r="BO119" s="1064">
        <v>44</v>
      </c>
      <c r="BP119" s="1063">
        <v>183</v>
      </c>
      <c r="BQ119" s="1064">
        <v>51</v>
      </c>
      <c r="BR119" s="1065">
        <v>132</v>
      </c>
      <c r="BS119" s="2081">
        <v>3371</v>
      </c>
      <c r="BT119" s="2017">
        <v>4.9828713796325141E-2</v>
      </c>
      <c r="BU119" s="2018">
        <v>160</v>
      </c>
      <c r="BV119" s="1066">
        <v>1447</v>
      </c>
      <c r="BW119" s="1066">
        <v>1924</v>
      </c>
      <c r="BX119" s="1340">
        <v>2741</v>
      </c>
      <c r="BY119" s="1341">
        <v>1250</v>
      </c>
      <c r="BZ119" s="1341">
        <v>1491</v>
      </c>
      <c r="CA119" s="1067">
        <v>630</v>
      </c>
      <c r="CB119" s="1068">
        <v>197</v>
      </c>
      <c r="CC119" s="1069">
        <v>433</v>
      </c>
      <c r="CD119" s="1070">
        <v>94</v>
      </c>
      <c r="CE119" s="2009">
        <v>3.2967032967033072E-2</v>
      </c>
      <c r="CF119" s="2018">
        <v>3</v>
      </c>
      <c r="CG119" s="1071">
        <v>48</v>
      </c>
      <c r="CH119" s="1071">
        <v>46</v>
      </c>
      <c r="CI119" s="1072">
        <v>46</v>
      </c>
      <c r="CJ119" s="1073">
        <v>35</v>
      </c>
      <c r="CK119" s="1073">
        <v>11</v>
      </c>
      <c r="CL119" s="1072">
        <v>48</v>
      </c>
      <c r="CM119" s="1073">
        <v>13</v>
      </c>
      <c r="CN119" s="1074">
        <v>35</v>
      </c>
      <c r="CO119" s="2059">
        <v>995</v>
      </c>
      <c r="CP119" s="2009">
        <v>0.16374269005847952</v>
      </c>
      <c r="CQ119" s="2018">
        <v>140</v>
      </c>
      <c r="CR119" s="1075">
        <v>318</v>
      </c>
      <c r="CS119" s="1075">
        <v>677</v>
      </c>
      <c r="CT119" s="1063">
        <v>511</v>
      </c>
      <c r="CU119" s="1076">
        <v>114</v>
      </c>
      <c r="CV119" s="1076">
        <v>397</v>
      </c>
      <c r="CW119" s="1063">
        <v>484</v>
      </c>
      <c r="CX119" s="1076">
        <v>204</v>
      </c>
      <c r="CY119" s="1311">
        <v>280</v>
      </c>
      <c r="CZ119" s="1261">
        <v>27064</v>
      </c>
      <c r="DA119" s="1602">
        <v>2251</v>
      </c>
      <c r="DB119" s="1616">
        <v>1170</v>
      </c>
      <c r="DC119" s="1617">
        <v>1081</v>
      </c>
      <c r="DD119" s="4108">
        <v>3725</v>
      </c>
      <c r="DE119" s="1616">
        <v>2123</v>
      </c>
      <c r="DF119" s="1617">
        <v>1602</v>
      </c>
      <c r="DG119" s="4108">
        <v>6202</v>
      </c>
      <c r="DH119" s="1616">
        <v>3082</v>
      </c>
      <c r="DI119" s="1617">
        <v>3120</v>
      </c>
      <c r="DJ119" s="4108">
        <v>4787</v>
      </c>
      <c r="DK119" s="1616">
        <v>2360</v>
      </c>
      <c r="DL119" s="1617">
        <v>2427</v>
      </c>
      <c r="DM119" s="4108">
        <v>3202</v>
      </c>
      <c r="DN119" s="1616">
        <v>1521</v>
      </c>
      <c r="DO119" s="1617">
        <v>1681</v>
      </c>
      <c r="DP119" s="4096">
        <v>6897</v>
      </c>
      <c r="DQ119" s="1077">
        <v>3440</v>
      </c>
      <c r="DR119" s="1079">
        <v>3457</v>
      </c>
      <c r="DS119" s="1080" t="s">
        <v>123</v>
      </c>
      <c r="DT119" s="1081">
        <v>2.0219996309238038E-2</v>
      </c>
      <c r="DU119" s="1082">
        <v>5.5025577215539884E-2</v>
      </c>
      <c r="DV119" s="1083">
        <v>6.4183652899813828E-2</v>
      </c>
      <c r="DW119" s="286"/>
    </row>
    <row r="120" spans="1:127" s="359" customFormat="1" ht="60.75" customHeight="1" x14ac:dyDescent="0.15">
      <c r="A120" s="2141"/>
      <c r="B120" s="3210" t="s">
        <v>541</v>
      </c>
      <c r="C120" s="3973"/>
      <c r="D120" s="1923">
        <v>8569</v>
      </c>
      <c r="E120" s="2186">
        <v>0.12749999999999995</v>
      </c>
      <c r="F120" s="1939">
        <v>969</v>
      </c>
      <c r="G120" s="1962">
        <v>3111</v>
      </c>
      <c r="H120" s="1963">
        <v>5458</v>
      </c>
      <c r="I120" s="4182">
        <v>4612</v>
      </c>
      <c r="J120" s="1987">
        <v>1198</v>
      </c>
      <c r="K120" s="1987">
        <v>3414</v>
      </c>
      <c r="L120" s="1988">
        <v>3957</v>
      </c>
      <c r="M120" s="1987">
        <v>1913</v>
      </c>
      <c r="N120" s="1989">
        <v>2044</v>
      </c>
      <c r="O120" s="2249"/>
      <c r="P120" s="2034">
        <v>5714</v>
      </c>
      <c r="Q120" s="1085">
        <v>9.7158218125960039E-2</v>
      </c>
      <c r="R120" s="1086">
        <v>506</v>
      </c>
      <c r="S120" s="1087">
        <v>1903</v>
      </c>
      <c r="T120" s="1088">
        <v>3811</v>
      </c>
      <c r="U120" s="1089">
        <v>2863</v>
      </c>
      <c r="V120" s="1090">
        <v>472</v>
      </c>
      <c r="W120" s="1091">
        <v>2391</v>
      </c>
      <c r="X120" s="1089">
        <v>2851</v>
      </c>
      <c r="Y120" s="1091">
        <v>1431</v>
      </c>
      <c r="Z120" s="1092">
        <v>1420</v>
      </c>
      <c r="AA120" s="2045">
        <v>2855</v>
      </c>
      <c r="AB120" s="2010">
        <v>0.19356187290969906</v>
      </c>
      <c r="AC120" s="2020">
        <v>463</v>
      </c>
      <c r="AD120" s="1093">
        <v>1208</v>
      </c>
      <c r="AE120" s="1094">
        <v>1647</v>
      </c>
      <c r="AF120" s="1089">
        <v>1749</v>
      </c>
      <c r="AG120" s="1089">
        <v>726</v>
      </c>
      <c r="AH120" s="1095">
        <v>1023</v>
      </c>
      <c r="AI120" s="1089">
        <v>1106</v>
      </c>
      <c r="AJ120" s="1095">
        <v>482</v>
      </c>
      <c r="AK120" s="1096">
        <v>624</v>
      </c>
      <c r="AL120" s="2328">
        <v>537</v>
      </c>
      <c r="AM120" s="2019">
        <v>9.1463414634146423E-2</v>
      </c>
      <c r="AN120" s="2020">
        <v>45</v>
      </c>
      <c r="AO120" s="1097">
        <v>271</v>
      </c>
      <c r="AP120" s="1097">
        <v>266</v>
      </c>
      <c r="AQ120" s="1097">
        <v>230</v>
      </c>
      <c r="AR120" s="1098">
        <v>151</v>
      </c>
      <c r="AS120" s="1099">
        <v>79</v>
      </c>
      <c r="AT120" s="1097">
        <v>307</v>
      </c>
      <c r="AU120" s="1099">
        <v>120</v>
      </c>
      <c r="AV120" s="1100">
        <v>187</v>
      </c>
      <c r="AW120" s="2352">
        <v>0</v>
      </c>
      <c r="AX120" s="2019" t="s">
        <v>123</v>
      </c>
      <c r="AY120" s="2020">
        <v>0</v>
      </c>
      <c r="AZ120" s="2370">
        <v>0</v>
      </c>
      <c r="BA120" s="2370">
        <v>0</v>
      </c>
      <c r="BB120" s="2370">
        <v>0</v>
      </c>
      <c r="BC120" s="2371">
        <v>0</v>
      </c>
      <c r="BD120" s="2371">
        <v>0</v>
      </c>
      <c r="BE120" s="2370">
        <v>0</v>
      </c>
      <c r="BF120" s="2371">
        <v>0</v>
      </c>
      <c r="BG120" s="2372">
        <v>0</v>
      </c>
      <c r="BH120" s="2060">
        <v>170</v>
      </c>
      <c r="BI120" s="2019">
        <v>-2.8571428571428581E-2</v>
      </c>
      <c r="BJ120" s="2020">
        <v>-5</v>
      </c>
      <c r="BK120" s="1101">
        <v>84</v>
      </c>
      <c r="BL120" s="1101">
        <v>86</v>
      </c>
      <c r="BM120" s="1101">
        <v>83</v>
      </c>
      <c r="BN120" s="1102">
        <v>41</v>
      </c>
      <c r="BO120" s="1102">
        <v>42</v>
      </c>
      <c r="BP120" s="1101">
        <v>87</v>
      </c>
      <c r="BQ120" s="1102">
        <v>43</v>
      </c>
      <c r="BR120" s="1103">
        <v>44</v>
      </c>
      <c r="BS120" s="2082">
        <v>1409</v>
      </c>
      <c r="BT120" s="2010">
        <v>0.3535062439961576</v>
      </c>
      <c r="BU120" s="2020">
        <v>368</v>
      </c>
      <c r="BV120" s="1104">
        <v>594</v>
      </c>
      <c r="BW120" s="1104">
        <v>815</v>
      </c>
      <c r="BX120" s="1104">
        <v>1101</v>
      </c>
      <c r="BY120" s="1105">
        <v>471</v>
      </c>
      <c r="BZ120" s="1105">
        <v>630</v>
      </c>
      <c r="CA120" s="1104">
        <v>308</v>
      </c>
      <c r="CB120" s="1105">
        <v>123</v>
      </c>
      <c r="CC120" s="1106">
        <v>185</v>
      </c>
      <c r="CD120" s="1107">
        <v>29</v>
      </c>
      <c r="CE120" s="2010">
        <v>0.70588235294117641</v>
      </c>
      <c r="CF120" s="2020">
        <v>12</v>
      </c>
      <c r="CG120" s="1108">
        <v>14</v>
      </c>
      <c r="CH120" s="1108">
        <v>15</v>
      </c>
      <c r="CI120" s="1108">
        <v>12</v>
      </c>
      <c r="CJ120" s="1109">
        <v>9</v>
      </c>
      <c r="CK120" s="1109">
        <v>3</v>
      </c>
      <c r="CL120" s="1108">
        <v>17</v>
      </c>
      <c r="CM120" s="1109">
        <v>5</v>
      </c>
      <c r="CN120" s="1110">
        <v>12</v>
      </c>
      <c r="CO120" s="2060">
        <v>710</v>
      </c>
      <c r="CP120" s="2019">
        <v>6.4467766116941494E-2</v>
      </c>
      <c r="CQ120" s="2020">
        <v>43</v>
      </c>
      <c r="CR120" s="1101">
        <v>245</v>
      </c>
      <c r="CS120" s="1101">
        <v>465</v>
      </c>
      <c r="CT120" s="1101">
        <v>323</v>
      </c>
      <c r="CU120" s="1102">
        <v>54</v>
      </c>
      <c r="CV120" s="1102">
        <v>269</v>
      </c>
      <c r="CW120" s="1101">
        <v>387</v>
      </c>
      <c r="CX120" s="1102">
        <v>191</v>
      </c>
      <c r="CY120" s="1312">
        <v>196</v>
      </c>
      <c r="CZ120" s="1262">
        <v>8569</v>
      </c>
      <c r="DA120" s="1603">
        <v>791</v>
      </c>
      <c r="DB120" s="1618">
        <v>230</v>
      </c>
      <c r="DC120" s="1619">
        <v>561</v>
      </c>
      <c r="DD120" s="4107">
        <v>807</v>
      </c>
      <c r="DE120" s="1618">
        <v>155</v>
      </c>
      <c r="DF120" s="1619">
        <v>652</v>
      </c>
      <c r="DG120" s="4107">
        <v>1549</v>
      </c>
      <c r="DH120" s="1618">
        <v>380</v>
      </c>
      <c r="DI120" s="1619">
        <v>1169</v>
      </c>
      <c r="DJ120" s="4107">
        <v>1211</v>
      </c>
      <c r="DK120" s="1618">
        <v>384</v>
      </c>
      <c r="DL120" s="1619">
        <v>827</v>
      </c>
      <c r="DM120" s="4107">
        <v>1350</v>
      </c>
      <c r="DN120" s="1618">
        <v>590</v>
      </c>
      <c r="DO120" s="1619">
        <v>760</v>
      </c>
      <c r="DP120" s="4097">
        <v>2861</v>
      </c>
      <c r="DQ120" s="1111">
        <v>1372</v>
      </c>
      <c r="DR120" s="1113">
        <v>1489</v>
      </c>
      <c r="DS120" s="1114" t="s">
        <v>123</v>
      </c>
      <c r="DT120" s="1115">
        <v>6.4020524820374205E-3</v>
      </c>
      <c r="DU120" s="1116">
        <v>1.7422190775937086E-2</v>
      </c>
      <c r="DV120" s="1117">
        <v>2.0321819453831835E-2</v>
      </c>
      <c r="DW120" s="286"/>
    </row>
    <row r="121" spans="1:127" s="239" customFormat="1" ht="60.75" customHeight="1" x14ac:dyDescent="0.15">
      <c r="A121" s="2142"/>
      <c r="B121" s="4685" t="s">
        <v>542</v>
      </c>
      <c r="C121" s="4686"/>
      <c r="D121" s="1922">
        <v>11258</v>
      </c>
      <c r="E121" s="1936">
        <v>2.89735855954667E-2</v>
      </c>
      <c r="F121" s="1937">
        <v>317</v>
      </c>
      <c r="G121" s="1960">
        <v>5301</v>
      </c>
      <c r="H121" s="1961">
        <v>5957</v>
      </c>
      <c r="I121" s="4181">
        <v>6066</v>
      </c>
      <c r="J121" s="1984">
        <v>3353</v>
      </c>
      <c r="K121" s="1984">
        <v>2713</v>
      </c>
      <c r="L121" s="1985">
        <v>5192</v>
      </c>
      <c r="M121" s="1984">
        <v>1948</v>
      </c>
      <c r="N121" s="1986">
        <v>3244</v>
      </c>
      <c r="O121" s="2250"/>
      <c r="P121" s="2033">
        <v>3610</v>
      </c>
      <c r="Q121" s="1044">
        <v>4.4862518089725079E-2</v>
      </c>
      <c r="R121" s="1045">
        <v>155</v>
      </c>
      <c r="S121" s="1046">
        <v>1180</v>
      </c>
      <c r="T121" s="1047">
        <v>2430</v>
      </c>
      <c r="U121" s="1048">
        <v>1898</v>
      </c>
      <c r="V121" s="1049">
        <v>372</v>
      </c>
      <c r="W121" s="1050">
        <v>1526</v>
      </c>
      <c r="X121" s="1048">
        <v>1712</v>
      </c>
      <c r="Y121" s="1050">
        <v>808</v>
      </c>
      <c r="Z121" s="1051">
        <v>904</v>
      </c>
      <c r="AA121" s="2044">
        <v>7648</v>
      </c>
      <c r="AB121" s="2017">
        <v>2.1640395404755486E-2</v>
      </c>
      <c r="AC121" s="2018">
        <v>162</v>
      </c>
      <c r="AD121" s="1052">
        <v>4121</v>
      </c>
      <c r="AE121" s="1053">
        <v>3527</v>
      </c>
      <c r="AF121" s="1048">
        <v>4168</v>
      </c>
      <c r="AG121" s="1054">
        <v>2981</v>
      </c>
      <c r="AH121" s="1055">
        <v>1187</v>
      </c>
      <c r="AI121" s="1048">
        <v>3480</v>
      </c>
      <c r="AJ121" s="1055">
        <v>1140</v>
      </c>
      <c r="AK121" s="1056">
        <v>2340</v>
      </c>
      <c r="AL121" s="2329">
        <v>5291</v>
      </c>
      <c r="AM121" s="2017">
        <v>1.1083508503726414E-2</v>
      </c>
      <c r="AN121" s="2018">
        <v>58</v>
      </c>
      <c r="AO121" s="1057">
        <v>3174</v>
      </c>
      <c r="AP121" s="1057">
        <v>2117</v>
      </c>
      <c r="AQ121" s="1058">
        <v>2446</v>
      </c>
      <c r="AR121" s="1059">
        <v>2298</v>
      </c>
      <c r="AS121" s="1060">
        <v>148</v>
      </c>
      <c r="AT121" s="1058">
        <v>2845</v>
      </c>
      <c r="AU121" s="1060">
        <v>876</v>
      </c>
      <c r="AV121" s="1061">
        <v>1969</v>
      </c>
      <c r="AW121" s="2351">
        <v>0</v>
      </c>
      <c r="AX121" s="2017" t="s">
        <v>123</v>
      </c>
      <c r="AY121" s="2018">
        <v>-4</v>
      </c>
      <c r="AZ121" s="2366">
        <v>0</v>
      </c>
      <c r="BA121" s="2366">
        <v>0</v>
      </c>
      <c r="BB121" s="2367">
        <v>0</v>
      </c>
      <c r="BC121" s="2368">
        <v>0</v>
      </c>
      <c r="BD121" s="2368">
        <v>0</v>
      </c>
      <c r="BE121" s="2367">
        <v>0</v>
      </c>
      <c r="BF121" s="2368">
        <v>0</v>
      </c>
      <c r="BG121" s="2369">
        <v>0</v>
      </c>
      <c r="BH121" s="2059">
        <v>155</v>
      </c>
      <c r="BI121" s="2009">
        <v>0.13970588235294112</v>
      </c>
      <c r="BJ121" s="2018">
        <v>19</v>
      </c>
      <c r="BK121" s="1062">
        <v>78</v>
      </c>
      <c r="BL121" s="1062">
        <v>77</v>
      </c>
      <c r="BM121" s="1063">
        <v>71</v>
      </c>
      <c r="BN121" s="1064">
        <v>45</v>
      </c>
      <c r="BO121" s="1064">
        <v>26</v>
      </c>
      <c r="BP121" s="1063">
        <v>84</v>
      </c>
      <c r="BQ121" s="1064">
        <v>33</v>
      </c>
      <c r="BR121" s="1065">
        <v>51</v>
      </c>
      <c r="BS121" s="2081">
        <v>1667</v>
      </c>
      <c r="BT121" s="2009">
        <v>2.332719459791277E-2</v>
      </c>
      <c r="BU121" s="2018">
        <v>38</v>
      </c>
      <c r="BV121" s="1066">
        <v>676</v>
      </c>
      <c r="BW121" s="1066">
        <v>991</v>
      </c>
      <c r="BX121" s="1067">
        <v>1364</v>
      </c>
      <c r="BY121" s="1068">
        <v>575</v>
      </c>
      <c r="BZ121" s="1068">
        <v>789</v>
      </c>
      <c r="CA121" s="1067">
        <v>303</v>
      </c>
      <c r="CB121" s="1068">
        <v>101</v>
      </c>
      <c r="CC121" s="1069">
        <v>202</v>
      </c>
      <c r="CD121" s="1070">
        <v>32</v>
      </c>
      <c r="CE121" s="2009">
        <v>-0.19999999999999996</v>
      </c>
      <c r="CF121" s="2018">
        <v>-8</v>
      </c>
      <c r="CG121" s="1071">
        <v>19</v>
      </c>
      <c r="CH121" s="1071">
        <v>13</v>
      </c>
      <c r="CI121" s="1072">
        <v>15</v>
      </c>
      <c r="CJ121" s="1073">
        <v>12</v>
      </c>
      <c r="CK121" s="1073">
        <v>3</v>
      </c>
      <c r="CL121" s="1072">
        <v>17</v>
      </c>
      <c r="CM121" s="1073">
        <v>7</v>
      </c>
      <c r="CN121" s="1074">
        <v>10</v>
      </c>
      <c r="CO121" s="2059">
        <v>503</v>
      </c>
      <c r="CP121" s="2009">
        <v>0.13288288288288297</v>
      </c>
      <c r="CQ121" s="2018">
        <v>59</v>
      </c>
      <c r="CR121" s="1075">
        <v>174</v>
      </c>
      <c r="CS121" s="1075">
        <v>329</v>
      </c>
      <c r="CT121" s="1063">
        <v>272</v>
      </c>
      <c r="CU121" s="1076">
        <v>51</v>
      </c>
      <c r="CV121" s="1076">
        <v>221</v>
      </c>
      <c r="CW121" s="1063">
        <v>231</v>
      </c>
      <c r="CX121" s="1076">
        <v>123</v>
      </c>
      <c r="CY121" s="1311">
        <v>108</v>
      </c>
      <c r="CZ121" s="1261">
        <v>11258</v>
      </c>
      <c r="DA121" s="1602">
        <v>922</v>
      </c>
      <c r="DB121" s="1616">
        <v>353</v>
      </c>
      <c r="DC121" s="1617">
        <v>569</v>
      </c>
      <c r="DD121" s="4108">
        <v>1260</v>
      </c>
      <c r="DE121" s="1616">
        <v>674</v>
      </c>
      <c r="DF121" s="1617">
        <v>586</v>
      </c>
      <c r="DG121" s="4108">
        <v>2321</v>
      </c>
      <c r="DH121" s="1616">
        <v>1043</v>
      </c>
      <c r="DI121" s="1617">
        <v>1278</v>
      </c>
      <c r="DJ121" s="4108">
        <v>2111</v>
      </c>
      <c r="DK121" s="1616">
        <v>1034</v>
      </c>
      <c r="DL121" s="1617">
        <v>1077</v>
      </c>
      <c r="DM121" s="4108">
        <v>1463</v>
      </c>
      <c r="DN121" s="1616">
        <v>621</v>
      </c>
      <c r="DO121" s="1617">
        <v>842</v>
      </c>
      <c r="DP121" s="4096">
        <v>3181</v>
      </c>
      <c r="DQ121" s="1077">
        <v>1576</v>
      </c>
      <c r="DR121" s="1079">
        <v>1605</v>
      </c>
      <c r="DS121" s="1080" t="s">
        <v>123</v>
      </c>
      <c r="DT121" s="1081">
        <v>8.4110522631319021E-3</v>
      </c>
      <c r="DU121" s="1082">
        <v>2.2889371426712535E-2</v>
      </c>
      <c r="DV121" s="1083">
        <v>2.669891975857612E-2</v>
      </c>
      <c r="DW121" s="286"/>
    </row>
    <row r="122" spans="1:127" s="359" customFormat="1" ht="60.75" customHeight="1" x14ac:dyDescent="0.15">
      <c r="A122" s="2141"/>
      <c r="B122" s="4689" t="s">
        <v>1760</v>
      </c>
      <c r="C122" s="4690"/>
      <c r="D122" s="1923">
        <v>83313</v>
      </c>
      <c r="E122" s="1938">
        <v>-3.1007571616324947E-2</v>
      </c>
      <c r="F122" s="1939">
        <v>-2666</v>
      </c>
      <c r="G122" s="1962">
        <v>38961</v>
      </c>
      <c r="H122" s="1963">
        <v>44352</v>
      </c>
      <c r="I122" s="1344">
        <v>46598</v>
      </c>
      <c r="J122" s="1963">
        <v>24501</v>
      </c>
      <c r="K122" s="1963">
        <v>22097</v>
      </c>
      <c r="L122" s="2211">
        <v>36715</v>
      </c>
      <c r="M122" s="1963">
        <v>14460</v>
      </c>
      <c r="N122" s="2212">
        <v>22255</v>
      </c>
      <c r="O122" s="2249"/>
      <c r="P122" s="2270">
        <v>25941</v>
      </c>
      <c r="Q122" s="1085">
        <v>-3.608055885850181E-2</v>
      </c>
      <c r="R122" s="1086">
        <v>-971</v>
      </c>
      <c r="S122" s="1351">
        <v>10457</v>
      </c>
      <c r="T122" s="1352">
        <v>15484</v>
      </c>
      <c r="U122" s="1089">
        <v>14998</v>
      </c>
      <c r="V122" s="1090">
        <v>5473</v>
      </c>
      <c r="W122" s="1091">
        <v>9525</v>
      </c>
      <c r="X122" s="1353">
        <v>10943</v>
      </c>
      <c r="Y122" s="1091">
        <v>4984</v>
      </c>
      <c r="Z122" s="1092">
        <v>5959</v>
      </c>
      <c r="AA122" s="2285">
        <v>57372</v>
      </c>
      <c r="AB122" s="2019">
        <v>-2.8696226319264606E-2</v>
      </c>
      <c r="AC122" s="2324">
        <v>-1695</v>
      </c>
      <c r="AD122" s="1354">
        <v>28504</v>
      </c>
      <c r="AE122" s="1327">
        <v>28868</v>
      </c>
      <c r="AF122" s="1353">
        <v>31600</v>
      </c>
      <c r="AG122" s="1353">
        <v>19028</v>
      </c>
      <c r="AH122" s="1355">
        <v>12572</v>
      </c>
      <c r="AI122" s="1089">
        <v>25772</v>
      </c>
      <c r="AJ122" s="1355">
        <v>9476</v>
      </c>
      <c r="AK122" s="1356">
        <v>16296</v>
      </c>
      <c r="AL122" s="2328">
        <v>31437</v>
      </c>
      <c r="AM122" s="2019">
        <v>-2.9782112215295364E-2</v>
      </c>
      <c r="AN122" s="2324">
        <v>-965</v>
      </c>
      <c r="AO122" s="1357">
        <v>17850</v>
      </c>
      <c r="AP122" s="1357">
        <v>13587</v>
      </c>
      <c r="AQ122" s="1357">
        <v>14043</v>
      </c>
      <c r="AR122" s="1358">
        <v>11560</v>
      </c>
      <c r="AS122" s="1099">
        <v>2483</v>
      </c>
      <c r="AT122" s="1357">
        <v>17394</v>
      </c>
      <c r="AU122" s="1099">
        <v>6290</v>
      </c>
      <c r="AV122" s="1359">
        <v>11104</v>
      </c>
      <c r="AW122" s="2352">
        <v>1106</v>
      </c>
      <c r="AX122" s="2019">
        <v>-2.5550660792951541E-2</v>
      </c>
      <c r="AY122" s="2324">
        <v>-29</v>
      </c>
      <c r="AZ122" s="2370">
        <v>565</v>
      </c>
      <c r="BA122" s="2370">
        <v>541</v>
      </c>
      <c r="BB122" s="2370">
        <v>526</v>
      </c>
      <c r="BC122" s="2371">
        <v>371</v>
      </c>
      <c r="BD122" s="2371">
        <v>155</v>
      </c>
      <c r="BE122" s="2370">
        <v>580</v>
      </c>
      <c r="BF122" s="2371">
        <v>194</v>
      </c>
      <c r="BG122" s="2372">
        <v>386</v>
      </c>
      <c r="BH122" s="2060">
        <v>4094</v>
      </c>
      <c r="BI122" s="2019">
        <v>-3.5571260306242691E-2</v>
      </c>
      <c r="BJ122" s="2324">
        <v>-151</v>
      </c>
      <c r="BK122" s="1346">
        <v>1897</v>
      </c>
      <c r="BL122" s="1346">
        <v>2197</v>
      </c>
      <c r="BM122" s="1346">
        <v>2332</v>
      </c>
      <c r="BN122" s="1347">
        <v>1254</v>
      </c>
      <c r="BO122" s="1347">
        <v>1078</v>
      </c>
      <c r="BP122" s="1346">
        <v>1762</v>
      </c>
      <c r="BQ122" s="1102">
        <v>643</v>
      </c>
      <c r="BR122" s="1360">
        <v>1119</v>
      </c>
      <c r="BS122" s="2448">
        <v>14131</v>
      </c>
      <c r="BT122" s="2010">
        <v>-2.5246602745395585E-2</v>
      </c>
      <c r="BU122" s="2324">
        <v>-366</v>
      </c>
      <c r="BV122" s="1104">
        <v>5592</v>
      </c>
      <c r="BW122" s="1104">
        <v>8539</v>
      </c>
      <c r="BX122" s="1349">
        <v>11233</v>
      </c>
      <c r="BY122" s="1345">
        <v>4666</v>
      </c>
      <c r="BZ122" s="1345">
        <v>6567</v>
      </c>
      <c r="CA122" s="1104">
        <v>2898</v>
      </c>
      <c r="CB122" s="1105">
        <v>926</v>
      </c>
      <c r="CC122" s="1350">
        <v>1972</v>
      </c>
      <c r="CD122" s="3565">
        <v>1239</v>
      </c>
      <c r="CE122" s="2010">
        <v>-9.4298245614035103E-2</v>
      </c>
      <c r="CF122" s="2324">
        <v>-129</v>
      </c>
      <c r="CG122" s="1108">
        <v>581</v>
      </c>
      <c r="CH122" s="1108">
        <v>658</v>
      </c>
      <c r="CI122" s="1108">
        <v>574</v>
      </c>
      <c r="CJ122" s="1109">
        <v>386</v>
      </c>
      <c r="CK122" s="1109">
        <v>188</v>
      </c>
      <c r="CL122" s="1361">
        <v>665</v>
      </c>
      <c r="CM122" s="1109">
        <v>195</v>
      </c>
      <c r="CN122" s="1110">
        <v>470</v>
      </c>
      <c r="CO122" s="2060">
        <v>5365</v>
      </c>
      <c r="CP122" s="2019">
        <v>-1.0147601476014789E-2</v>
      </c>
      <c r="CQ122" s="2324">
        <v>-55</v>
      </c>
      <c r="CR122" s="1346">
        <v>2019</v>
      </c>
      <c r="CS122" s="1346">
        <v>3346</v>
      </c>
      <c r="CT122" s="1346">
        <v>2892</v>
      </c>
      <c r="CU122" s="1102">
        <v>791</v>
      </c>
      <c r="CV122" s="1347">
        <v>2101</v>
      </c>
      <c r="CW122" s="1346">
        <v>2473</v>
      </c>
      <c r="CX122" s="1347">
        <v>1228</v>
      </c>
      <c r="CY122" s="1362">
        <v>1245</v>
      </c>
      <c r="CZ122" s="1262">
        <v>83313</v>
      </c>
      <c r="DA122" s="1603">
        <v>13173</v>
      </c>
      <c r="DB122" s="1618">
        <v>7118</v>
      </c>
      <c r="DC122" s="1619">
        <v>6055</v>
      </c>
      <c r="DD122" s="4107">
        <v>13723</v>
      </c>
      <c r="DE122" s="1618">
        <v>6600</v>
      </c>
      <c r="DF122" s="1619">
        <v>7123</v>
      </c>
      <c r="DG122" s="4107">
        <v>19071</v>
      </c>
      <c r="DH122" s="1618">
        <v>7688</v>
      </c>
      <c r="DI122" s="1644">
        <v>11383</v>
      </c>
      <c r="DJ122" s="4107">
        <v>15437</v>
      </c>
      <c r="DK122" s="1618">
        <v>6680</v>
      </c>
      <c r="DL122" s="1644">
        <v>8757</v>
      </c>
      <c r="DM122" s="4107">
        <v>8600</v>
      </c>
      <c r="DN122" s="1618">
        <v>4178</v>
      </c>
      <c r="DO122" s="1619">
        <v>4422</v>
      </c>
      <c r="DP122" s="4097">
        <v>13309</v>
      </c>
      <c r="DQ122" s="1111">
        <v>6697</v>
      </c>
      <c r="DR122" s="1113">
        <v>6612</v>
      </c>
      <c r="DS122" s="1114" t="s">
        <v>123</v>
      </c>
      <c r="DT122" s="1115">
        <v>6.2244625794839956E-2</v>
      </c>
      <c r="DU122" s="1116">
        <v>0.16938907458462441</v>
      </c>
      <c r="DV122" s="1117">
        <v>0.19758101810679093</v>
      </c>
      <c r="DW122" s="286"/>
    </row>
    <row r="123" spans="1:127" s="239" customFormat="1" ht="60.75" customHeight="1" x14ac:dyDescent="0.15">
      <c r="A123" s="2142"/>
      <c r="B123" s="4685" t="s">
        <v>544</v>
      </c>
      <c r="C123" s="4686"/>
      <c r="D123" s="1922">
        <v>10371</v>
      </c>
      <c r="E123" s="2121">
        <v>7.5829875518672152E-2</v>
      </c>
      <c r="F123" s="1937">
        <v>731</v>
      </c>
      <c r="G123" s="1960">
        <v>4593</v>
      </c>
      <c r="H123" s="1961">
        <v>5778</v>
      </c>
      <c r="I123" s="4181">
        <v>5599</v>
      </c>
      <c r="J123" s="1984">
        <v>2725</v>
      </c>
      <c r="K123" s="1984">
        <v>2874</v>
      </c>
      <c r="L123" s="1985">
        <v>4772</v>
      </c>
      <c r="M123" s="1984">
        <v>1868</v>
      </c>
      <c r="N123" s="1986">
        <v>2904</v>
      </c>
      <c r="O123" s="2250"/>
      <c r="P123" s="2033">
        <v>5095</v>
      </c>
      <c r="Q123" s="1044">
        <v>7.5143365631797909E-3</v>
      </c>
      <c r="R123" s="1045">
        <v>38</v>
      </c>
      <c r="S123" s="1046">
        <v>1733</v>
      </c>
      <c r="T123" s="1047">
        <v>3362</v>
      </c>
      <c r="U123" s="1048">
        <v>2922</v>
      </c>
      <c r="V123" s="1049">
        <v>679</v>
      </c>
      <c r="W123" s="1050">
        <v>2243</v>
      </c>
      <c r="X123" s="1048">
        <v>2173</v>
      </c>
      <c r="Y123" s="1050">
        <v>1054</v>
      </c>
      <c r="Z123" s="1051">
        <v>1119</v>
      </c>
      <c r="AA123" s="2044">
        <v>5276</v>
      </c>
      <c r="AB123" s="2009">
        <v>0.15121099716343012</v>
      </c>
      <c r="AC123" s="2018">
        <v>693</v>
      </c>
      <c r="AD123" s="1052">
        <v>2860</v>
      </c>
      <c r="AE123" s="1053">
        <v>2416</v>
      </c>
      <c r="AF123" s="1048">
        <v>2677</v>
      </c>
      <c r="AG123" s="1054">
        <v>2046</v>
      </c>
      <c r="AH123" s="1055">
        <v>631</v>
      </c>
      <c r="AI123" s="1048">
        <v>2599</v>
      </c>
      <c r="AJ123" s="1055">
        <v>814</v>
      </c>
      <c r="AK123" s="1056">
        <v>1785</v>
      </c>
      <c r="AL123" s="2329">
        <v>3700</v>
      </c>
      <c r="AM123" s="2009">
        <v>0.13323124042879031</v>
      </c>
      <c r="AN123" s="2018">
        <v>435</v>
      </c>
      <c r="AO123" s="1057">
        <v>2116</v>
      </c>
      <c r="AP123" s="1057">
        <v>1584</v>
      </c>
      <c r="AQ123" s="1058">
        <v>1691</v>
      </c>
      <c r="AR123" s="1059">
        <v>1540</v>
      </c>
      <c r="AS123" s="1060">
        <v>151</v>
      </c>
      <c r="AT123" s="1058">
        <v>2009</v>
      </c>
      <c r="AU123" s="1060">
        <v>576</v>
      </c>
      <c r="AV123" s="1061">
        <v>1433</v>
      </c>
      <c r="AW123" s="2351">
        <v>1</v>
      </c>
      <c r="AX123" s="2009">
        <v>0</v>
      </c>
      <c r="AY123" s="2018">
        <v>0</v>
      </c>
      <c r="AZ123" s="2366">
        <v>1</v>
      </c>
      <c r="BA123" s="2366">
        <v>0</v>
      </c>
      <c r="BB123" s="2367">
        <v>1</v>
      </c>
      <c r="BC123" s="2368">
        <v>1</v>
      </c>
      <c r="BD123" s="2368">
        <v>0</v>
      </c>
      <c r="BE123" s="2367">
        <v>0</v>
      </c>
      <c r="BF123" s="2368">
        <v>0</v>
      </c>
      <c r="BG123" s="2369">
        <v>0</v>
      </c>
      <c r="BH123" s="2059">
        <v>173</v>
      </c>
      <c r="BI123" s="2009">
        <v>0.3839999999999999</v>
      </c>
      <c r="BJ123" s="2018">
        <v>48</v>
      </c>
      <c r="BK123" s="1062">
        <v>88</v>
      </c>
      <c r="BL123" s="1062">
        <v>85</v>
      </c>
      <c r="BM123" s="1063">
        <v>74</v>
      </c>
      <c r="BN123" s="1064">
        <v>51</v>
      </c>
      <c r="BO123" s="1064">
        <v>23</v>
      </c>
      <c r="BP123" s="1063">
        <v>99</v>
      </c>
      <c r="BQ123" s="1064">
        <v>37</v>
      </c>
      <c r="BR123" s="1065">
        <v>62</v>
      </c>
      <c r="BS123" s="2081">
        <v>776</v>
      </c>
      <c r="BT123" s="2009">
        <v>0.17220543806646527</v>
      </c>
      <c r="BU123" s="2018">
        <v>114</v>
      </c>
      <c r="BV123" s="1066">
        <v>360</v>
      </c>
      <c r="BW123" s="1066">
        <v>416</v>
      </c>
      <c r="BX123" s="1067">
        <v>555</v>
      </c>
      <c r="BY123" s="1068">
        <v>292</v>
      </c>
      <c r="BZ123" s="1068">
        <v>263</v>
      </c>
      <c r="CA123" s="1067">
        <v>221</v>
      </c>
      <c r="CB123" s="1068">
        <v>68</v>
      </c>
      <c r="CC123" s="1069">
        <v>153</v>
      </c>
      <c r="CD123" s="1070">
        <v>134</v>
      </c>
      <c r="CE123" s="2009">
        <v>0</v>
      </c>
      <c r="CF123" s="2018">
        <v>0</v>
      </c>
      <c r="CG123" s="1071">
        <v>99</v>
      </c>
      <c r="CH123" s="1071">
        <v>35</v>
      </c>
      <c r="CI123" s="1072">
        <v>99</v>
      </c>
      <c r="CJ123" s="1073">
        <v>90</v>
      </c>
      <c r="CK123" s="1073">
        <v>9</v>
      </c>
      <c r="CL123" s="1072">
        <v>35</v>
      </c>
      <c r="CM123" s="1073">
        <v>9</v>
      </c>
      <c r="CN123" s="1074">
        <v>26</v>
      </c>
      <c r="CO123" s="2059">
        <v>492</v>
      </c>
      <c r="CP123" s="2009">
        <v>0.24242424242424243</v>
      </c>
      <c r="CQ123" s="2018">
        <v>96</v>
      </c>
      <c r="CR123" s="1075">
        <v>196</v>
      </c>
      <c r="CS123" s="1075">
        <v>296</v>
      </c>
      <c r="CT123" s="1063">
        <v>257</v>
      </c>
      <c r="CU123" s="1076">
        <v>72</v>
      </c>
      <c r="CV123" s="1076">
        <v>185</v>
      </c>
      <c r="CW123" s="1063">
        <v>235</v>
      </c>
      <c r="CX123" s="1076">
        <v>124</v>
      </c>
      <c r="CY123" s="1311">
        <v>111</v>
      </c>
      <c r="CZ123" s="1261">
        <v>10371</v>
      </c>
      <c r="DA123" s="1602">
        <v>1207</v>
      </c>
      <c r="DB123" s="1616">
        <v>397</v>
      </c>
      <c r="DC123" s="1617">
        <v>810</v>
      </c>
      <c r="DD123" s="4108">
        <v>1144</v>
      </c>
      <c r="DE123" s="1616">
        <v>493</v>
      </c>
      <c r="DF123" s="1617">
        <v>651</v>
      </c>
      <c r="DG123" s="4108">
        <v>2270</v>
      </c>
      <c r="DH123" s="1616">
        <v>884</v>
      </c>
      <c r="DI123" s="1617">
        <v>1386</v>
      </c>
      <c r="DJ123" s="4108">
        <v>1953</v>
      </c>
      <c r="DK123" s="1616">
        <v>925</v>
      </c>
      <c r="DL123" s="1617">
        <v>1028</v>
      </c>
      <c r="DM123" s="4108">
        <v>971</v>
      </c>
      <c r="DN123" s="1616">
        <v>518</v>
      </c>
      <c r="DO123" s="1617">
        <v>453</v>
      </c>
      <c r="DP123" s="4096">
        <v>2826</v>
      </c>
      <c r="DQ123" s="1077">
        <v>1376</v>
      </c>
      <c r="DR123" s="1079">
        <v>1450</v>
      </c>
      <c r="DS123" s="1080" t="s">
        <v>123</v>
      </c>
      <c r="DT123" s="1081">
        <v>7.7483587689590478E-3</v>
      </c>
      <c r="DU123" s="1082">
        <v>2.1085954083001929E-2</v>
      </c>
      <c r="DV123" s="1083">
        <v>2.4595354131834512E-2</v>
      </c>
      <c r="DW123" s="286"/>
    </row>
    <row r="124" spans="1:127" s="359" customFormat="1" ht="60.75" customHeight="1" x14ac:dyDescent="0.15">
      <c r="A124" s="2141"/>
      <c r="B124" s="3210" t="s">
        <v>545</v>
      </c>
      <c r="C124" s="3973"/>
      <c r="D124" s="1923">
        <v>19124</v>
      </c>
      <c r="E124" s="1938">
        <v>-1.2954838709677396E-2</v>
      </c>
      <c r="F124" s="1939">
        <v>-251</v>
      </c>
      <c r="G124" s="1962">
        <v>8465</v>
      </c>
      <c r="H124" s="1963">
        <v>10659</v>
      </c>
      <c r="I124" s="1084">
        <v>10845</v>
      </c>
      <c r="J124" s="1987">
        <v>5325</v>
      </c>
      <c r="K124" s="1987">
        <v>5520</v>
      </c>
      <c r="L124" s="1988">
        <v>8279</v>
      </c>
      <c r="M124" s="1987">
        <v>3140</v>
      </c>
      <c r="N124" s="1989">
        <v>5139</v>
      </c>
      <c r="O124" s="2249"/>
      <c r="P124" s="2034">
        <v>6267</v>
      </c>
      <c r="Q124" s="1085">
        <v>-1.1514195583596232E-2</v>
      </c>
      <c r="R124" s="1086">
        <v>-73</v>
      </c>
      <c r="S124" s="1087">
        <v>2346</v>
      </c>
      <c r="T124" s="1088">
        <v>3921</v>
      </c>
      <c r="U124" s="1089">
        <v>3534</v>
      </c>
      <c r="V124" s="1090">
        <v>964</v>
      </c>
      <c r="W124" s="1091">
        <v>2570</v>
      </c>
      <c r="X124" s="1089">
        <v>2733</v>
      </c>
      <c r="Y124" s="1091">
        <v>1382</v>
      </c>
      <c r="Z124" s="1092">
        <v>1351</v>
      </c>
      <c r="AA124" s="2285">
        <v>12857</v>
      </c>
      <c r="AB124" s="2019">
        <v>-1.3655542769466789E-2</v>
      </c>
      <c r="AC124" s="2020">
        <v>-178</v>
      </c>
      <c r="AD124" s="1093">
        <v>6119</v>
      </c>
      <c r="AE124" s="1094">
        <v>6738</v>
      </c>
      <c r="AF124" s="1089">
        <v>7311</v>
      </c>
      <c r="AG124" s="1089">
        <v>4361</v>
      </c>
      <c r="AH124" s="1095">
        <v>2950</v>
      </c>
      <c r="AI124" s="1089">
        <v>5546</v>
      </c>
      <c r="AJ124" s="1095">
        <v>1758</v>
      </c>
      <c r="AK124" s="1096">
        <v>3788</v>
      </c>
      <c r="AL124" s="2328">
        <v>3045</v>
      </c>
      <c r="AM124" s="2019">
        <v>2.9759891782211723E-2</v>
      </c>
      <c r="AN124" s="2020">
        <v>88</v>
      </c>
      <c r="AO124" s="1097">
        <v>1658</v>
      </c>
      <c r="AP124" s="1097">
        <v>1387</v>
      </c>
      <c r="AQ124" s="1097">
        <v>1350</v>
      </c>
      <c r="AR124" s="1098">
        <v>1162</v>
      </c>
      <c r="AS124" s="1099">
        <v>188</v>
      </c>
      <c r="AT124" s="1097">
        <v>1695</v>
      </c>
      <c r="AU124" s="1099">
        <v>496</v>
      </c>
      <c r="AV124" s="1100">
        <v>1199</v>
      </c>
      <c r="AW124" s="2352">
        <v>24</v>
      </c>
      <c r="AX124" s="2010">
        <v>0.14285714285714279</v>
      </c>
      <c r="AY124" s="2020">
        <v>3</v>
      </c>
      <c r="AZ124" s="2370">
        <v>13</v>
      </c>
      <c r="BA124" s="2370">
        <v>11</v>
      </c>
      <c r="BB124" s="2370">
        <v>12</v>
      </c>
      <c r="BC124" s="2371">
        <v>9</v>
      </c>
      <c r="BD124" s="2371">
        <v>3</v>
      </c>
      <c r="BE124" s="2370">
        <v>12</v>
      </c>
      <c r="BF124" s="2371">
        <v>4</v>
      </c>
      <c r="BG124" s="2372">
        <v>8</v>
      </c>
      <c r="BH124" s="2060">
        <v>503</v>
      </c>
      <c r="BI124" s="2019">
        <v>8.0160320641282645E-3</v>
      </c>
      <c r="BJ124" s="2020">
        <v>4</v>
      </c>
      <c r="BK124" s="1101">
        <v>216</v>
      </c>
      <c r="BL124" s="1101">
        <v>287</v>
      </c>
      <c r="BM124" s="1101">
        <v>223</v>
      </c>
      <c r="BN124" s="1102">
        <v>128</v>
      </c>
      <c r="BO124" s="1102">
        <v>95</v>
      </c>
      <c r="BP124" s="1101">
        <v>280</v>
      </c>
      <c r="BQ124" s="1102">
        <v>88</v>
      </c>
      <c r="BR124" s="1103">
        <v>192</v>
      </c>
      <c r="BS124" s="2082">
        <v>7594</v>
      </c>
      <c r="BT124" s="2019">
        <v>-4.2129162462159475E-2</v>
      </c>
      <c r="BU124" s="2020">
        <v>-334</v>
      </c>
      <c r="BV124" s="1104">
        <v>3550</v>
      </c>
      <c r="BW124" s="1104">
        <v>4044</v>
      </c>
      <c r="BX124" s="1104">
        <v>4899</v>
      </c>
      <c r="BY124" s="1345">
        <v>2759</v>
      </c>
      <c r="BZ124" s="1345">
        <v>2140</v>
      </c>
      <c r="CA124" s="1104">
        <v>2695</v>
      </c>
      <c r="CB124" s="1105">
        <v>791</v>
      </c>
      <c r="CC124" s="1350">
        <v>1904</v>
      </c>
      <c r="CD124" s="1107">
        <v>170</v>
      </c>
      <c r="CE124" s="2010">
        <v>0.27819548872180455</v>
      </c>
      <c r="CF124" s="2020">
        <v>37</v>
      </c>
      <c r="CG124" s="1108">
        <v>93</v>
      </c>
      <c r="CH124" s="1108">
        <v>77</v>
      </c>
      <c r="CI124" s="1108">
        <v>90</v>
      </c>
      <c r="CJ124" s="1109">
        <v>72</v>
      </c>
      <c r="CK124" s="1109">
        <v>18</v>
      </c>
      <c r="CL124" s="1108">
        <v>80</v>
      </c>
      <c r="CM124" s="1109">
        <v>21</v>
      </c>
      <c r="CN124" s="1110">
        <v>59</v>
      </c>
      <c r="CO124" s="2060">
        <v>1521</v>
      </c>
      <c r="CP124" s="2019">
        <v>1.6032064128256529E-2</v>
      </c>
      <c r="CQ124" s="2020">
        <v>24</v>
      </c>
      <c r="CR124" s="1101">
        <v>589</v>
      </c>
      <c r="CS124" s="1101">
        <v>932</v>
      </c>
      <c r="CT124" s="1101">
        <v>737</v>
      </c>
      <c r="CU124" s="1102">
        <v>231</v>
      </c>
      <c r="CV124" s="1102">
        <v>506</v>
      </c>
      <c r="CW124" s="1101">
        <v>784</v>
      </c>
      <c r="CX124" s="1102">
        <v>358</v>
      </c>
      <c r="CY124" s="1312">
        <v>426</v>
      </c>
      <c r="CZ124" s="1262">
        <v>19124</v>
      </c>
      <c r="DA124" s="1603">
        <v>1975</v>
      </c>
      <c r="DB124" s="1618">
        <v>864</v>
      </c>
      <c r="DC124" s="1619">
        <v>1111</v>
      </c>
      <c r="DD124" s="4107">
        <v>3221</v>
      </c>
      <c r="DE124" s="1618">
        <v>1536</v>
      </c>
      <c r="DF124" s="1619">
        <v>1685</v>
      </c>
      <c r="DG124" s="4107">
        <v>4744</v>
      </c>
      <c r="DH124" s="1618">
        <v>1812</v>
      </c>
      <c r="DI124" s="1619">
        <v>2932</v>
      </c>
      <c r="DJ124" s="4107">
        <v>3353</v>
      </c>
      <c r="DK124" s="1618">
        <v>1423</v>
      </c>
      <c r="DL124" s="1619">
        <v>1930</v>
      </c>
      <c r="DM124" s="4107">
        <v>2407</v>
      </c>
      <c r="DN124" s="1618">
        <v>1118</v>
      </c>
      <c r="DO124" s="1619">
        <v>1289</v>
      </c>
      <c r="DP124" s="4097">
        <v>3424</v>
      </c>
      <c r="DQ124" s="1111">
        <v>1712</v>
      </c>
      <c r="DR124" s="1113">
        <v>1712</v>
      </c>
      <c r="DS124" s="1114" t="s">
        <v>123</v>
      </c>
      <c r="DT124" s="1115">
        <v>1.4287880927352507E-2</v>
      </c>
      <c r="DU124" s="1116">
        <v>3.8882247216597131E-2</v>
      </c>
      <c r="DV124" s="1117">
        <v>4.5353538946794253E-2</v>
      </c>
      <c r="DW124" s="286"/>
    </row>
    <row r="125" spans="1:127" s="239" customFormat="1" ht="60.75" customHeight="1" x14ac:dyDescent="0.15">
      <c r="A125" s="2142"/>
      <c r="B125" s="3148" t="s">
        <v>1761</v>
      </c>
      <c r="C125" s="3981"/>
      <c r="D125" s="1922">
        <v>21979</v>
      </c>
      <c r="E125" s="1936">
        <v>3.5768143261074359E-2</v>
      </c>
      <c r="F125" s="1937">
        <v>759</v>
      </c>
      <c r="G125" s="1960">
        <v>7128</v>
      </c>
      <c r="H125" s="1961">
        <v>14851</v>
      </c>
      <c r="I125" s="1043">
        <v>14058</v>
      </c>
      <c r="J125" s="1984">
        <v>3918</v>
      </c>
      <c r="K125" s="1973">
        <v>10140</v>
      </c>
      <c r="L125" s="1985">
        <v>7921</v>
      </c>
      <c r="M125" s="1984">
        <v>3210</v>
      </c>
      <c r="N125" s="1986">
        <v>4711</v>
      </c>
      <c r="O125" s="2250"/>
      <c r="P125" s="2271">
        <v>15276</v>
      </c>
      <c r="Q125" s="1044">
        <v>3.8689059631467959E-2</v>
      </c>
      <c r="R125" s="1045">
        <v>569</v>
      </c>
      <c r="S125" s="1046">
        <v>4471</v>
      </c>
      <c r="T125" s="1363">
        <v>10805</v>
      </c>
      <c r="U125" s="1048">
        <v>9861</v>
      </c>
      <c r="V125" s="1049">
        <v>2118</v>
      </c>
      <c r="W125" s="1050">
        <v>7743</v>
      </c>
      <c r="X125" s="1048">
        <v>5415</v>
      </c>
      <c r="Y125" s="1050">
        <v>2353</v>
      </c>
      <c r="Z125" s="1051">
        <v>3062</v>
      </c>
      <c r="AA125" s="2044">
        <v>6703</v>
      </c>
      <c r="AB125" s="2017">
        <v>2.9172424382005291E-2</v>
      </c>
      <c r="AC125" s="2323">
        <v>190</v>
      </c>
      <c r="AD125" s="1052">
        <v>2657</v>
      </c>
      <c r="AE125" s="1053">
        <v>4046</v>
      </c>
      <c r="AF125" s="1048">
        <v>4197</v>
      </c>
      <c r="AG125" s="1054">
        <v>1800</v>
      </c>
      <c r="AH125" s="1055">
        <v>2397</v>
      </c>
      <c r="AI125" s="1048">
        <v>2506</v>
      </c>
      <c r="AJ125" s="1055">
        <v>857</v>
      </c>
      <c r="AK125" s="1056">
        <v>1649</v>
      </c>
      <c r="AL125" s="2329">
        <v>2209</v>
      </c>
      <c r="AM125" s="2017">
        <v>2.601021830004635E-2</v>
      </c>
      <c r="AN125" s="2323">
        <v>56</v>
      </c>
      <c r="AO125" s="1057">
        <v>1108</v>
      </c>
      <c r="AP125" s="1057">
        <v>1101</v>
      </c>
      <c r="AQ125" s="1058">
        <v>1083</v>
      </c>
      <c r="AR125" s="1059">
        <v>785</v>
      </c>
      <c r="AS125" s="1060">
        <v>298</v>
      </c>
      <c r="AT125" s="1058">
        <v>1126</v>
      </c>
      <c r="AU125" s="1060">
        <v>323</v>
      </c>
      <c r="AV125" s="1061">
        <v>803</v>
      </c>
      <c r="AW125" s="2351">
        <v>14</v>
      </c>
      <c r="AX125" s="2009">
        <v>-6.6666666666666652E-2</v>
      </c>
      <c r="AY125" s="2323">
        <v>-1</v>
      </c>
      <c r="AZ125" s="2366">
        <v>8</v>
      </c>
      <c r="BA125" s="2366">
        <v>6</v>
      </c>
      <c r="BB125" s="2367">
        <v>9</v>
      </c>
      <c r="BC125" s="2368">
        <v>8</v>
      </c>
      <c r="BD125" s="2368">
        <v>1</v>
      </c>
      <c r="BE125" s="2367">
        <v>5</v>
      </c>
      <c r="BF125" s="2368">
        <v>0</v>
      </c>
      <c r="BG125" s="2369">
        <v>5</v>
      </c>
      <c r="BH125" s="2059">
        <v>701</v>
      </c>
      <c r="BI125" s="2017">
        <v>5.0974512743628075E-2</v>
      </c>
      <c r="BJ125" s="2323">
        <v>34</v>
      </c>
      <c r="BK125" s="1062">
        <v>315</v>
      </c>
      <c r="BL125" s="1062">
        <v>386</v>
      </c>
      <c r="BM125" s="1063">
        <v>329</v>
      </c>
      <c r="BN125" s="1064">
        <v>196</v>
      </c>
      <c r="BO125" s="1064">
        <v>133</v>
      </c>
      <c r="BP125" s="1063">
        <v>372</v>
      </c>
      <c r="BQ125" s="1064">
        <v>119</v>
      </c>
      <c r="BR125" s="1065">
        <v>253</v>
      </c>
      <c r="BS125" s="2081">
        <v>2387</v>
      </c>
      <c r="BT125" s="2009">
        <v>4.0087145969498916E-2</v>
      </c>
      <c r="BU125" s="2323">
        <v>92</v>
      </c>
      <c r="BV125" s="1066">
        <v>745</v>
      </c>
      <c r="BW125" s="1066">
        <v>1642</v>
      </c>
      <c r="BX125" s="1067">
        <v>2008</v>
      </c>
      <c r="BY125" s="1068">
        <v>599</v>
      </c>
      <c r="BZ125" s="1341">
        <v>1409</v>
      </c>
      <c r="CA125" s="1067">
        <v>379</v>
      </c>
      <c r="CB125" s="1068">
        <v>146</v>
      </c>
      <c r="CC125" s="1069">
        <v>233</v>
      </c>
      <c r="CD125" s="1070">
        <v>99</v>
      </c>
      <c r="CE125" s="2009">
        <v>-0.20161290322580649</v>
      </c>
      <c r="CF125" s="2323">
        <v>-25</v>
      </c>
      <c r="CG125" s="1071">
        <v>52</v>
      </c>
      <c r="CH125" s="1071">
        <v>47</v>
      </c>
      <c r="CI125" s="1072">
        <v>48</v>
      </c>
      <c r="CJ125" s="1073">
        <v>36</v>
      </c>
      <c r="CK125" s="1073">
        <v>12</v>
      </c>
      <c r="CL125" s="1072">
        <v>51</v>
      </c>
      <c r="CM125" s="1073">
        <v>16</v>
      </c>
      <c r="CN125" s="1074">
        <v>35</v>
      </c>
      <c r="CO125" s="2059">
        <v>1293</v>
      </c>
      <c r="CP125" s="2009">
        <v>2.7005559968228843E-2</v>
      </c>
      <c r="CQ125" s="2323">
        <v>34</v>
      </c>
      <c r="CR125" s="1075">
        <v>429</v>
      </c>
      <c r="CS125" s="1075">
        <v>864</v>
      </c>
      <c r="CT125" s="1063">
        <v>720</v>
      </c>
      <c r="CU125" s="1076">
        <v>176</v>
      </c>
      <c r="CV125" s="1076">
        <v>544</v>
      </c>
      <c r="CW125" s="1063">
        <v>573</v>
      </c>
      <c r="CX125" s="1076">
        <v>253</v>
      </c>
      <c r="CY125" s="1311">
        <v>320</v>
      </c>
      <c r="CZ125" s="1261">
        <v>21979</v>
      </c>
      <c r="DA125" s="1602">
        <v>5493</v>
      </c>
      <c r="DB125" s="1616">
        <v>1833</v>
      </c>
      <c r="DC125" s="1617">
        <v>3660</v>
      </c>
      <c r="DD125" s="4108">
        <v>3469</v>
      </c>
      <c r="DE125" s="1616">
        <v>900</v>
      </c>
      <c r="DF125" s="1617">
        <v>2569</v>
      </c>
      <c r="DG125" s="4108">
        <v>4513</v>
      </c>
      <c r="DH125" s="1616">
        <v>873</v>
      </c>
      <c r="DI125" s="1617">
        <v>3640</v>
      </c>
      <c r="DJ125" s="4108">
        <v>2584</v>
      </c>
      <c r="DK125" s="1616">
        <v>754</v>
      </c>
      <c r="DL125" s="1617">
        <v>1830</v>
      </c>
      <c r="DM125" s="4108">
        <v>2299</v>
      </c>
      <c r="DN125" s="1616">
        <v>1017</v>
      </c>
      <c r="DO125" s="1617">
        <v>1282</v>
      </c>
      <c r="DP125" s="4096">
        <v>3621</v>
      </c>
      <c r="DQ125" s="1077">
        <v>1751</v>
      </c>
      <c r="DR125" s="1079">
        <v>1870</v>
      </c>
      <c r="DS125" s="1080" t="s">
        <v>123</v>
      </c>
      <c r="DT125" s="1081">
        <v>1.6420902264289935E-2</v>
      </c>
      <c r="DU125" s="1082">
        <v>4.4686933255259798E-2</v>
      </c>
      <c r="DV125" s="1083">
        <v>5.2124316696903941E-2</v>
      </c>
      <c r="DW125" s="286"/>
    </row>
    <row r="126" spans="1:127" s="359" customFormat="1" ht="60.75" customHeight="1" x14ac:dyDescent="0.15">
      <c r="A126" s="2141"/>
      <c r="B126" s="3210" t="s">
        <v>546</v>
      </c>
      <c r="C126" s="3973"/>
      <c r="D126" s="1923">
        <v>10012</v>
      </c>
      <c r="E126" s="1938">
        <v>3.7835596558515538E-2</v>
      </c>
      <c r="F126" s="1939">
        <v>365</v>
      </c>
      <c r="G126" s="1962">
        <v>3688</v>
      </c>
      <c r="H126" s="1963">
        <v>6324</v>
      </c>
      <c r="I126" s="4182">
        <v>6442</v>
      </c>
      <c r="J126" s="1987">
        <v>2149</v>
      </c>
      <c r="K126" s="1987">
        <v>4293</v>
      </c>
      <c r="L126" s="1988">
        <v>3570</v>
      </c>
      <c r="M126" s="1987">
        <v>1539</v>
      </c>
      <c r="N126" s="1989">
        <v>2031</v>
      </c>
      <c r="O126" s="2249"/>
      <c r="P126" s="2034">
        <v>5365</v>
      </c>
      <c r="Q126" s="1085">
        <v>4.0131834044203174E-2</v>
      </c>
      <c r="R126" s="1086">
        <v>207</v>
      </c>
      <c r="S126" s="1087">
        <v>1677</v>
      </c>
      <c r="T126" s="1088">
        <v>3688</v>
      </c>
      <c r="U126" s="1089">
        <v>3184</v>
      </c>
      <c r="V126" s="1090">
        <v>651</v>
      </c>
      <c r="W126" s="1091">
        <v>2533</v>
      </c>
      <c r="X126" s="1089">
        <v>2181</v>
      </c>
      <c r="Y126" s="1091">
        <v>1026</v>
      </c>
      <c r="Z126" s="1092">
        <v>1155</v>
      </c>
      <c r="AA126" s="2045">
        <v>4647</v>
      </c>
      <c r="AB126" s="2019">
        <v>3.5197148585430993E-2</v>
      </c>
      <c r="AC126" s="2020">
        <v>158</v>
      </c>
      <c r="AD126" s="1093">
        <v>2011</v>
      </c>
      <c r="AE126" s="1094">
        <v>2636</v>
      </c>
      <c r="AF126" s="1089">
        <v>3258</v>
      </c>
      <c r="AG126" s="1089">
        <v>1498</v>
      </c>
      <c r="AH126" s="1095">
        <v>1760</v>
      </c>
      <c r="AI126" s="1089">
        <v>1389</v>
      </c>
      <c r="AJ126" s="1095">
        <v>513</v>
      </c>
      <c r="AK126" s="1096">
        <v>876</v>
      </c>
      <c r="AL126" s="2328">
        <v>1412</v>
      </c>
      <c r="AM126" s="2019">
        <v>4.1297935103244754E-2</v>
      </c>
      <c r="AN126" s="2020">
        <v>56</v>
      </c>
      <c r="AO126" s="1097">
        <v>718</v>
      </c>
      <c r="AP126" s="1097">
        <v>694</v>
      </c>
      <c r="AQ126" s="1097">
        <v>874</v>
      </c>
      <c r="AR126" s="1098">
        <v>548</v>
      </c>
      <c r="AS126" s="1099">
        <v>326</v>
      </c>
      <c r="AT126" s="1097">
        <v>538</v>
      </c>
      <c r="AU126" s="1099">
        <v>170</v>
      </c>
      <c r="AV126" s="1100">
        <v>368</v>
      </c>
      <c r="AW126" s="2352">
        <v>4</v>
      </c>
      <c r="AX126" s="2010">
        <v>0</v>
      </c>
      <c r="AY126" s="2020">
        <v>0</v>
      </c>
      <c r="AZ126" s="2370">
        <v>3</v>
      </c>
      <c r="BA126" s="2370">
        <v>1</v>
      </c>
      <c r="BB126" s="2370">
        <v>4</v>
      </c>
      <c r="BC126" s="2371">
        <v>3</v>
      </c>
      <c r="BD126" s="2371">
        <v>1</v>
      </c>
      <c r="BE126" s="2370">
        <v>0</v>
      </c>
      <c r="BF126" s="2371">
        <v>0</v>
      </c>
      <c r="BG126" s="2372">
        <v>0</v>
      </c>
      <c r="BH126" s="2060">
        <v>266</v>
      </c>
      <c r="BI126" s="2019">
        <v>-4.3165467625899234E-2</v>
      </c>
      <c r="BJ126" s="2020">
        <v>-12</v>
      </c>
      <c r="BK126" s="1101">
        <v>139</v>
      </c>
      <c r="BL126" s="1101">
        <v>127</v>
      </c>
      <c r="BM126" s="1101">
        <v>160</v>
      </c>
      <c r="BN126" s="1102">
        <v>104</v>
      </c>
      <c r="BO126" s="1102">
        <v>56</v>
      </c>
      <c r="BP126" s="1101">
        <v>106</v>
      </c>
      <c r="BQ126" s="1102">
        <v>35</v>
      </c>
      <c r="BR126" s="1103">
        <v>71</v>
      </c>
      <c r="BS126" s="2082">
        <v>2087</v>
      </c>
      <c r="BT126" s="2019">
        <v>2.1037181996086174E-2</v>
      </c>
      <c r="BU126" s="2020">
        <v>43</v>
      </c>
      <c r="BV126" s="1104">
        <v>844</v>
      </c>
      <c r="BW126" s="1104">
        <v>1243</v>
      </c>
      <c r="BX126" s="1104">
        <v>1758</v>
      </c>
      <c r="BY126" s="1105">
        <v>739</v>
      </c>
      <c r="BZ126" s="1345">
        <v>1019</v>
      </c>
      <c r="CA126" s="1104">
        <v>329</v>
      </c>
      <c r="CB126" s="1105">
        <v>105</v>
      </c>
      <c r="CC126" s="1106">
        <v>224</v>
      </c>
      <c r="CD126" s="1107">
        <v>37</v>
      </c>
      <c r="CE126" s="2010">
        <v>-0.15909090909090906</v>
      </c>
      <c r="CF126" s="2020">
        <v>-7</v>
      </c>
      <c r="CG126" s="1108">
        <v>23</v>
      </c>
      <c r="CH126" s="1108">
        <v>14</v>
      </c>
      <c r="CI126" s="1108">
        <v>23</v>
      </c>
      <c r="CJ126" s="1109">
        <v>19</v>
      </c>
      <c r="CK126" s="1109">
        <v>4</v>
      </c>
      <c r="CL126" s="1108">
        <v>14</v>
      </c>
      <c r="CM126" s="1109">
        <v>4</v>
      </c>
      <c r="CN126" s="1110">
        <v>10</v>
      </c>
      <c r="CO126" s="2060">
        <v>841</v>
      </c>
      <c r="CP126" s="2010">
        <v>0.10222804718217571</v>
      </c>
      <c r="CQ126" s="2020">
        <v>78</v>
      </c>
      <c r="CR126" s="1101">
        <v>284</v>
      </c>
      <c r="CS126" s="1101">
        <v>557</v>
      </c>
      <c r="CT126" s="1101">
        <v>439</v>
      </c>
      <c r="CU126" s="1102">
        <v>85</v>
      </c>
      <c r="CV126" s="1102">
        <v>354</v>
      </c>
      <c r="CW126" s="1101">
        <v>402</v>
      </c>
      <c r="CX126" s="1102">
        <v>199</v>
      </c>
      <c r="CY126" s="1312">
        <v>203</v>
      </c>
      <c r="CZ126" s="1262">
        <v>10012</v>
      </c>
      <c r="DA126" s="1603">
        <v>1455</v>
      </c>
      <c r="DB126" s="1618">
        <v>609</v>
      </c>
      <c r="DC126" s="1619">
        <v>846</v>
      </c>
      <c r="DD126" s="4107">
        <v>1355</v>
      </c>
      <c r="DE126" s="1618">
        <v>481</v>
      </c>
      <c r="DF126" s="1619">
        <v>874</v>
      </c>
      <c r="DG126" s="4107">
        <v>2244</v>
      </c>
      <c r="DH126" s="1618">
        <v>612</v>
      </c>
      <c r="DI126" s="1619">
        <v>1632</v>
      </c>
      <c r="DJ126" s="4107">
        <v>1441</v>
      </c>
      <c r="DK126" s="1618">
        <v>422</v>
      </c>
      <c r="DL126" s="1619">
        <v>1019</v>
      </c>
      <c r="DM126" s="4107">
        <v>1386</v>
      </c>
      <c r="DN126" s="1618">
        <v>499</v>
      </c>
      <c r="DO126" s="1619">
        <v>887</v>
      </c>
      <c r="DP126" s="4097">
        <v>2131</v>
      </c>
      <c r="DQ126" s="1111">
        <v>1065</v>
      </c>
      <c r="DR126" s="1113">
        <v>1066</v>
      </c>
      <c r="DS126" s="1114" t="s">
        <v>123</v>
      </c>
      <c r="DT126" s="1115">
        <v>7.4801434765035188E-3</v>
      </c>
      <c r="DU126" s="1116">
        <v>2.0356047852571141E-2</v>
      </c>
      <c r="DV126" s="1117">
        <v>2.3743967367459949E-2</v>
      </c>
      <c r="DW126" s="286"/>
    </row>
    <row r="127" spans="1:127" s="239" customFormat="1" ht="60.75" customHeight="1" x14ac:dyDescent="0.15">
      <c r="A127" s="2143"/>
      <c r="B127" s="4687" t="s">
        <v>548</v>
      </c>
      <c r="C127" s="4688"/>
      <c r="D127" s="1924">
        <v>93642</v>
      </c>
      <c r="E127" s="1940">
        <v>-1.4833985607877742E-2</v>
      </c>
      <c r="F127" s="1941">
        <v>-1410</v>
      </c>
      <c r="G127" s="1964">
        <v>39507</v>
      </c>
      <c r="H127" s="1965">
        <v>54135</v>
      </c>
      <c r="I127" s="1245">
        <v>55257</v>
      </c>
      <c r="J127" s="2216">
        <v>25709</v>
      </c>
      <c r="K127" s="2216">
        <v>29548</v>
      </c>
      <c r="L127" s="2217">
        <v>38385</v>
      </c>
      <c r="M127" s="2216">
        <v>13798</v>
      </c>
      <c r="N127" s="2218">
        <v>24587</v>
      </c>
      <c r="O127" s="2255"/>
      <c r="P127" s="2272">
        <v>45506</v>
      </c>
      <c r="Q127" s="1118">
        <v>5.5236063444949357E-2</v>
      </c>
      <c r="R127" s="1364">
        <v>2382</v>
      </c>
      <c r="S127" s="1120">
        <v>16867</v>
      </c>
      <c r="T127" s="1121">
        <v>28639</v>
      </c>
      <c r="U127" s="1122">
        <v>25931</v>
      </c>
      <c r="V127" s="1123">
        <v>8916</v>
      </c>
      <c r="W127" s="1365">
        <v>17015</v>
      </c>
      <c r="X127" s="1122">
        <v>19575</v>
      </c>
      <c r="Y127" s="1124">
        <v>7951</v>
      </c>
      <c r="Z127" s="1366">
        <v>11624</v>
      </c>
      <c r="AA127" s="2286">
        <v>48136</v>
      </c>
      <c r="AB127" s="2021">
        <v>-7.3024187336311774E-2</v>
      </c>
      <c r="AC127" s="2321">
        <v>-3792</v>
      </c>
      <c r="AD127" s="1126">
        <v>22640</v>
      </c>
      <c r="AE127" s="1127">
        <v>25496</v>
      </c>
      <c r="AF127" s="1122">
        <v>29326</v>
      </c>
      <c r="AG127" s="1367">
        <v>16793</v>
      </c>
      <c r="AH127" s="1368">
        <v>12533</v>
      </c>
      <c r="AI127" s="1122">
        <v>18810</v>
      </c>
      <c r="AJ127" s="1129">
        <v>5847</v>
      </c>
      <c r="AK127" s="1369">
        <v>12963</v>
      </c>
      <c r="AL127" s="2330">
        <v>21628</v>
      </c>
      <c r="AM127" s="2298">
        <v>-0.10929906926941768</v>
      </c>
      <c r="AN127" s="2321">
        <v>-2654</v>
      </c>
      <c r="AO127" s="1246">
        <v>11716</v>
      </c>
      <c r="AP127" s="1131">
        <v>9912</v>
      </c>
      <c r="AQ127" s="1132">
        <v>9652</v>
      </c>
      <c r="AR127" s="1133">
        <v>8219</v>
      </c>
      <c r="AS127" s="1134">
        <v>1433</v>
      </c>
      <c r="AT127" s="1370">
        <v>11976</v>
      </c>
      <c r="AU127" s="1134">
        <v>3497</v>
      </c>
      <c r="AV127" s="1135">
        <v>8479</v>
      </c>
      <c r="AW127" s="2353">
        <v>250</v>
      </c>
      <c r="AX127" s="2021">
        <v>-7.0631970260223054E-2</v>
      </c>
      <c r="AY127" s="2321">
        <v>-19</v>
      </c>
      <c r="AZ127" s="2373">
        <v>129</v>
      </c>
      <c r="BA127" s="2373">
        <v>121</v>
      </c>
      <c r="BB127" s="2374">
        <v>129</v>
      </c>
      <c r="BC127" s="2375">
        <v>94</v>
      </c>
      <c r="BD127" s="2375">
        <v>35</v>
      </c>
      <c r="BE127" s="2374">
        <v>121</v>
      </c>
      <c r="BF127" s="2375">
        <v>35</v>
      </c>
      <c r="BG127" s="2376">
        <v>86</v>
      </c>
      <c r="BH127" s="2061">
        <v>3018</v>
      </c>
      <c r="BI127" s="2021">
        <v>-6.3605336642879262E-2</v>
      </c>
      <c r="BJ127" s="2321">
        <v>-205</v>
      </c>
      <c r="BK127" s="1371">
        <v>1409</v>
      </c>
      <c r="BL127" s="1371">
        <v>1609</v>
      </c>
      <c r="BM127" s="1194">
        <v>1703</v>
      </c>
      <c r="BN127" s="1372">
        <v>1009</v>
      </c>
      <c r="BO127" s="1138">
        <v>694</v>
      </c>
      <c r="BP127" s="1194">
        <v>1315</v>
      </c>
      <c r="BQ127" s="1138">
        <v>400</v>
      </c>
      <c r="BR127" s="1373">
        <v>915</v>
      </c>
      <c r="BS127" s="2449">
        <v>17392</v>
      </c>
      <c r="BT127" s="2021">
        <v>-5.0965840881807223E-2</v>
      </c>
      <c r="BU127" s="2321">
        <v>-934</v>
      </c>
      <c r="BV127" s="1140">
        <v>7120</v>
      </c>
      <c r="BW127" s="1140">
        <v>10272</v>
      </c>
      <c r="BX127" s="1374">
        <v>14682</v>
      </c>
      <c r="BY127" s="1375">
        <v>6300</v>
      </c>
      <c r="BZ127" s="1375">
        <v>8382</v>
      </c>
      <c r="CA127" s="1141">
        <v>2710</v>
      </c>
      <c r="CB127" s="1375">
        <v>820</v>
      </c>
      <c r="CC127" s="1376">
        <v>1890</v>
      </c>
      <c r="CD127" s="1144">
        <v>472</v>
      </c>
      <c r="CE127" s="2298">
        <v>-3.0800821355236097E-2</v>
      </c>
      <c r="CF127" s="2321">
        <v>-15</v>
      </c>
      <c r="CG127" s="1145">
        <v>255</v>
      </c>
      <c r="CH127" s="1145">
        <v>217</v>
      </c>
      <c r="CI127" s="1146">
        <v>250</v>
      </c>
      <c r="CJ127" s="1147">
        <v>189</v>
      </c>
      <c r="CK127" s="1147">
        <v>61</v>
      </c>
      <c r="CL127" s="1146">
        <v>222</v>
      </c>
      <c r="CM127" s="1147">
        <v>66</v>
      </c>
      <c r="CN127" s="1148">
        <v>156</v>
      </c>
      <c r="CO127" s="2061">
        <v>5376</v>
      </c>
      <c r="CP127" s="2021">
        <v>6.5530799475752577E-3</v>
      </c>
      <c r="CQ127" s="2321">
        <v>35</v>
      </c>
      <c r="CR127" s="1202">
        <v>2011</v>
      </c>
      <c r="CS127" s="1202">
        <v>3365</v>
      </c>
      <c r="CT127" s="1194">
        <v>2910</v>
      </c>
      <c r="CU127" s="1150">
        <v>982</v>
      </c>
      <c r="CV127" s="1195">
        <v>1928</v>
      </c>
      <c r="CW127" s="1194">
        <v>2466</v>
      </c>
      <c r="CX127" s="1195">
        <v>1029</v>
      </c>
      <c r="CY127" s="1377">
        <v>1437</v>
      </c>
      <c r="CZ127" s="1263">
        <v>93642</v>
      </c>
      <c r="DA127" s="1604">
        <v>14639</v>
      </c>
      <c r="DB127" s="1620">
        <v>6474</v>
      </c>
      <c r="DC127" s="1621">
        <v>8165</v>
      </c>
      <c r="DD127" s="4109">
        <v>13393</v>
      </c>
      <c r="DE127" s="1620">
        <v>5505</v>
      </c>
      <c r="DF127" s="1621">
        <v>7888</v>
      </c>
      <c r="DG127" s="4109">
        <v>20059</v>
      </c>
      <c r="DH127" s="1620">
        <v>7195</v>
      </c>
      <c r="DI127" s="1645">
        <v>12864</v>
      </c>
      <c r="DJ127" s="4109">
        <v>16519</v>
      </c>
      <c r="DK127" s="1620">
        <v>6329</v>
      </c>
      <c r="DL127" s="1645">
        <v>10190</v>
      </c>
      <c r="DM127" s="4109">
        <v>11747</v>
      </c>
      <c r="DN127" s="1620">
        <v>5319</v>
      </c>
      <c r="DO127" s="1621">
        <v>6428</v>
      </c>
      <c r="DP127" s="4098">
        <v>17285</v>
      </c>
      <c r="DQ127" s="1151">
        <v>8685</v>
      </c>
      <c r="DR127" s="1153">
        <v>8600</v>
      </c>
      <c r="DS127" s="1154" t="s">
        <v>123</v>
      </c>
      <c r="DT127" s="1155">
        <v>6.9961605615935132E-2</v>
      </c>
      <c r="DU127" s="1156">
        <v>0.19038963573816087</v>
      </c>
      <c r="DV127" s="1157">
        <v>0.22207676710184626</v>
      </c>
      <c r="DW127" s="286"/>
    </row>
    <row r="128" spans="1:127" s="359" customFormat="1" ht="60.75" customHeight="1" x14ac:dyDescent="0.15">
      <c r="A128" s="2107" t="s">
        <v>71</v>
      </c>
      <c r="B128" s="2144"/>
      <c r="C128" s="2144"/>
      <c r="D128" s="1925">
        <v>70174</v>
      </c>
      <c r="E128" s="1942">
        <v>5.9310136614084019E-2</v>
      </c>
      <c r="F128" s="1943">
        <v>3929</v>
      </c>
      <c r="G128" s="1841">
        <v>25315</v>
      </c>
      <c r="H128" s="1842">
        <v>44859</v>
      </c>
      <c r="I128" s="360">
        <v>44605</v>
      </c>
      <c r="J128" s="1842">
        <v>14268</v>
      </c>
      <c r="K128" s="1842">
        <v>30337</v>
      </c>
      <c r="L128" s="2214">
        <v>25569</v>
      </c>
      <c r="M128" s="1842">
        <v>11047</v>
      </c>
      <c r="N128" s="2215">
        <v>14522</v>
      </c>
      <c r="O128" s="2252" t="s">
        <v>2116</v>
      </c>
      <c r="P128" s="2273">
        <v>42587</v>
      </c>
      <c r="Q128" s="378">
        <v>2.8398251672260955E-2</v>
      </c>
      <c r="R128" s="468">
        <v>1176</v>
      </c>
      <c r="S128" s="330">
        <v>15733</v>
      </c>
      <c r="T128" s="331">
        <v>26854</v>
      </c>
      <c r="U128" s="332">
        <v>21369</v>
      </c>
      <c r="V128" s="332">
        <v>6224</v>
      </c>
      <c r="W128" s="470">
        <v>15145</v>
      </c>
      <c r="X128" s="332">
        <v>21218</v>
      </c>
      <c r="Y128" s="338">
        <v>9509</v>
      </c>
      <c r="Z128" s="471">
        <v>11709</v>
      </c>
      <c r="AA128" s="2047">
        <v>27587</v>
      </c>
      <c r="AB128" s="1843">
        <v>0.11085608440041872</v>
      </c>
      <c r="AC128" s="2125">
        <v>2753</v>
      </c>
      <c r="AD128" s="336">
        <v>9582</v>
      </c>
      <c r="AE128" s="337">
        <v>18005</v>
      </c>
      <c r="AF128" s="332">
        <v>23236</v>
      </c>
      <c r="AG128" s="332">
        <v>8044</v>
      </c>
      <c r="AH128" s="470">
        <v>15192</v>
      </c>
      <c r="AI128" s="332">
        <v>4351</v>
      </c>
      <c r="AJ128" s="338">
        <v>1538</v>
      </c>
      <c r="AK128" s="339">
        <v>2813</v>
      </c>
      <c r="AL128" s="2331">
        <v>4310</v>
      </c>
      <c r="AM128" s="2023">
        <v>2.5458006186057647E-2</v>
      </c>
      <c r="AN128" s="2125">
        <v>107</v>
      </c>
      <c r="AO128" s="340">
        <v>2124</v>
      </c>
      <c r="AP128" s="340">
        <v>2186</v>
      </c>
      <c r="AQ128" s="340">
        <v>2556</v>
      </c>
      <c r="AR128" s="362">
        <v>1617</v>
      </c>
      <c r="AS128" s="363">
        <v>939</v>
      </c>
      <c r="AT128" s="340">
        <v>1754</v>
      </c>
      <c r="AU128" s="363">
        <v>507</v>
      </c>
      <c r="AV128" s="364">
        <v>1247</v>
      </c>
      <c r="AW128" s="2354">
        <v>13</v>
      </c>
      <c r="AX128" s="2023">
        <v>-7.1428571428571397E-2</v>
      </c>
      <c r="AY128" s="2125">
        <v>-1</v>
      </c>
      <c r="AZ128" s="2377">
        <v>4</v>
      </c>
      <c r="BA128" s="2377">
        <v>9</v>
      </c>
      <c r="BB128" s="2377">
        <v>7</v>
      </c>
      <c r="BC128" s="2378">
        <v>3</v>
      </c>
      <c r="BD128" s="2378">
        <v>4</v>
      </c>
      <c r="BE128" s="2377">
        <v>6</v>
      </c>
      <c r="BF128" s="2378">
        <v>1</v>
      </c>
      <c r="BG128" s="2379">
        <v>5</v>
      </c>
      <c r="BH128" s="2062">
        <v>1010</v>
      </c>
      <c r="BI128" s="2023">
        <v>6.7653276955602637E-2</v>
      </c>
      <c r="BJ128" s="2125">
        <v>64</v>
      </c>
      <c r="BK128" s="345">
        <v>347</v>
      </c>
      <c r="BL128" s="345">
        <v>663</v>
      </c>
      <c r="BM128" s="345">
        <v>761</v>
      </c>
      <c r="BN128" s="365">
        <v>262</v>
      </c>
      <c r="BO128" s="365">
        <v>499</v>
      </c>
      <c r="BP128" s="345">
        <v>249</v>
      </c>
      <c r="BQ128" s="365">
        <v>85</v>
      </c>
      <c r="BR128" s="366">
        <v>164</v>
      </c>
      <c r="BS128" s="3566">
        <v>12425</v>
      </c>
      <c r="BT128" s="1843">
        <v>0.16952183734939763</v>
      </c>
      <c r="BU128" s="2125">
        <v>1801</v>
      </c>
      <c r="BV128" s="348">
        <v>4011</v>
      </c>
      <c r="BW128" s="348">
        <v>8414</v>
      </c>
      <c r="BX128" s="379">
        <v>11636</v>
      </c>
      <c r="BY128" s="483">
        <v>3728</v>
      </c>
      <c r="BZ128" s="483">
        <v>7908</v>
      </c>
      <c r="CA128" s="348">
        <v>789</v>
      </c>
      <c r="CB128" s="367">
        <v>283</v>
      </c>
      <c r="CC128" s="368">
        <v>506</v>
      </c>
      <c r="CD128" s="351">
        <v>221</v>
      </c>
      <c r="CE128" s="1843">
        <v>0</v>
      </c>
      <c r="CF128" s="2125">
        <v>0</v>
      </c>
      <c r="CG128" s="352">
        <v>106</v>
      </c>
      <c r="CH128" s="352">
        <v>115</v>
      </c>
      <c r="CI128" s="352">
        <v>123</v>
      </c>
      <c r="CJ128" s="328">
        <v>76</v>
      </c>
      <c r="CK128" s="328">
        <v>47</v>
      </c>
      <c r="CL128" s="352">
        <v>98</v>
      </c>
      <c r="CM128" s="328">
        <v>30</v>
      </c>
      <c r="CN128" s="369">
        <v>68</v>
      </c>
      <c r="CO128" s="2062">
        <v>9608</v>
      </c>
      <c r="CP128" s="2023">
        <v>8.8601858146385659E-2</v>
      </c>
      <c r="CQ128" s="2125">
        <v>782</v>
      </c>
      <c r="CR128" s="475">
        <v>2990</v>
      </c>
      <c r="CS128" s="475">
        <v>6618</v>
      </c>
      <c r="CT128" s="475">
        <v>8153</v>
      </c>
      <c r="CU128" s="478">
        <v>2358</v>
      </c>
      <c r="CV128" s="478">
        <v>5795</v>
      </c>
      <c r="CW128" s="475">
        <v>1455</v>
      </c>
      <c r="CX128" s="365">
        <v>632</v>
      </c>
      <c r="CY128" s="1314">
        <v>823</v>
      </c>
      <c r="CZ128" s="1264">
        <v>70174</v>
      </c>
      <c r="DA128" s="1605">
        <v>6524</v>
      </c>
      <c r="DB128" s="453">
        <v>2847</v>
      </c>
      <c r="DC128" s="454">
        <v>3677</v>
      </c>
      <c r="DD128" s="4113">
        <v>4972</v>
      </c>
      <c r="DE128" s="453">
        <v>1443</v>
      </c>
      <c r="DF128" s="454">
        <v>3529</v>
      </c>
      <c r="DG128" s="4113">
        <v>12294</v>
      </c>
      <c r="DH128" s="453">
        <v>3085</v>
      </c>
      <c r="DI128" s="454">
        <v>9209</v>
      </c>
      <c r="DJ128" s="4113">
        <v>13966</v>
      </c>
      <c r="DK128" s="453">
        <v>4026</v>
      </c>
      <c r="DL128" s="4139">
        <v>9940</v>
      </c>
      <c r="DM128" s="4113">
        <v>15600</v>
      </c>
      <c r="DN128" s="453">
        <v>5532</v>
      </c>
      <c r="DO128" s="4139">
        <v>10068</v>
      </c>
      <c r="DP128" s="4099">
        <v>16818</v>
      </c>
      <c r="DQ128" s="444">
        <v>8382</v>
      </c>
      <c r="DR128" s="434">
        <v>8436</v>
      </c>
      <c r="DS128" s="355">
        <v>5</v>
      </c>
      <c r="DT128" s="356">
        <v>5.2428244938090084E-2</v>
      </c>
      <c r="DU128" s="357">
        <v>0.1426753198168525</v>
      </c>
      <c r="DV128" s="358" t="s">
        <v>123</v>
      </c>
      <c r="DW128" s="286"/>
    </row>
    <row r="129" spans="1:127" s="239" customFormat="1" ht="60.75" customHeight="1" x14ac:dyDescent="0.15">
      <c r="A129" s="2145"/>
      <c r="B129" s="3085" t="s">
        <v>549</v>
      </c>
      <c r="C129" s="3978"/>
      <c r="D129" s="1920">
        <v>1618</v>
      </c>
      <c r="E129" s="1932">
        <v>1.2515644555694649E-2</v>
      </c>
      <c r="F129" s="1944">
        <v>20</v>
      </c>
      <c r="G129" s="1956">
        <v>555</v>
      </c>
      <c r="H129" s="1957">
        <v>1063</v>
      </c>
      <c r="I129" s="4179">
        <v>967</v>
      </c>
      <c r="J129" s="1978">
        <v>240</v>
      </c>
      <c r="K129" s="1978">
        <v>727</v>
      </c>
      <c r="L129" s="1979">
        <v>651</v>
      </c>
      <c r="M129" s="1978">
        <v>315</v>
      </c>
      <c r="N129" s="1980">
        <v>336</v>
      </c>
      <c r="O129" s="2254"/>
      <c r="P129" s="2031">
        <v>1124</v>
      </c>
      <c r="Q129" s="971">
        <v>8.0717488789237013E-3</v>
      </c>
      <c r="R129" s="972">
        <v>9</v>
      </c>
      <c r="S129" s="973">
        <v>387</v>
      </c>
      <c r="T129" s="974">
        <v>737</v>
      </c>
      <c r="U129" s="975">
        <v>548</v>
      </c>
      <c r="V129" s="976">
        <v>94</v>
      </c>
      <c r="W129" s="977">
        <v>454</v>
      </c>
      <c r="X129" s="975">
        <v>576</v>
      </c>
      <c r="Y129" s="977">
        <v>293</v>
      </c>
      <c r="Z129" s="978">
        <v>283</v>
      </c>
      <c r="AA129" s="2042">
        <v>494</v>
      </c>
      <c r="AB129" s="2008">
        <v>2.2774327122153215E-2</v>
      </c>
      <c r="AC129" s="2014">
        <v>11</v>
      </c>
      <c r="AD129" s="979">
        <v>168</v>
      </c>
      <c r="AE129" s="980">
        <v>326</v>
      </c>
      <c r="AF129" s="975">
        <v>419</v>
      </c>
      <c r="AG129" s="981">
        <v>146</v>
      </c>
      <c r="AH129" s="982">
        <v>273</v>
      </c>
      <c r="AI129" s="975">
        <v>75</v>
      </c>
      <c r="AJ129" s="982">
        <v>22</v>
      </c>
      <c r="AK129" s="983">
        <v>53</v>
      </c>
      <c r="AL129" s="2334">
        <v>26</v>
      </c>
      <c r="AM129" s="2008">
        <v>-7.1428571428571397E-2</v>
      </c>
      <c r="AN129" s="2014">
        <v>-2</v>
      </c>
      <c r="AO129" s="984">
        <v>15</v>
      </c>
      <c r="AP129" s="984">
        <v>11</v>
      </c>
      <c r="AQ129" s="985">
        <v>17</v>
      </c>
      <c r="AR129" s="986">
        <v>11</v>
      </c>
      <c r="AS129" s="987">
        <v>6</v>
      </c>
      <c r="AT129" s="985">
        <v>9</v>
      </c>
      <c r="AU129" s="987">
        <v>4</v>
      </c>
      <c r="AV129" s="988">
        <v>5</v>
      </c>
      <c r="AW129" s="2349">
        <v>0</v>
      </c>
      <c r="AX129" s="2013" t="s">
        <v>123</v>
      </c>
      <c r="AY129" s="2014">
        <v>0</v>
      </c>
      <c r="AZ129" s="2359">
        <v>0</v>
      </c>
      <c r="BA129" s="2359">
        <v>0</v>
      </c>
      <c r="BB129" s="2360">
        <v>0</v>
      </c>
      <c r="BC129" s="2361">
        <v>0</v>
      </c>
      <c r="BD129" s="2361">
        <v>0</v>
      </c>
      <c r="BE129" s="2360">
        <v>0</v>
      </c>
      <c r="BF129" s="2361">
        <v>0</v>
      </c>
      <c r="BG129" s="2362">
        <v>0</v>
      </c>
      <c r="BH129" s="2057">
        <v>27</v>
      </c>
      <c r="BI129" s="2008">
        <v>0</v>
      </c>
      <c r="BJ129" s="2014">
        <v>0</v>
      </c>
      <c r="BK129" s="989">
        <v>10</v>
      </c>
      <c r="BL129" s="989">
        <v>17</v>
      </c>
      <c r="BM129" s="990">
        <v>17</v>
      </c>
      <c r="BN129" s="991">
        <v>7</v>
      </c>
      <c r="BO129" s="991">
        <v>10</v>
      </c>
      <c r="BP129" s="990">
        <v>10</v>
      </c>
      <c r="BQ129" s="991">
        <v>3</v>
      </c>
      <c r="BR129" s="992">
        <v>7</v>
      </c>
      <c r="BS129" s="2079">
        <v>280</v>
      </c>
      <c r="BT129" s="2013">
        <v>9.375E-2</v>
      </c>
      <c r="BU129" s="2014">
        <v>24</v>
      </c>
      <c r="BV129" s="993">
        <v>89</v>
      </c>
      <c r="BW129" s="993">
        <v>191</v>
      </c>
      <c r="BX129" s="994">
        <v>265</v>
      </c>
      <c r="BY129" s="995">
        <v>87</v>
      </c>
      <c r="BZ129" s="995">
        <v>178</v>
      </c>
      <c r="CA129" s="994">
        <v>15</v>
      </c>
      <c r="CB129" s="995">
        <v>2</v>
      </c>
      <c r="CC129" s="996">
        <v>13</v>
      </c>
      <c r="CD129" s="997">
        <v>57</v>
      </c>
      <c r="CE129" s="2008">
        <v>-9.5238095238095233E-2</v>
      </c>
      <c r="CF129" s="2014">
        <v>-6</v>
      </c>
      <c r="CG129" s="998">
        <v>29</v>
      </c>
      <c r="CH129" s="998">
        <v>28</v>
      </c>
      <c r="CI129" s="999">
        <v>31</v>
      </c>
      <c r="CJ129" s="1000">
        <v>22</v>
      </c>
      <c r="CK129" s="1000">
        <v>9</v>
      </c>
      <c r="CL129" s="999">
        <v>26</v>
      </c>
      <c r="CM129" s="1000">
        <v>7</v>
      </c>
      <c r="CN129" s="1001">
        <v>19</v>
      </c>
      <c r="CO129" s="2057">
        <v>104</v>
      </c>
      <c r="CP129" s="2008">
        <v>-4.587155963302747E-2</v>
      </c>
      <c r="CQ129" s="4061">
        <v>-5</v>
      </c>
      <c r="CR129" s="1002">
        <v>25</v>
      </c>
      <c r="CS129" s="1002">
        <v>79</v>
      </c>
      <c r="CT129" s="990">
        <v>89</v>
      </c>
      <c r="CU129" s="1003">
        <v>19</v>
      </c>
      <c r="CV129" s="1003">
        <v>70</v>
      </c>
      <c r="CW129" s="990">
        <v>15</v>
      </c>
      <c r="CX129" s="1003">
        <v>6</v>
      </c>
      <c r="CY129" s="1309">
        <v>9</v>
      </c>
      <c r="CZ129" s="1259">
        <v>1618</v>
      </c>
      <c r="DA129" s="1600">
        <v>130</v>
      </c>
      <c r="DB129" s="1612">
        <v>54</v>
      </c>
      <c r="DC129" s="1613">
        <v>76</v>
      </c>
      <c r="DD129" s="4114">
        <v>107</v>
      </c>
      <c r="DE129" s="1612">
        <v>21</v>
      </c>
      <c r="DF129" s="1613">
        <v>86</v>
      </c>
      <c r="DG129" s="4114">
        <v>317</v>
      </c>
      <c r="DH129" s="1612">
        <v>54</v>
      </c>
      <c r="DI129" s="1613">
        <v>263</v>
      </c>
      <c r="DJ129" s="4114">
        <v>294</v>
      </c>
      <c r="DK129" s="1612">
        <v>78</v>
      </c>
      <c r="DL129" s="1613">
        <v>216</v>
      </c>
      <c r="DM129" s="4114">
        <v>265</v>
      </c>
      <c r="DN129" s="1612">
        <v>89</v>
      </c>
      <c r="DO129" s="1613">
        <v>176</v>
      </c>
      <c r="DP129" s="4094">
        <v>505</v>
      </c>
      <c r="DQ129" s="1004">
        <v>259</v>
      </c>
      <c r="DR129" s="1006">
        <v>246</v>
      </c>
      <c r="DS129" s="1007" t="s">
        <v>123</v>
      </c>
      <c r="DT129" s="1008">
        <v>1.2088366105655905E-3</v>
      </c>
      <c r="DU129" s="1009">
        <v>3.2896609494067223E-3</v>
      </c>
      <c r="DV129" s="1010">
        <v>2.3056972667939692E-2</v>
      </c>
      <c r="DW129" s="286"/>
    </row>
    <row r="130" spans="1:127" s="359" customFormat="1" ht="60.75" customHeight="1" x14ac:dyDescent="0.15">
      <c r="A130" s="2141"/>
      <c r="B130" s="4689" t="s">
        <v>550</v>
      </c>
      <c r="C130" s="4690"/>
      <c r="D130" s="1923">
        <v>7959</v>
      </c>
      <c r="E130" s="1938">
        <v>7.8747628083491561E-2</v>
      </c>
      <c r="F130" s="1939">
        <v>581</v>
      </c>
      <c r="G130" s="1962">
        <v>2743</v>
      </c>
      <c r="H130" s="1963">
        <v>5216</v>
      </c>
      <c r="I130" s="4182">
        <v>4839</v>
      </c>
      <c r="J130" s="1987">
        <v>1429</v>
      </c>
      <c r="K130" s="1987">
        <v>3410</v>
      </c>
      <c r="L130" s="1988">
        <v>3120</v>
      </c>
      <c r="M130" s="1987">
        <v>1314</v>
      </c>
      <c r="N130" s="1989">
        <v>1806</v>
      </c>
      <c r="O130" s="2249"/>
      <c r="P130" s="2034">
        <v>4799</v>
      </c>
      <c r="Q130" s="1085">
        <v>-6.0066280033139741E-3</v>
      </c>
      <c r="R130" s="1086">
        <v>-29</v>
      </c>
      <c r="S130" s="1087">
        <v>1781</v>
      </c>
      <c r="T130" s="1088">
        <v>3018</v>
      </c>
      <c r="U130" s="1089">
        <v>2288</v>
      </c>
      <c r="V130" s="1090">
        <v>691</v>
      </c>
      <c r="W130" s="1091">
        <v>1597</v>
      </c>
      <c r="X130" s="1089">
        <v>2511</v>
      </c>
      <c r="Y130" s="1091">
        <v>1090</v>
      </c>
      <c r="Z130" s="1092">
        <v>1421</v>
      </c>
      <c r="AA130" s="2045">
        <v>3160</v>
      </c>
      <c r="AB130" s="2010">
        <v>0.23921568627450984</v>
      </c>
      <c r="AC130" s="2324">
        <v>610</v>
      </c>
      <c r="AD130" s="1093">
        <v>962</v>
      </c>
      <c r="AE130" s="1094">
        <v>2198</v>
      </c>
      <c r="AF130" s="1089">
        <v>2551</v>
      </c>
      <c r="AG130" s="1089">
        <v>738</v>
      </c>
      <c r="AH130" s="1095">
        <v>1813</v>
      </c>
      <c r="AI130" s="1089">
        <v>609</v>
      </c>
      <c r="AJ130" s="1095">
        <v>224</v>
      </c>
      <c r="AK130" s="1096">
        <v>385</v>
      </c>
      <c r="AL130" s="2328">
        <v>299</v>
      </c>
      <c r="AM130" s="2010">
        <v>9.9264705882353033E-2</v>
      </c>
      <c r="AN130" s="2324">
        <v>27</v>
      </c>
      <c r="AO130" s="1097">
        <v>158</v>
      </c>
      <c r="AP130" s="1097">
        <v>141</v>
      </c>
      <c r="AQ130" s="1097">
        <v>156</v>
      </c>
      <c r="AR130" s="1098">
        <v>118</v>
      </c>
      <c r="AS130" s="1099">
        <v>38</v>
      </c>
      <c r="AT130" s="1097">
        <v>143</v>
      </c>
      <c r="AU130" s="1099">
        <v>40</v>
      </c>
      <c r="AV130" s="1100">
        <v>103</v>
      </c>
      <c r="AW130" s="2352">
        <v>1</v>
      </c>
      <c r="AX130" s="2010" t="s">
        <v>123</v>
      </c>
      <c r="AY130" s="2324">
        <v>1</v>
      </c>
      <c r="AZ130" s="2370">
        <v>1</v>
      </c>
      <c r="BA130" s="2370">
        <v>0</v>
      </c>
      <c r="BB130" s="2370">
        <v>1</v>
      </c>
      <c r="BC130" s="2371">
        <v>1</v>
      </c>
      <c r="BD130" s="2371">
        <v>0</v>
      </c>
      <c r="BE130" s="2370">
        <v>0</v>
      </c>
      <c r="BF130" s="2371">
        <v>0</v>
      </c>
      <c r="BG130" s="2372">
        <v>0</v>
      </c>
      <c r="BH130" s="2060">
        <v>160</v>
      </c>
      <c r="BI130" s="2010">
        <v>-5.3254437869822535E-2</v>
      </c>
      <c r="BJ130" s="2324">
        <v>-9</v>
      </c>
      <c r="BK130" s="1101">
        <v>67</v>
      </c>
      <c r="BL130" s="1101">
        <v>93</v>
      </c>
      <c r="BM130" s="1101">
        <v>111</v>
      </c>
      <c r="BN130" s="1102">
        <v>53</v>
      </c>
      <c r="BO130" s="1102">
        <v>58</v>
      </c>
      <c r="BP130" s="1101">
        <v>49</v>
      </c>
      <c r="BQ130" s="1102">
        <v>14</v>
      </c>
      <c r="BR130" s="1103">
        <v>35</v>
      </c>
      <c r="BS130" s="2082">
        <v>1368</v>
      </c>
      <c r="BT130" s="2010">
        <v>0.39591836734693886</v>
      </c>
      <c r="BU130" s="2324">
        <v>388</v>
      </c>
      <c r="BV130" s="1104">
        <v>378</v>
      </c>
      <c r="BW130" s="1104">
        <v>990</v>
      </c>
      <c r="BX130" s="1104">
        <v>1289</v>
      </c>
      <c r="BY130" s="1105">
        <v>352</v>
      </c>
      <c r="BZ130" s="1105">
        <v>937</v>
      </c>
      <c r="CA130" s="1104">
        <v>79</v>
      </c>
      <c r="CB130" s="1105">
        <v>26</v>
      </c>
      <c r="CC130" s="1106">
        <v>53</v>
      </c>
      <c r="CD130" s="1107">
        <v>19</v>
      </c>
      <c r="CE130" s="2010">
        <v>0.35714285714285721</v>
      </c>
      <c r="CF130" s="2324">
        <v>5</v>
      </c>
      <c r="CG130" s="1108">
        <v>6</v>
      </c>
      <c r="CH130" s="1108">
        <v>13</v>
      </c>
      <c r="CI130" s="1108">
        <v>13</v>
      </c>
      <c r="CJ130" s="1109">
        <v>6</v>
      </c>
      <c r="CK130" s="1109">
        <v>7</v>
      </c>
      <c r="CL130" s="1108">
        <v>6</v>
      </c>
      <c r="CM130" s="1109">
        <v>0</v>
      </c>
      <c r="CN130" s="1110">
        <v>6</v>
      </c>
      <c r="CO130" s="2060">
        <v>1313</v>
      </c>
      <c r="CP130" s="2010">
        <v>0.17757847533632276</v>
      </c>
      <c r="CQ130" s="2324">
        <v>198</v>
      </c>
      <c r="CR130" s="1101">
        <v>352</v>
      </c>
      <c r="CS130" s="1101">
        <v>961</v>
      </c>
      <c r="CT130" s="1101">
        <v>981</v>
      </c>
      <c r="CU130" s="1102">
        <v>208</v>
      </c>
      <c r="CV130" s="1102">
        <v>773</v>
      </c>
      <c r="CW130" s="1101">
        <v>332</v>
      </c>
      <c r="CX130" s="1102">
        <v>144</v>
      </c>
      <c r="CY130" s="1312">
        <v>188</v>
      </c>
      <c r="CZ130" s="1262">
        <v>7959</v>
      </c>
      <c r="DA130" s="1603">
        <v>666</v>
      </c>
      <c r="DB130" s="1618">
        <v>321</v>
      </c>
      <c r="DC130" s="1619">
        <v>345</v>
      </c>
      <c r="DD130" s="4107">
        <v>591</v>
      </c>
      <c r="DE130" s="1618">
        <v>158</v>
      </c>
      <c r="DF130" s="1619">
        <v>433</v>
      </c>
      <c r="DG130" s="4107">
        <v>1714</v>
      </c>
      <c r="DH130" s="1618">
        <v>406</v>
      </c>
      <c r="DI130" s="1619">
        <v>1308</v>
      </c>
      <c r="DJ130" s="4107">
        <v>1729</v>
      </c>
      <c r="DK130" s="1618">
        <v>499</v>
      </c>
      <c r="DL130" s="1619">
        <v>1230</v>
      </c>
      <c r="DM130" s="4107">
        <v>1153</v>
      </c>
      <c r="DN130" s="1618">
        <v>353</v>
      </c>
      <c r="DO130" s="1619">
        <v>800</v>
      </c>
      <c r="DP130" s="4097">
        <v>2106</v>
      </c>
      <c r="DQ130" s="1111">
        <v>1006</v>
      </c>
      <c r="DR130" s="1113">
        <v>1100</v>
      </c>
      <c r="DS130" s="1114" t="s">
        <v>123</v>
      </c>
      <c r="DT130" s="1115">
        <v>5.9463106202049046E-3</v>
      </c>
      <c r="DU130" s="1116">
        <v>1.6181960133700931E-2</v>
      </c>
      <c r="DV130" s="1117">
        <v>0.11341807507053894</v>
      </c>
      <c r="DW130" s="286"/>
    </row>
    <row r="131" spans="1:127" s="239" customFormat="1" ht="60.75" customHeight="1" x14ac:dyDescent="0.15">
      <c r="A131" s="2142"/>
      <c r="B131" s="3148" t="s">
        <v>551</v>
      </c>
      <c r="C131" s="3981"/>
      <c r="D131" s="1922">
        <v>20289</v>
      </c>
      <c r="E131" s="1936">
        <v>9.3275137407048181E-2</v>
      </c>
      <c r="F131" s="1937">
        <v>1731</v>
      </c>
      <c r="G131" s="1960">
        <v>7800</v>
      </c>
      <c r="H131" s="1961">
        <v>12489</v>
      </c>
      <c r="I131" s="1043">
        <v>12573</v>
      </c>
      <c r="J131" s="1984">
        <v>4453</v>
      </c>
      <c r="K131" s="1984">
        <v>8120</v>
      </c>
      <c r="L131" s="1985">
        <v>7716</v>
      </c>
      <c r="M131" s="1984">
        <v>3347</v>
      </c>
      <c r="N131" s="1986">
        <v>4369</v>
      </c>
      <c r="O131" s="2250"/>
      <c r="P131" s="2271">
        <v>11358</v>
      </c>
      <c r="Q131" s="1044">
        <v>4.1254125412541365E-2</v>
      </c>
      <c r="R131" s="1045">
        <v>450</v>
      </c>
      <c r="S131" s="1046">
        <v>4233</v>
      </c>
      <c r="T131" s="1047">
        <v>7125</v>
      </c>
      <c r="U131" s="1048">
        <v>5831</v>
      </c>
      <c r="V131" s="1049">
        <v>1661</v>
      </c>
      <c r="W131" s="1050">
        <v>4170</v>
      </c>
      <c r="X131" s="1048">
        <v>5527</v>
      </c>
      <c r="Y131" s="1050">
        <v>2572</v>
      </c>
      <c r="Z131" s="1051">
        <v>2955</v>
      </c>
      <c r="AA131" s="2044">
        <v>8931</v>
      </c>
      <c r="AB131" s="2009">
        <v>0.16745098039215689</v>
      </c>
      <c r="AC131" s="2323">
        <v>1281</v>
      </c>
      <c r="AD131" s="1052">
        <v>3567</v>
      </c>
      <c r="AE131" s="1053">
        <v>5364</v>
      </c>
      <c r="AF131" s="1048">
        <v>6742</v>
      </c>
      <c r="AG131" s="1054">
        <v>2792</v>
      </c>
      <c r="AH131" s="1055">
        <v>3950</v>
      </c>
      <c r="AI131" s="1048">
        <v>2189</v>
      </c>
      <c r="AJ131" s="1055">
        <v>775</v>
      </c>
      <c r="AK131" s="1056">
        <v>1414</v>
      </c>
      <c r="AL131" s="2329">
        <v>1972</v>
      </c>
      <c r="AM131" s="2017">
        <v>2.9765013054830369E-2</v>
      </c>
      <c r="AN131" s="2018">
        <v>57</v>
      </c>
      <c r="AO131" s="1057">
        <v>1079</v>
      </c>
      <c r="AP131" s="1057">
        <v>893</v>
      </c>
      <c r="AQ131" s="1058">
        <v>908</v>
      </c>
      <c r="AR131" s="1059">
        <v>770</v>
      </c>
      <c r="AS131" s="1060">
        <v>138</v>
      </c>
      <c r="AT131" s="1058">
        <v>1064</v>
      </c>
      <c r="AU131" s="1060">
        <v>309</v>
      </c>
      <c r="AV131" s="1061">
        <v>755</v>
      </c>
      <c r="AW131" s="2351">
        <v>9</v>
      </c>
      <c r="AX131" s="2009">
        <v>-9.9999999999999978E-2</v>
      </c>
      <c r="AY131" s="2018">
        <v>-1</v>
      </c>
      <c r="AZ131" s="2366">
        <v>2</v>
      </c>
      <c r="BA131" s="2366">
        <v>7</v>
      </c>
      <c r="BB131" s="2367">
        <v>3</v>
      </c>
      <c r="BC131" s="2368">
        <v>1</v>
      </c>
      <c r="BD131" s="2368">
        <v>2</v>
      </c>
      <c r="BE131" s="2367">
        <v>6</v>
      </c>
      <c r="BF131" s="2368">
        <v>1</v>
      </c>
      <c r="BG131" s="2369">
        <v>5</v>
      </c>
      <c r="BH131" s="2059">
        <v>331</v>
      </c>
      <c r="BI131" s="2009">
        <v>0.19064748201438841</v>
      </c>
      <c r="BJ131" s="2018">
        <v>53</v>
      </c>
      <c r="BK131" s="1062">
        <v>133</v>
      </c>
      <c r="BL131" s="1062">
        <v>198</v>
      </c>
      <c r="BM131" s="1063">
        <v>225</v>
      </c>
      <c r="BN131" s="1064">
        <v>95</v>
      </c>
      <c r="BO131" s="1064">
        <v>130</v>
      </c>
      <c r="BP131" s="1063">
        <v>106</v>
      </c>
      <c r="BQ131" s="1064">
        <v>38</v>
      </c>
      <c r="BR131" s="1065">
        <v>68</v>
      </c>
      <c r="BS131" s="2081">
        <v>3365</v>
      </c>
      <c r="BT131" s="2009">
        <v>0.314453125</v>
      </c>
      <c r="BU131" s="2018">
        <v>805</v>
      </c>
      <c r="BV131" s="1066">
        <v>1216</v>
      </c>
      <c r="BW131" s="1066">
        <v>2149</v>
      </c>
      <c r="BX131" s="1067">
        <v>2990</v>
      </c>
      <c r="BY131" s="1341">
        <v>1078</v>
      </c>
      <c r="BZ131" s="1341">
        <v>1912</v>
      </c>
      <c r="CA131" s="1067">
        <v>375</v>
      </c>
      <c r="CB131" s="1068">
        <v>138</v>
      </c>
      <c r="CC131" s="1069">
        <v>237</v>
      </c>
      <c r="CD131" s="1070">
        <v>58</v>
      </c>
      <c r="CE131" s="2009">
        <v>7.4074074074074181E-2</v>
      </c>
      <c r="CF131" s="2018">
        <v>4</v>
      </c>
      <c r="CG131" s="1071">
        <v>28</v>
      </c>
      <c r="CH131" s="1071">
        <v>30</v>
      </c>
      <c r="CI131" s="1072">
        <v>29</v>
      </c>
      <c r="CJ131" s="1073">
        <v>15</v>
      </c>
      <c r="CK131" s="1073">
        <v>14</v>
      </c>
      <c r="CL131" s="1072">
        <v>29</v>
      </c>
      <c r="CM131" s="1073">
        <v>13</v>
      </c>
      <c r="CN131" s="1074">
        <v>16</v>
      </c>
      <c r="CO131" s="2059">
        <v>3196</v>
      </c>
      <c r="CP131" s="2009">
        <v>0.12813272149664656</v>
      </c>
      <c r="CQ131" s="2018">
        <v>363</v>
      </c>
      <c r="CR131" s="1075">
        <v>1109</v>
      </c>
      <c r="CS131" s="1332">
        <v>2087</v>
      </c>
      <c r="CT131" s="1342">
        <v>2587</v>
      </c>
      <c r="CU131" s="1076">
        <v>833</v>
      </c>
      <c r="CV131" s="1343">
        <v>1754</v>
      </c>
      <c r="CW131" s="1063">
        <v>609</v>
      </c>
      <c r="CX131" s="1076">
        <v>276</v>
      </c>
      <c r="CY131" s="1311">
        <v>333</v>
      </c>
      <c r="CZ131" s="1261">
        <v>20289</v>
      </c>
      <c r="DA131" s="1602">
        <v>1701</v>
      </c>
      <c r="DB131" s="1616">
        <v>729</v>
      </c>
      <c r="DC131" s="1617">
        <v>972</v>
      </c>
      <c r="DD131" s="4108">
        <v>1452</v>
      </c>
      <c r="DE131" s="1616">
        <v>525</v>
      </c>
      <c r="DF131" s="1617">
        <v>927</v>
      </c>
      <c r="DG131" s="4108">
        <v>3575</v>
      </c>
      <c r="DH131" s="1616">
        <v>1051</v>
      </c>
      <c r="DI131" s="1617">
        <v>2524</v>
      </c>
      <c r="DJ131" s="4108">
        <v>4146</v>
      </c>
      <c r="DK131" s="1616">
        <v>1364</v>
      </c>
      <c r="DL131" s="1617">
        <v>2782</v>
      </c>
      <c r="DM131" s="4108">
        <v>4702</v>
      </c>
      <c r="DN131" s="1616">
        <v>1743</v>
      </c>
      <c r="DO131" s="1617">
        <v>2959</v>
      </c>
      <c r="DP131" s="4096">
        <v>4713</v>
      </c>
      <c r="DQ131" s="1077">
        <v>2388</v>
      </c>
      <c r="DR131" s="1079">
        <v>2325</v>
      </c>
      <c r="DS131" s="1080" t="s">
        <v>123</v>
      </c>
      <c r="DT131" s="1081">
        <v>1.5158273171671982E-2</v>
      </c>
      <c r="DU131" s="1082">
        <v>4.1250884426769462E-2</v>
      </c>
      <c r="DV131" s="1083">
        <v>0.28912417704562943</v>
      </c>
      <c r="DW131" s="286"/>
    </row>
    <row r="132" spans="1:127" s="359" customFormat="1" ht="60.75" customHeight="1" x14ac:dyDescent="0.15">
      <c r="A132" s="2141"/>
      <c r="B132" s="4689" t="s">
        <v>552</v>
      </c>
      <c r="C132" s="4690"/>
      <c r="D132" s="1923">
        <v>34738</v>
      </c>
      <c r="E132" s="1938">
        <v>3.8691544073675477E-2</v>
      </c>
      <c r="F132" s="1939">
        <v>1294</v>
      </c>
      <c r="G132" s="1962">
        <v>12427</v>
      </c>
      <c r="H132" s="1963">
        <v>22311</v>
      </c>
      <c r="I132" s="1344">
        <v>22792</v>
      </c>
      <c r="J132" s="1987">
        <v>7305</v>
      </c>
      <c r="K132" s="1963">
        <v>15487</v>
      </c>
      <c r="L132" s="1988">
        <v>11946</v>
      </c>
      <c r="M132" s="1987">
        <v>5122</v>
      </c>
      <c r="N132" s="1989">
        <v>6824</v>
      </c>
      <c r="O132" s="2249"/>
      <c r="P132" s="2270">
        <v>22013</v>
      </c>
      <c r="Q132" s="1085">
        <v>2.462297523738588E-2</v>
      </c>
      <c r="R132" s="1086">
        <v>529</v>
      </c>
      <c r="S132" s="1087">
        <v>8252</v>
      </c>
      <c r="T132" s="1088">
        <v>13761</v>
      </c>
      <c r="U132" s="1089">
        <v>11060</v>
      </c>
      <c r="V132" s="1090">
        <v>3476</v>
      </c>
      <c r="W132" s="1091">
        <v>7584</v>
      </c>
      <c r="X132" s="1089">
        <v>10953</v>
      </c>
      <c r="Y132" s="1091">
        <v>4776</v>
      </c>
      <c r="Z132" s="1092">
        <v>6177</v>
      </c>
      <c r="AA132" s="2285">
        <v>12725</v>
      </c>
      <c r="AB132" s="2019">
        <v>6.3963210702341122E-2</v>
      </c>
      <c r="AC132" s="2324">
        <v>765</v>
      </c>
      <c r="AD132" s="1093">
        <v>4175</v>
      </c>
      <c r="AE132" s="1094">
        <v>8550</v>
      </c>
      <c r="AF132" s="1089">
        <v>11732</v>
      </c>
      <c r="AG132" s="1089">
        <v>3829</v>
      </c>
      <c r="AH132" s="1095">
        <v>7903</v>
      </c>
      <c r="AI132" s="1089">
        <v>993</v>
      </c>
      <c r="AJ132" s="1095">
        <v>346</v>
      </c>
      <c r="AK132" s="1096">
        <v>647</v>
      </c>
      <c r="AL132" s="2328">
        <v>1817</v>
      </c>
      <c r="AM132" s="2019">
        <v>3.3130866924351299E-3</v>
      </c>
      <c r="AN132" s="2020">
        <v>6</v>
      </c>
      <c r="AO132" s="1097">
        <v>773</v>
      </c>
      <c r="AP132" s="1097">
        <v>1044</v>
      </c>
      <c r="AQ132" s="1097">
        <v>1360</v>
      </c>
      <c r="AR132" s="1098">
        <v>636</v>
      </c>
      <c r="AS132" s="1099">
        <v>724</v>
      </c>
      <c r="AT132" s="1097">
        <v>457</v>
      </c>
      <c r="AU132" s="1099">
        <v>137</v>
      </c>
      <c r="AV132" s="1100">
        <v>320</v>
      </c>
      <c r="AW132" s="2352">
        <v>2</v>
      </c>
      <c r="AX132" s="2010">
        <v>-0.33333333333333337</v>
      </c>
      <c r="AY132" s="2020">
        <v>-1</v>
      </c>
      <c r="AZ132" s="2370">
        <v>0</v>
      </c>
      <c r="BA132" s="2370">
        <v>2</v>
      </c>
      <c r="BB132" s="2370">
        <v>2</v>
      </c>
      <c r="BC132" s="2371">
        <v>0</v>
      </c>
      <c r="BD132" s="2371">
        <v>2</v>
      </c>
      <c r="BE132" s="2370">
        <v>0</v>
      </c>
      <c r="BF132" s="2371">
        <v>0</v>
      </c>
      <c r="BG132" s="2372">
        <v>0</v>
      </c>
      <c r="BH132" s="2060">
        <v>349</v>
      </c>
      <c r="BI132" s="2010">
        <v>0.107936507936508</v>
      </c>
      <c r="BJ132" s="2020">
        <v>34</v>
      </c>
      <c r="BK132" s="1101">
        <v>90</v>
      </c>
      <c r="BL132" s="1101">
        <v>259</v>
      </c>
      <c r="BM132" s="1101">
        <v>310</v>
      </c>
      <c r="BN132" s="1102">
        <v>76</v>
      </c>
      <c r="BO132" s="1102">
        <v>234</v>
      </c>
      <c r="BP132" s="1101">
        <v>39</v>
      </c>
      <c r="BQ132" s="1102">
        <v>14</v>
      </c>
      <c r="BR132" s="1103">
        <v>25</v>
      </c>
      <c r="BS132" s="2082">
        <v>6158</v>
      </c>
      <c r="BT132" s="2010">
        <v>9.3783303730017753E-2</v>
      </c>
      <c r="BU132" s="2020">
        <v>528</v>
      </c>
      <c r="BV132" s="1104">
        <v>1953</v>
      </c>
      <c r="BW132" s="1104">
        <v>4205</v>
      </c>
      <c r="BX132" s="1104">
        <v>5984</v>
      </c>
      <c r="BY132" s="1345">
        <v>1887</v>
      </c>
      <c r="BZ132" s="1345">
        <v>4097</v>
      </c>
      <c r="CA132" s="1104">
        <v>174</v>
      </c>
      <c r="CB132" s="1105">
        <v>66</v>
      </c>
      <c r="CC132" s="1106">
        <v>108</v>
      </c>
      <c r="CD132" s="1107">
        <v>36</v>
      </c>
      <c r="CE132" s="2010">
        <v>-0.18181818181818177</v>
      </c>
      <c r="CF132" s="2020">
        <v>-8</v>
      </c>
      <c r="CG132" s="1108">
        <v>20</v>
      </c>
      <c r="CH132" s="1108">
        <v>16</v>
      </c>
      <c r="CI132" s="1108">
        <v>18</v>
      </c>
      <c r="CJ132" s="1109">
        <v>14</v>
      </c>
      <c r="CK132" s="1109">
        <v>4</v>
      </c>
      <c r="CL132" s="1108">
        <v>18</v>
      </c>
      <c r="CM132" s="1109">
        <v>6</v>
      </c>
      <c r="CN132" s="1110">
        <v>12</v>
      </c>
      <c r="CO132" s="2060">
        <v>4363</v>
      </c>
      <c r="CP132" s="2010">
        <v>4.9554967524657156E-2</v>
      </c>
      <c r="CQ132" s="2020">
        <v>206</v>
      </c>
      <c r="CR132" s="1346">
        <v>1339</v>
      </c>
      <c r="CS132" s="1346">
        <v>3024</v>
      </c>
      <c r="CT132" s="1346">
        <v>4058</v>
      </c>
      <c r="CU132" s="1347">
        <v>1216</v>
      </c>
      <c r="CV132" s="1347">
        <v>2842</v>
      </c>
      <c r="CW132" s="1101">
        <v>305</v>
      </c>
      <c r="CX132" s="1102">
        <v>123</v>
      </c>
      <c r="CY132" s="1312">
        <v>182</v>
      </c>
      <c r="CZ132" s="1262">
        <v>34738</v>
      </c>
      <c r="DA132" s="1603">
        <v>3727</v>
      </c>
      <c r="DB132" s="1618">
        <v>1628</v>
      </c>
      <c r="DC132" s="1619">
        <v>2099</v>
      </c>
      <c r="DD132" s="4107">
        <v>2484</v>
      </c>
      <c r="DE132" s="1618">
        <v>650</v>
      </c>
      <c r="DF132" s="1619">
        <v>1834</v>
      </c>
      <c r="DG132" s="4107">
        <v>5674</v>
      </c>
      <c r="DH132" s="1618">
        <v>1376</v>
      </c>
      <c r="DI132" s="1619">
        <v>4298</v>
      </c>
      <c r="DJ132" s="4107">
        <v>6710</v>
      </c>
      <c r="DK132" s="1618">
        <v>1819</v>
      </c>
      <c r="DL132" s="1619">
        <v>4891</v>
      </c>
      <c r="DM132" s="4107">
        <v>8409</v>
      </c>
      <c r="DN132" s="1618">
        <v>3042</v>
      </c>
      <c r="DO132" s="1619">
        <v>5367</v>
      </c>
      <c r="DP132" s="4097">
        <v>7734</v>
      </c>
      <c r="DQ132" s="1111">
        <v>3912</v>
      </c>
      <c r="DR132" s="1113">
        <v>3822</v>
      </c>
      <c r="DS132" s="1114" t="s">
        <v>123</v>
      </c>
      <c r="DT132" s="1115">
        <v>2.5953378354652341E-2</v>
      </c>
      <c r="DU132" s="1116">
        <v>7.0628085327868184E-2</v>
      </c>
      <c r="DV132" s="1117">
        <v>0.49502664804628493</v>
      </c>
      <c r="DW132" s="286"/>
    </row>
    <row r="133" spans="1:127" s="239" customFormat="1" ht="60.75" customHeight="1" x14ac:dyDescent="0.15">
      <c r="A133" s="2143"/>
      <c r="B133" s="4687" t="s">
        <v>553</v>
      </c>
      <c r="C133" s="4688"/>
      <c r="D133" s="1924">
        <v>5570</v>
      </c>
      <c r="E133" s="2190">
        <v>5.7528004556673729E-2</v>
      </c>
      <c r="F133" s="1941">
        <v>303</v>
      </c>
      <c r="G133" s="1964">
        <v>1790</v>
      </c>
      <c r="H133" s="1965">
        <v>3780</v>
      </c>
      <c r="I133" s="4183">
        <v>3434</v>
      </c>
      <c r="J133" s="1990">
        <v>841</v>
      </c>
      <c r="K133" s="1990">
        <v>2593</v>
      </c>
      <c r="L133" s="1991">
        <v>2136</v>
      </c>
      <c r="M133" s="1990">
        <v>949</v>
      </c>
      <c r="N133" s="1992">
        <v>1187</v>
      </c>
      <c r="O133" s="2255"/>
      <c r="P133" s="2035">
        <v>3293</v>
      </c>
      <c r="Q133" s="1118">
        <v>7.0546163849154686E-2</v>
      </c>
      <c r="R133" s="1119">
        <v>217</v>
      </c>
      <c r="S133" s="1120">
        <v>1080</v>
      </c>
      <c r="T133" s="1121">
        <v>2213</v>
      </c>
      <c r="U133" s="1122">
        <v>1642</v>
      </c>
      <c r="V133" s="1123">
        <v>302</v>
      </c>
      <c r="W133" s="1124">
        <v>1340</v>
      </c>
      <c r="X133" s="1122">
        <v>1651</v>
      </c>
      <c r="Y133" s="1124">
        <v>778</v>
      </c>
      <c r="Z133" s="1125">
        <v>873</v>
      </c>
      <c r="AA133" s="2046">
        <v>2277</v>
      </c>
      <c r="AB133" s="2298">
        <v>3.9251483340940307E-2</v>
      </c>
      <c r="AC133" s="2022">
        <v>86</v>
      </c>
      <c r="AD133" s="1126">
        <v>710</v>
      </c>
      <c r="AE133" s="1127">
        <v>1567</v>
      </c>
      <c r="AF133" s="1122">
        <v>1792</v>
      </c>
      <c r="AG133" s="1128">
        <v>539</v>
      </c>
      <c r="AH133" s="1129">
        <v>1253</v>
      </c>
      <c r="AI133" s="1122">
        <v>485</v>
      </c>
      <c r="AJ133" s="1129">
        <v>171</v>
      </c>
      <c r="AK133" s="1130">
        <v>314</v>
      </c>
      <c r="AL133" s="2330">
        <v>196</v>
      </c>
      <c r="AM133" s="2298">
        <v>0.10734463276836159</v>
      </c>
      <c r="AN133" s="2022">
        <v>19</v>
      </c>
      <c r="AO133" s="1131">
        <v>99</v>
      </c>
      <c r="AP133" s="1131">
        <v>97</v>
      </c>
      <c r="AQ133" s="1132">
        <v>115</v>
      </c>
      <c r="AR133" s="1133">
        <v>82</v>
      </c>
      <c r="AS133" s="1134">
        <v>33</v>
      </c>
      <c r="AT133" s="1132">
        <v>81</v>
      </c>
      <c r="AU133" s="1134">
        <v>17</v>
      </c>
      <c r="AV133" s="1135">
        <v>64</v>
      </c>
      <c r="AW133" s="2353">
        <v>1</v>
      </c>
      <c r="AX133" s="2021">
        <v>0</v>
      </c>
      <c r="AY133" s="2022">
        <v>0</v>
      </c>
      <c r="AZ133" s="2373">
        <v>1</v>
      </c>
      <c r="BA133" s="2373">
        <v>0</v>
      </c>
      <c r="BB133" s="2374">
        <v>1</v>
      </c>
      <c r="BC133" s="2375">
        <v>1</v>
      </c>
      <c r="BD133" s="2375">
        <v>0</v>
      </c>
      <c r="BE133" s="2374">
        <v>0</v>
      </c>
      <c r="BF133" s="2375">
        <v>0</v>
      </c>
      <c r="BG133" s="2376">
        <v>0</v>
      </c>
      <c r="BH133" s="2061">
        <v>143</v>
      </c>
      <c r="BI133" s="2298">
        <v>-8.9171974522292974E-2</v>
      </c>
      <c r="BJ133" s="2022">
        <v>-14</v>
      </c>
      <c r="BK133" s="1136">
        <v>47</v>
      </c>
      <c r="BL133" s="1136">
        <v>96</v>
      </c>
      <c r="BM133" s="1137">
        <v>98</v>
      </c>
      <c r="BN133" s="1138">
        <v>31</v>
      </c>
      <c r="BO133" s="1138">
        <v>67</v>
      </c>
      <c r="BP133" s="1137">
        <v>45</v>
      </c>
      <c r="BQ133" s="1138">
        <v>16</v>
      </c>
      <c r="BR133" s="1139">
        <v>29</v>
      </c>
      <c r="BS133" s="2083">
        <v>1254</v>
      </c>
      <c r="BT133" s="2298">
        <v>4.6744574290484175E-2</v>
      </c>
      <c r="BU133" s="2022">
        <v>56</v>
      </c>
      <c r="BV133" s="1140">
        <v>375</v>
      </c>
      <c r="BW133" s="1140">
        <v>879</v>
      </c>
      <c r="BX133" s="1141">
        <v>1108</v>
      </c>
      <c r="BY133" s="1142">
        <v>324</v>
      </c>
      <c r="BZ133" s="1142">
        <v>784</v>
      </c>
      <c r="CA133" s="1141">
        <v>146</v>
      </c>
      <c r="CB133" s="1142">
        <v>51</v>
      </c>
      <c r="CC133" s="1143">
        <v>95</v>
      </c>
      <c r="CD133" s="1144">
        <v>51</v>
      </c>
      <c r="CE133" s="2298">
        <v>0.10869565217391308</v>
      </c>
      <c r="CF133" s="2022">
        <v>5</v>
      </c>
      <c r="CG133" s="1145">
        <v>23</v>
      </c>
      <c r="CH133" s="1145">
        <v>28</v>
      </c>
      <c r="CI133" s="1146">
        <v>32</v>
      </c>
      <c r="CJ133" s="1147">
        <v>19</v>
      </c>
      <c r="CK133" s="1147">
        <v>13</v>
      </c>
      <c r="CL133" s="1146">
        <v>19</v>
      </c>
      <c r="CM133" s="1147">
        <v>4</v>
      </c>
      <c r="CN133" s="1148">
        <v>15</v>
      </c>
      <c r="CO133" s="2061">
        <v>632</v>
      </c>
      <c r="CP133" s="2298">
        <v>3.2679738562091609E-2</v>
      </c>
      <c r="CQ133" s="2022">
        <v>20</v>
      </c>
      <c r="CR133" s="1149">
        <v>165</v>
      </c>
      <c r="CS133" s="1149">
        <v>467</v>
      </c>
      <c r="CT133" s="1137">
        <v>438</v>
      </c>
      <c r="CU133" s="1150">
        <v>82</v>
      </c>
      <c r="CV133" s="1150">
        <v>356</v>
      </c>
      <c r="CW133" s="1137">
        <v>194</v>
      </c>
      <c r="CX133" s="1150">
        <v>83</v>
      </c>
      <c r="CY133" s="1313">
        <v>111</v>
      </c>
      <c r="CZ133" s="1263">
        <v>5570</v>
      </c>
      <c r="DA133" s="1604">
        <v>300</v>
      </c>
      <c r="DB133" s="1620">
        <v>115</v>
      </c>
      <c r="DC133" s="1621">
        <v>185</v>
      </c>
      <c r="DD133" s="4109">
        <v>338</v>
      </c>
      <c r="DE133" s="1620">
        <v>89</v>
      </c>
      <c r="DF133" s="1621">
        <v>249</v>
      </c>
      <c r="DG133" s="4109">
        <v>1014</v>
      </c>
      <c r="DH133" s="1620">
        <v>198</v>
      </c>
      <c r="DI133" s="1621">
        <v>816</v>
      </c>
      <c r="DJ133" s="4109">
        <v>1087</v>
      </c>
      <c r="DK133" s="1620">
        <v>266</v>
      </c>
      <c r="DL133" s="1621">
        <v>821</v>
      </c>
      <c r="DM133" s="4109">
        <v>1071</v>
      </c>
      <c r="DN133" s="1620">
        <v>305</v>
      </c>
      <c r="DO133" s="1621">
        <v>766</v>
      </c>
      <c r="DP133" s="4098">
        <v>1760</v>
      </c>
      <c r="DQ133" s="1151">
        <v>817</v>
      </c>
      <c r="DR133" s="1153">
        <v>943</v>
      </c>
      <c r="DS133" s="1154" t="s">
        <v>123</v>
      </c>
      <c r="DT133" s="1155">
        <v>4.1614461809952657E-3</v>
      </c>
      <c r="DU133" s="1156">
        <v>1.1324728979107197E-2</v>
      </c>
      <c r="DV133" s="1157">
        <v>7.937412716960697E-2</v>
      </c>
      <c r="DW133" s="286"/>
    </row>
    <row r="134" spans="1:127" s="359" customFormat="1" ht="60.75" customHeight="1" thickBot="1" x14ac:dyDescent="0.2">
      <c r="A134" s="4701" t="s">
        <v>774</v>
      </c>
      <c r="B134" s="4702"/>
      <c r="C134" s="4703"/>
      <c r="D134" s="2159">
        <v>5</v>
      </c>
      <c r="E134" s="3211">
        <v>-0.44444444444444442</v>
      </c>
      <c r="F134" s="2183">
        <v>-4</v>
      </c>
      <c r="G134" s="2200">
        <v>1</v>
      </c>
      <c r="H134" s="2201">
        <v>4</v>
      </c>
      <c r="I134" s="4190">
        <v>3</v>
      </c>
      <c r="J134" s="2230">
        <v>1</v>
      </c>
      <c r="K134" s="2230">
        <v>2</v>
      </c>
      <c r="L134" s="2231">
        <v>2</v>
      </c>
      <c r="M134" s="2230">
        <v>0</v>
      </c>
      <c r="N134" s="2232">
        <v>2</v>
      </c>
      <c r="O134" s="2256" t="s">
        <v>2116</v>
      </c>
      <c r="P134" s="2280">
        <v>4</v>
      </c>
      <c r="Q134" s="385">
        <v>-0.5</v>
      </c>
      <c r="R134" s="465">
        <v>-4</v>
      </c>
      <c r="S134" s="386">
        <v>1</v>
      </c>
      <c r="T134" s="387">
        <v>3</v>
      </c>
      <c r="U134" s="388">
        <v>2</v>
      </c>
      <c r="V134" s="389">
        <v>1</v>
      </c>
      <c r="W134" s="390">
        <v>1</v>
      </c>
      <c r="X134" s="388">
        <v>2</v>
      </c>
      <c r="Y134" s="390">
        <v>0</v>
      </c>
      <c r="Z134" s="391">
        <v>2</v>
      </c>
      <c r="AA134" s="2292">
        <v>1</v>
      </c>
      <c r="AB134" s="2310">
        <v>0</v>
      </c>
      <c r="AC134" s="2311">
        <v>0</v>
      </c>
      <c r="AD134" s="392">
        <v>0</v>
      </c>
      <c r="AE134" s="393">
        <v>1</v>
      </c>
      <c r="AF134" s="388">
        <v>1</v>
      </c>
      <c r="AG134" s="388">
        <v>0</v>
      </c>
      <c r="AH134" s="394">
        <v>1</v>
      </c>
      <c r="AI134" s="388">
        <v>0</v>
      </c>
      <c r="AJ134" s="394">
        <v>0</v>
      </c>
      <c r="AK134" s="395">
        <v>0</v>
      </c>
      <c r="AL134" s="2338">
        <v>0</v>
      </c>
      <c r="AM134" s="2310" t="s">
        <v>123</v>
      </c>
      <c r="AN134" s="2311">
        <v>0</v>
      </c>
      <c r="AO134" s="396">
        <v>0</v>
      </c>
      <c r="AP134" s="396">
        <v>0</v>
      </c>
      <c r="AQ134" s="396">
        <v>0</v>
      </c>
      <c r="AR134" s="397">
        <v>0</v>
      </c>
      <c r="AS134" s="398">
        <v>0</v>
      </c>
      <c r="AT134" s="396">
        <v>0</v>
      </c>
      <c r="AU134" s="398">
        <v>0</v>
      </c>
      <c r="AV134" s="399">
        <v>0</v>
      </c>
      <c r="AW134" s="2409">
        <v>0</v>
      </c>
      <c r="AX134" s="2310" t="s">
        <v>123</v>
      </c>
      <c r="AY134" s="2311">
        <v>0</v>
      </c>
      <c r="AZ134" s="2410">
        <v>0</v>
      </c>
      <c r="BA134" s="2410">
        <v>0</v>
      </c>
      <c r="BB134" s="2410">
        <v>0</v>
      </c>
      <c r="BC134" s="2411">
        <v>0</v>
      </c>
      <c r="BD134" s="2411">
        <v>0</v>
      </c>
      <c r="BE134" s="2410">
        <v>0</v>
      </c>
      <c r="BF134" s="2411">
        <v>0</v>
      </c>
      <c r="BG134" s="2412">
        <v>0</v>
      </c>
      <c r="BH134" s="2433">
        <v>0</v>
      </c>
      <c r="BI134" s="2310" t="s">
        <v>123</v>
      </c>
      <c r="BJ134" s="2311">
        <v>0</v>
      </c>
      <c r="BK134" s="401">
        <v>0</v>
      </c>
      <c r="BL134" s="401">
        <v>0</v>
      </c>
      <c r="BM134" s="401">
        <v>0</v>
      </c>
      <c r="BN134" s="402">
        <v>0</v>
      </c>
      <c r="BO134" s="402">
        <v>0</v>
      </c>
      <c r="BP134" s="401">
        <v>0</v>
      </c>
      <c r="BQ134" s="402">
        <v>0</v>
      </c>
      <c r="BR134" s="403">
        <v>0</v>
      </c>
      <c r="BS134" s="2442">
        <v>0</v>
      </c>
      <c r="BT134" s="2310" t="s">
        <v>123</v>
      </c>
      <c r="BU134" s="2311">
        <v>0</v>
      </c>
      <c r="BV134" s="404">
        <v>0</v>
      </c>
      <c r="BW134" s="404">
        <v>0</v>
      </c>
      <c r="BX134" s="404">
        <v>0</v>
      </c>
      <c r="BY134" s="405">
        <v>0</v>
      </c>
      <c r="BZ134" s="405">
        <v>0</v>
      </c>
      <c r="CA134" s="404">
        <v>0</v>
      </c>
      <c r="CB134" s="405">
        <v>0</v>
      </c>
      <c r="CC134" s="406">
        <v>0</v>
      </c>
      <c r="CD134" s="407">
        <v>0</v>
      </c>
      <c r="CE134" s="2320" t="s">
        <v>123</v>
      </c>
      <c r="CF134" s="2311">
        <v>0</v>
      </c>
      <c r="CG134" s="408">
        <v>0</v>
      </c>
      <c r="CH134" s="408">
        <v>0</v>
      </c>
      <c r="CI134" s="408">
        <v>0</v>
      </c>
      <c r="CJ134" s="409">
        <v>0</v>
      </c>
      <c r="CK134" s="409">
        <v>0</v>
      </c>
      <c r="CL134" s="408">
        <v>0</v>
      </c>
      <c r="CM134" s="409">
        <v>0</v>
      </c>
      <c r="CN134" s="410">
        <v>0</v>
      </c>
      <c r="CO134" s="2433">
        <v>1</v>
      </c>
      <c r="CP134" s="2310">
        <v>0</v>
      </c>
      <c r="CQ134" s="2311">
        <v>0</v>
      </c>
      <c r="CR134" s="401">
        <v>0</v>
      </c>
      <c r="CS134" s="401">
        <v>1</v>
      </c>
      <c r="CT134" s="401">
        <v>1</v>
      </c>
      <c r="CU134" s="402">
        <v>0</v>
      </c>
      <c r="CV134" s="402">
        <v>1</v>
      </c>
      <c r="CW134" s="401">
        <v>0</v>
      </c>
      <c r="CX134" s="402">
        <v>0</v>
      </c>
      <c r="CY134" s="964">
        <v>0</v>
      </c>
      <c r="CZ134" s="1379">
        <v>5</v>
      </c>
      <c r="DA134" s="1637">
        <v>1</v>
      </c>
      <c r="DB134" s="457">
        <v>1</v>
      </c>
      <c r="DC134" s="458">
        <v>0</v>
      </c>
      <c r="DD134" s="4117">
        <v>1</v>
      </c>
      <c r="DE134" s="457">
        <v>0</v>
      </c>
      <c r="DF134" s="458">
        <v>1</v>
      </c>
      <c r="DG134" s="4117">
        <v>0</v>
      </c>
      <c r="DH134" s="457">
        <v>0</v>
      </c>
      <c r="DI134" s="458">
        <v>0</v>
      </c>
      <c r="DJ134" s="4117">
        <v>1</v>
      </c>
      <c r="DK134" s="457">
        <v>0</v>
      </c>
      <c r="DL134" s="458">
        <v>1</v>
      </c>
      <c r="DM134" s="4117">
        <v>0</v>
      </c>
      <c r="DN134" s="457">
        <v>0</v>
      </c>
      <c r="DO134" s="458">
        <v>0</v>
      </c>
      <c r="DP134" s="4122">
        <v>2</v>
      </c>
      <c r="DQ134" s="446">
        <v>0</v>
      </c>
      <c r="DR134" s="436">
        <v>2</v>
      </c>
      <c r="DS134" s="411">
        <v>182</v>
      </c>
      <c r="DT134" s="412">
        <v>3.7355890314140623E-6</v>
      </c>
      <c r="DU134" s="413">
        <v>1.0165824936361935E-5</v>
      </c>
      <c r="DV134" s="414" t="s">
        <v>123</v>
      </c>
      <c r="DW134" s="286"/>
    </row>
    <row r="135" spans="1:127" s="359" customFormat="1" ht="5.25" customHeight="1" thickTop="1" x14ac:dyDescent="0.15">
      <c r="A135" s="3739"/>
      <c r="B135" s="3740"/>
      <c r="C135" s="3740"/>
      <c r="D135" s="3741"/>
      <c r="E135" s="3742"/>
      <c r="F135" s="3743"/>
      <c r="G135" s="3744"/>
      <c r="H135" s="3745"/>
      <c r="I135" s="3746"/>
      <c r="J135" s="3747"/>
      <c r="K135" s="3747"/>
      <c r="L135" s="3747"/>
      <c r="M135" s="3747"/>
      <c r="N135" s="3747"/>
      <c r="O135" s="3748"/>
      <c r="P135" s="3749"/>
      <c r="Q135" s="247"/>
      <c r="R135" s="3750"/>
      <c r="S135" s="3751"/>
      <c r="T135" s="3746"/>
      <c r="U135" s="3751"/>
      <c r="V135" s="3752"/>
      <c r="W135" s="3752"/>
      <c r="X135" s="3751"/>
      <c r="Y135" s="3752"/>
      <c r="Z135" s="3752"/>
      <c r="AA135" s="3753"/>
      <c r="AB135" s="3754"/>
      <c r="AC135" s="3755"/>
      <c r="AD135" s="3756"/>
      <c r="AE135" s="3757"/>
      <c r="AF135" s="3751"/>
      <c r="AG135" s="3751"/>
      <c r="AH135" s="3751"/>
      <c r="AI135" s="3751"/>
      <c r="AJ135" s="3751"/>
      <c r="AK135" s="3751"/>
      <c r="AL135" s="3753"/>
      <c r="AM135" s="3754"/>
      <c r="AN135" s="3755"/>
      <c r="AO135" s="3756"/>
      <c r="AP135" s="3756"/>
      <c r="AQ135" s="3756"/>
      <c r="AR135" s="3758"/>
      <c r="AS135" s="3759"/>
      <c r="AT135" s="3756"/>
      <c r="AU135" s="3759"/>
      <c r="AV135" s="3759"/>
      <c r="AW135" s="3760"/>
      <c r="AX135" s="3754"/>
      <c r="AY135" s="3755"/>
      <c r="AZ135" s="3760"/>
      <c r="BA135" s="3760"/>
      <c r="BB135" s="3760"/>
      <c r="BC135" s="3761"/>
      <c r="BD135" s="3761"/>
      <c r="BE135" s="3760"/>
      <c r="BF135" s="3761"/>
      <c r="BG135" s="3761"/>
      <c r="BH135" s="3762"/>
      <c r="BI135" s="3754"/>
      <c r="BJ135" s="3755"/>
      <c r="BK135" s="3757"/>
      <c r="BL135" s="3757"/>
      <c r="BM135" s="3757"/>
      <c r="BN135" s="3759"/>
      <c r="BO135" s="3759"/>
      <c r="BP135" s="3757"/>
      <c r="BQ135" s="3759"/>
      <c r="BR135" s="3759"/>
      <c r="BS135" s="3762"/>
      <c r="BT135" s="3742"/>
      <c r="BU135" s="3755"/>
      <c r="BV135" s="3757"/>
      <c r="BW135" s="3757"/>
      <c r="BX135" s="3757"/>
      <c r="BY135" s="3759"/>
      <c r="BZ135" s="3759"/>
      <c r="CA135" s="3757"/>
      <c r="CB135" s="3759"/>
      <c r="CC135" s="3759"/>
      <c r="CD135" s="3757"/>
      <c r="CE135" s="3742"/>
      <c r="CF135" s="3755"/>
      <c r="CG135" s="3757"/>
      <c r="CH135" s="3757"/>
      <c r="CI135" s="3757"/>
      <c r="CJ135" s="3759"/>
      <c r="CK135" s="3759"/>
      <c r="CL135" s="3757"/>
      <c r="CM135" s="3759"/>
      <c r="CN135" s="3759"/>
      <c r="CO135" s="3762"/>
      <c r="CP135" s="3742"/>
      <c r="CQ135" s="3755"/>
      <c r="CR135" s="3757"/>
      <c r="CS135" s="3757"/>
      <c r="CT135" s="3757"/>
      <c r="CU135" s="3759"/>
      <c r="CV135" s="3759"/>
      <c r="CW135" s="3757"/>
      <c r="CX135" s="3759"/>
      <c r="CY135" s="3759"/>
      <c r="CZ135" s="3763"/>
      <c r="DA135" s="3764"/>
      <c r="DB135" s="3764"/>
      <c r="DC135" s="3764"/>
      <c r="DD135" s="3764"/>
      <c r="DE135" s="3764"/>
      <c r="DF135" s="3764"/>
      <c r="DG135" s="3764"/>
      <c r="DH135" s="3764"/>
      <c r="DI135" s="3764"/>
      <c r="DJ135" s="3764"/>
      <c r="DK135" s="3764"/>
      <c r="DL135" s="3764"/>
      <c r="DM135" s="3764"/>
      <c r="DN135" s="3764"/>
      <c r="DO135" s="3764"/>
      <c r="DP135" s="3764"/>
      <c r="DQ135" s="3764"/>
      <c r="DR135" s="3764"/>
      <c r="DS135" s="3765"/>
      <c r="DT135" s="3766"/>
      <c r="DU135" s="3767"/>
      <c r="DV135" s="3767"/>
      <c r="DW135" s="286"/>
    </row>
    <row r="136" spans="1:127" s="211" customFormat="1" ht="31.5" customHeight="1" x14ac:dyDescent="0.15">
      <c r="A136" s="3683" t="s">
        <v>1183</v>
      </c>
      <c r="B136" s="3684"/>
      <c r="C136" s="3774"/>
      <c r="D136" s="200"/>
      <c r="E136" s="205"/>
      <c r="F136" s="216"/>
      <c r="G136" s="200"/>
      <c r="H136" s="207"/>
      <c r="I136" s="217"/>
      <c r="J136" s="202"/>
      <c r="K136" s="205"/>
      <c r="L136" s="207"/>
      <c r="M136" s="207"/>
      <c r="N136" s="207"/>
      <c r="O136" s="208"/>
      <c r="P136" s="207"/>
      <c r="Q136" s="3971" t="s">
        <v>1974</v>
      </c>
      <c r="R136" s="207"/>
      <c r="S136" s="207"/>
      <c r="T136" s="209"/>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1835" t="s">
        <v>2112</v>
      </c>
      <c r="BD136" s="1835"/>
      <c r="BE136" s="207"/>
      <c r="BG136" s="218"/>
      <c r="BH136" s="202"/>
      <c r="BI136" s="207"/>
      <c r="BJ136" s="207"/>
      <c r="BK136" s="219"/>
      <c r="BT136" s="207"/>
      <c r="BU136" s="207"/>
      <c r="CE136" s="207"/>
      <c r="CF136" s="207"/>
      <c r="CO136" s="3971" t="s">
        <v>1974</v>
      </c>
      <c r="CP136" s="207"/>
      <c r="CQ136" s="207"/>
      <c r="DP136" s="250"/>
      <c r="DS136" s="3686"/>
      <c r="DT136" s="3684"/>
      <c r="DU136" s="3684"/>
      <c r="DV136" s="3687" t="s">
        <v>1762</v>
      </c>
      <c r="DW136" s="286"/>
    </row>
    <row r="137" spans="1:127" customFormat="1" ht="21.75" customHeight="1" thickBot="1" x14ac:dyDescent="0.2">
      <c r="DV137" s="1666" t="s">
        <v>2113</v>
      </c>
      <c r="DW137" s="286"/>
    </row>
    <row r="138" spans="1:127" s="245" customFormat="1" ht="37.5" customHeight="1" thickTop="1" thickBot="1" x14ac:dyDescent="0.2">
      <c r="A138" s="4652" t="s">
        <v>1206</v>
      </c>
      <c r="B138" s="4653"/>
      <c r="C138" s="4654"/>
      <c r="D138" s="4661" t="s">
        <v>1194</v>
      </c>
      <c r="E138" s="4662"/>
      <c r="F138" s="4662"/>
      <c r="G138" s="4662"/>
      <c r="H138" s="4662"/>
      <c r="I138" s="4662"/>
      <c r="J138" s="4662"/>
      <c r="K138" s="4662"/>
      <c r="L138" s="4662"/>
      <c r="M138" s="4662"/>
      <c r="N138" s="4663"/>
      <c r="O138" s="4664" t="s">
        <v>758</v>
      </c>
      <c r="P138" s="4667" t="s">
        <v>1193</v>
      </c>
      <c r="Q138" s="4668"/>
      <c r="R138" s="4668"/>
      <c r="S138" s="4668"/>
      <c r="T138" s="4668"/>
      <c r="U138" s="4668"/>
      <c r="V138" s="4668"/>
      <c r="W138" s="4668"/>
      <c r="X138" s="4668"/>
      <c r="Y138" s="4668"/>
      <c r="Z138" s="4669"/>
      <c r="AA138" s="4670" t="s">
        <v>1763</v>
      </c>
      <c r="AB138" s="4671"/>
      <c r="AC138" s="4671"/>
      <c r="AD138" s="4671"/>
      <c r="AE138" s="4671"/>
      <c r="AF138" s="4671"/>
      <c r="AG138" s="4671"/>
      <c r="AH138" s="4671"/>
      <c r="AI138" s="4671"/>
      <c r="AJ138" s="4671"/>
      <c r="AK138" s="4672"/>
      <c r="AL138" s="4673" t="s">
        <v>822</v>
      </c>
      <c r="AM138" s="4674"/>
      <c r="AN138" s="4674"/>
      <c r="AO138" s="4674"/>
      <c r="AP138" s="4674"/>
      <c r="AQ138" s="4674"/>
      <c r="AR138" s="4674"/>
      <c r="AS138" s="4674"/>
      <c r="AT138" s="4674"/>
      <c r="AU138" s="4674"/>
      <c r="AV138" s="4675"/>
      <c r="AW138" s="4676" t="s">
        <v>754</v>
      </c>
      <c r="AX138" s="4677"/>
      <c r="AY138" s="4677"/>
      <c r="AZ138" s="4677"/>
      <c r="BA138" s="4677"/>
      <c r="BB138" s="4677"/>
      <c r="BC138" s="4677"/>
      <c r="BD138" s="4677"/>
      <c r="BE138" s="4677"/>
      <c r="BF138" s="4677"/>
      <c r="BG138" s="4678"/>
      <c r="BH138" s="4679" t="s">
        <v>759</v>
      </c>
      <c r="BI138" s="4680"/>
      <c r="BJ138" s="4680"/>
      <c r="BK138" s="4680"/>
      <c r="BL138" s="4680"/>
      <c r="BM138" s="4680"/>
      <c r="BN138" s="4680"/>
      <c r="BO138" s="4680"/>
      <c r="BP138" s="4680"/>
      <c r="BQ138" s="4680"/>
      <c r="BR138" s="4681"/>
      <c r="BS138" s="4682" t="s">
        <v>1764</v>
      </c>
      <c r="BT138" s="4683"/>
      <c r="BU138" s="4683"/>
      <c r="BV138" s="4683"/>
      <c r="BW138" s="4683"/>
      <c r="BX138" s="4683"/>
      <c r="BY138" s="4683"/>
      <c r="BZ138" s="4683"/>
      <c r="CA138" s="4683"/>
      <c r="CB138" s="4683"/>
      <c r="CC138" s="4684"/>
      <c r="CD138" s="4633" t="s">
        <v>755</v>
      </c>
      <c r="CE138" s="4634"/>
      <c r="CF138" s="4634"/>
      <c r="CG138" s="4634"/>
      <c r="CH138" s="4634"/>
      <c r="CI138" s="4634"/>
      <c r="CJ138" s="4634"/>
      <c r="CK138" s="4634"/>
      <c r="CL138" s="4634"/>
      <c r="CM138" s="4634"/>
      <c r="CN138" s="4635"/>
      <c r="CO138" s="4636" t="s">
        <v>756</v>
      </c>
      <c r="CP138" s="4637"/>
      <c r="CQ138" s="4637"/>
      <c r="CR138" s="4637"/>
      <c r="CS138" s="4637"/>
      <c r="CT138" s="4637"/>
      <c r="CU138" s="4637"/>
      <c r="CV138" s="4637"/>
      <c r="CW138" s="4637"/>
      <c r="CX138" s="4637"/>
      <c r="CY138" s="4638"/>
      <c r="CZ138" s="4639" t="s">
        <v>821</v>
      </c>
      <c r="DA138" s="4640"/>
      <c r="DB138" s="4640"/>
      <c r="DC138" s="4640"/>
      <c r="DD138" s="4640"/>
      <c r="DE138" s="4640"/>
      <c r="DF138" s="4640"/>
      <c r="DG138" s="4640"/>
      <c r="DH138" s="4640"/>
      <c r="DI138" s="4640"/>
      <c r="DJ138" s="4640"/>
      <c r="DK138" s="4640"/>
      <c r="DL138" s="4640"/>
      <c r="DM138" s="4640"/>
      <c r="DN138" s="4640"/>
      <c r="DO138" s="4640"/>
      <c r="DP138" s="4640"/>
      <c r="DQ138" s="4640"/>
      <c r="DR138" s="4641"/>
      <c r="DS138" s="4642" t="s">
        <v>761</v>
      </c>
      <c r="DT138" s="4645" t="s">
        <v>762</v>
      </c>
      <c r="DU138" s="4648" t="s">
        <v>1765</v>
      </c>
      <c r="DV138" s="4630" t="s">
        <v>823</v>
      </c>
      <c r="DW138" s="286"/>
    </row>
    <row r="139" spans="1:127" s="259" customFormat="1" ht="81" customHeight="1" x14ac:dyDescent="0.15">
      <c r="A139" s="4655"/>
      <c r="B139" s="4656"/>
      <c r="C139" s="4657"/>
      <c r="D139" s="4594" t="s">
        <v>828</v>
      </c>
      <c r="E139" s="4596" t="s">
        <v>1368</v>
      </c>
      <c r="F139" s="4597"/>
      <c r="G139" s="4598" t="s">
        <v>1370</v>
      </c>
      <c r="H139" s="4599"/>
      <c r="I139" s="4548" t="s">
        <v>1369</v>
      </c>
      <c r="J139" s="4549"/>
      <c r="K139" s="4600"/>
      <c r="L139" s="4548" t="s">
        <v>1766</v>
      </c>
      <c r="M139" s="4549"/>
      <c r="N139" s="4550"/>
      <c r="O139" s="4665"/>
      <c r="P139" s="4551" t="s">
        <v>1767</v>
      </c>
      <c r="Q139" s="4553" t="s">
        <v>1368</v>
      </c>
      <c r="R139" s="4554"/>
      <c r="S139" s="4555" t="s">
        <v>1370</v>
      </c>
      <c r="T139" s="4556"/>
      <c r="U139" s="4557" t="s">
        <v>1768</v>
      </c>
      <c r="V139" s="4558"/>
      <c r="W139" s="4559"/>
      <c r="X139" s="4557" t="s">
        <v>1769</v>
      </c>
      <c r="Y139" s="4558"/>
      <c r="Z139" s="4651"/>
      <c r="AA139" s="4623" t="s">
        <v>1389</v>
      </c>
      <c r="AB139" s="4479" t="s">
        <v>1368</v>
      </c>
      <c r="AC139" s="4480"/>
      <c r="AD139" s="4563" t="s">
        <v>1370</v>
      </c>
      <c r="AE139" s="4564"/>
      <c r="AF139" s="4565" t="s">
        <v>1610</v>
      </c>
      <c r="AG139" s="4566"/>
      <c r="AH139" s="4567"/>
      <c r="AI139" s="4568" t="s">
        <v>1611</v>
      </c>
      <c r="AJ139" s="4566"/>
      <c r="AK139" s="4569"/>
      <c r="AL139" s="4546" t="s">
        <v>1186</v>
      </c>
      <c r="AM139" s="4479" t="s">
        <v>1368</v>
      </c>
      <c r="AN139" s="4480"/>
      <c r="AO139" s="4483" t="s">
        <v>1370</v>
      </c>
      <c r="AP139" s="4484"/>
      <c r="AQ139" s="4485" t="s">
        <v>1612</v>
      </c>
      <c r="AR139" s="4486"/>
      <c r="AS139" s="4487"/>
      <c r="AT139" s="4485" t="s">
        <v>1613</v>
      </c>
      <c r="AU139" s="4486"/>
      <c r="AV139" s="4488"/>
      <c r="AW139" s="4489" t="s">
        <v>1187</v>
      </c>
      <c r="AX139" s="4479" t="s">
        <v>1368</v>
      </c>
      <c r="AY139" s="4480"/>
      <c r="AZ139" s="4491" t="s">
        <v>1370</v>
      </c>
      <c r="BA139" s="4492"/>
      <c r="BB139" s="4493" t="s">
        <v>1614</v>
      </c>
      <c r="BC139" s="4494"/>
      <c r="BD139" s="4495"/>
      <c r="BE139" s="4493" t="s">
        <v>1615</v>
      </c>
      <c r="BF139" s="4494"/>
      <c r="BG139" s="4532"/>
      <c r="BH139" s="4533" t="s">
        <v>1188</v>
      </c>
      <c r="BI139" s="4479" t="s">
        <v>1368</v>
      </c>
      <c r="BJ139" s="4480"/>
      <c r="BK139" s="4535" t="s">
        <v>1370</v>
      </c>
      <c r="BL139" s="4536"/>
      <c r="BM139" s="4537" t="s">
        <v>1616</v>
      </c>
      <c r="BN139" s="4538"/>
      <c r="BO139" s="4539"/>
      <c r="BP139" s="4537" t="s">
        <v>1617</v>
      </c>
      <c r="BQ139" s="4538"/>
      <c r="BR139" s="4540"/>
      <c r="BS139" s="4481" t="s">
        <v>1190</v>
      </c>
      <c r="BT139" s="4479" t="s">
        <v>1368</v>
      </c>
      <c r="BU139" s="4480"/>
      <c r="BV139" s="4519" t="s">
        <v>1370</v>
      </c>
      <c r="BW139" s="4520"/>
      <c r="BX139" s="4521" t="s">
        <v>1618</v>
      </c>
      <c r="BY139" s="4522"/>
      <c r="BZ139" s="4523"/>
      <c r="CA139" s="4521" t="s">
        <v>1619</v>
      </c>
      <c r="CB139" s="4522"/>
      <c r="CC139" s="4524"/>
      <c r="CD139" s="4525" t="s">
        <v>1189</v>
      </c>
      <c r="CE139" s="4479" t="s">
        <v>1368</v>
      </c>
      <c r="CF139" s="4480"/>
      <c r="CG139" s="4527" t="s">
        <v>1370</v>
      </c>
      <c r="CH139" s="4528"/>
      <c r="CI139" s="4529" t="s">
        <v>1620</v>
      </c>
      <c r="CJ139" s="4530"/>
      <c r="CK139" s="4531"/>
      <c r="CL139" s="4529" t="s">
        <v>1621</v>
      </c>
      <c r="CM139" s="4530"/>
      <c r="CN139" s="4542"/>
      <c r="CO139" s="4533" t="s">
        <v>1191</v>
      </c>
      <c r="CP139" s="4479" t="s">
        <v>1368</v>
      </c>
      <c r="CQ139" s="4480"/>
      <c r="CR139" s="4535" t="s">
        <v>1370</v>
      </c>
      <c r="CS139" s="4536"/>
      <c r="CT139" s="4537" t="s">
        <v>1622</v>
      </c>
      <c r="CU139" s="4538"/>
      <c r="CV139" s="4539"/>
      <c r="CW139" s="4537" t="s">
        <v>1623</v>
      </c>
      <c r="CX139" s="4538"/>
      <c r="CY139" s="4626"/>
      <c r="CZ139" s="4627" t="s">
        <v>827</v>
      </c>
      <c r="DA139" s="4629" t="s">
        <v>1177</v>
      </c>
      <c r="DB139" s="4515"/>
      <c r="DC139" s="4516"/>
      <c r="DD139" s="4515" t="s">
        <v>1178</v>
      </c>
      <c r="DE139" s="4515"/>
      <c r="DF139" s="4517"/>
      <c r="DG139" s="4518" t="s">
        <v>1179</v>
      </c>
      <c r="DH139" s="4515"/>
      <c r="DI139" s="4517"/>
      <c r="DJ139" s="4515" t="s">
        <v>1180</v>
      </c>
      <c r="DK139" s="4515"/>
      <c r="DL139" s="4517"/>
      <c r="DM139" s="4518" t="s">
        <v>1181</v>
      </c>
      <c r="DN139" s="4515"/>
      <c r="DO139" s="4517"/>
      <c r="DP139" s="4518" t="s">
        <v>1182</v>
      </c>
      <c r="DQ139" s="4515"/>
      <c r="DR139" s="4625"/>
      <c r="DS139" s="4643"/>
      <c r="DT139" s="4646"/>
      <c r="DU139" s="4649"/>
      <c r="DV139" s="4631"/>
      <c r="DW139" s="286"/>
    </row>
    <row r="140" spans="1:127" s="259" customFormat="1" ht="81" customHeight="1" thickBot="1" x14ac:dyDescent="0.2">
      <c r="A140" s="4658"/>
      <c r="B140" s="4659"/>
      <c r="C140" s="4660"/>
      <c r="D140" s="4595"/>
      <c r="E140" s="1884" t="s">
        <v>1624</v>
      </c>
      <c r="F140" s="1885" t="s">
        <v>1625</v>
      </c>
      <c r="G140" s="1892" t="s">
        <v>1626</v>
      </c>
      <c r="H140" s="1887" t="s">
        <v>1627</v>
      </c>
      <c r="I140" s="1863" t="s">
        <v>1056</v>
      </c>
      <c r="J140" s="1864" t="s">
        <v>1628</v>
      </c>
      <c r="K140" s="1864" t="s">
        <v>1373</v>
      </c>
      <c r="L140" s="1863" t="s">
        <v>1056</v>
      </c>
      <c r="M140" s="1864" t="s">
        <v>1629</v>
      </c>
      <c r="N140" s="1883" t="s">
        <v>1374</v>
      </c>
      <c r="O140" s="4666"/>
      <c r="P140" s="4552"/>
      <c r="Q140" s="1905" t="s">
        <v>1366</v>
      </c>
      <c r="R140" s="1906" t="s">
        <v>1367</v>
      </c>
      <c r="S140" s="1899" t="s">
        <v>1630</v>
      </c>
      <c r="T140" s="1893" t="s">
        <v>1631</v>
      </c>
      <c r="U140" s="1878" t="s">
        <v>1056</v>
      </c>
      <c r="V140" s="1881" t="s">
        <v>1632</v>
      </c>
      <c r="W140" s="1881" t="s">
        <v>1375</v>
      </c>
      <c r="X140" s="1878" t="s">
        <v>1056</v>
      </c>
      <c r="Y140" s="1881" t="s">
        <v>1633</v>
      </c>
      <c r="Z140" s="1912" t="s">
        <v>1376</v>
      </c>
      <c r="AA140" s="4624"/>
      <c r="AB140" s="1908" t="s">
        <v>1366</v>
      </c>
      <c r="AC140" s="1909" t="s">
        <v>1367</v>
      </c>
      <c r="AD140" s="1907" t="s">
        <v>1364</v>
      </c>
      <c r="AE140" s="1891" t="s">
        <v>1365</v>
      </c>
      <c r="AF140" s="1877" t="s">
        <v>1056</v>
      </c>
      <c r="AG140" s="1879" t="s">
        <v>1634</v>
      </c>
      <c r="AH140" s="1879" t="s">
        <v>1377</v>
      </c>
      <c r="AI140" s="1878" t="s">
        <v>1056</v>
      </c>
      <c r="AJ140" s="1879" t="s">
        <v>1635</v>
      </c>
      <c r="AK140" s="1880" t="s">
        <v>1378</v>
      </c>
      <c r="AL140" s="4547"/>
      <c r="AM140" s="1908" t="s">
        <v>1366</v>
      </c>
      <c r="AN140" s="1909" t="s">
        <v>1367</v>
      </c>
      <c r="AO140" s="1890" t="s">
        <v>1350</v>
      </c>
      <c r="AP140" s="1890" t="s">
        <v>1351</v>
      </c>
      <c r="AQ140" s="1873" t="s">
        <v>1056</v>
      </c>
      <c r="AR140" s="1874" t="s">
        <v>1636</v>
      </c>
      <c r="AS140" s="1875" t="s">
        <v>1379</v>
      </c>
      <c r="AT140" s="1873" t="s">
        <v>1056</v>
      </c>
      <c r="AU140" s="1875" t="s">
        <v>1637</v>
      </c>
      <c r="AV140" s="1876" t="s">
        <v>1380</v>
      </c>
      <c r="AW140" s="4490"/>
      <c r="AX140" s="1908" t="s">
        <v>1366</v>
      </c>
      <c r="AY140" s="1909" t="s">
        <v>1367</v>
      </c>
      <c r="AZ140" s="1889" t="s">
        <v>1352</v>
      </c>
      <c r="BA140" s="1889" t="s">
        <v>1353</v>
      </c>
      <c r="BB140" s="1870" t="s">
        <v>1056</v>
      </c>
      <c r="BC140" s="1871" t="s">
        <v>1638</v>
      </c>
      <c r="BD140" s="1871" t="s">
        <v>1381</v>
      </c>
      <c r="BE140" s="1870" t="s">
        <v>1056</v>
      </c>
      <c r="BF140" s="1871" t="s">
        <v>1639</v>
      </c>
      <c r="BG140" s="1872" t="s">
        <v>1382</v>
      </c>
      <c r="BH140" s="4534"/>
      <c r="BI140" s="1908" t="s">
        <v>1366</v>
      </c>
      <c r="BJ140" s="1909" t="s">
        <v>1367</v>
      </c>
      <c r="BK140" s="1886" t="s">
        <v>1354</v>
      </c>
      <c r="BL140" s="1886" t="s">
        <v>1355</v>
      </c>
      <c r="BM140" s="1862" t="s">
        <v>1056</v>
      </c>
      <c r="BN140" s="1860" t="s">
        <v>1640</v>
      </c>
      <c r="BO140" s="1860" t="s">
        <v>1371</v>
      </c>
      <c r="BP140" s="1862" t="s">
        <v>1056</v>
      </c>
      <c r="BQ140" s="1860" t="s">
        <v>1641</v>
      </c>
      <c r="BR140" s="1869" t="s">
        <v>1372</v>
      </c>
      <c r="BS140" s="4482"/>
      <c r="BT140" s="1908" t="s">
        <v>1366</v>
      </c>
      <c r="BU140" s="1909" t="s">
        <v>1367</v>
      </c>
      <c r="BV140" s="1888" t="s">
        <v>1356</v>
      </c>
      <c r="BW140" s="1888" t="s">
        <v>1357</v>
      </c>
      <c r="BX140" s="1866" t="s">
        <v>1056</v>
      </c>
      <c r="BY140" s="1867" t="s">
        <v>1642</v>
      </c>
      <c r="BZ140" s="1867" t="s">
        <v>1383</v>
      </c>
      <c r="CA140" s="1866" t="s">
        <v>1056</v>
      </c>
      <c r="CB140" s="1867" t="s">
        <v>1643</v>
      </c>
      <c r="CC140" s="1868" t="s">
        <v>1384</v>
      </c>
      <c r="CD140" s="4526"/>
      <c r="CE140" s="1908" t="s">
        <v>1366</v>
      </c>
      <c r="CF140" s="1909" t="s">
        <v>1367</v>
      </c>
      <c r="CG140" s="1887" t="s">
        <v>1358</v>
      </c>
      <c r="CH140" s="1887" t="s">
        <v>1359</v>
      </c>
      <c r="CI140" s="1863" t="s">
        <v>1056</v>
      </c>
      <c r="CJ140" s="1864" t="s">
        <v>1644</v>
      </c>
      <c r="CK140" s="1864" t="s">
        <v>1385</v>
      </c>
      <c r="CL140" s="1863" t="s">
        <v>1056</v>
      </c>
      <c r="CM140" s="1864" t="s">
        <v>1645</v>
      </c>
      <c r="CN140" s="1865" t="s">
        <v>1386</v>
      </c>
      <c r="CO140" s="4534"/>
      <c r="CP140" s="1908" t="s">
        <v>1366</v>
      </c>
      <c r="CQ140" s="1909" t="s">
        <v>1367</v>
      </c>
      <c r="CR140" s="1886" t="s">
        <v>1360</v>
      </c>
      <c r="CS140" s="1886" t="s">
        <v>1361</v>
      </c>
      <c r="CT140" s="1862" t="s">
        <v>1056</v>
      </c>
      <c r="CU140" s="1860" t="s">
        <v>1646</v>
      </c>
      <c r="CV140" s="1860" t="s">
        <v>1387</v>
      </c>
      <c r="CW140" s="1862" t="s">
        <v>1056</v>
      </c>
      <c r="CX140" s="1860" t="s">
        <v>1647</v>
      </c>
      <c r="CY140" s="1861" t="s">
        <v>1388</v>
      </c>
      <c r="CZ140" s="4628"/>
      <c r="DA140" s="1913" t="s">
        <v>1056</v>
      </c>
      <c r="DB140" s="1658" t="s">
        <v>1648</v>
      </c>
      <c r="DC140" s="1914" t="s">
        <v>1363</v>
      </c>
      <c r="DD140" s="1915" t="s">
        <v>1056</v>
      </c>
      <c r="DE140" s="1658" t="s">
        <v>1362</v>
      </c>
      <c r="DF140" s="1657" t="s">
        <v>1363</v>
      </c>
      <c r="DG140" s="1916" t="s">
        <v>1056</v>
      </c>
      <c r="DH140" s="1656" t="s">
        <v>1362</v>
      </c>
      <c r="DI140" s="1657" t="s">
        <v>1363</v>
      </c>
      <c r="DJ140" s="1916" t="s">
        <v>1056</v>
      </c>
      <c r="DK140" s="1656" t="s">
        <v>1362</v>
      </c>
      <c r="DL140" s="1657" t="s">
        <v>1363</v>
      </c>
      <c r="DM140" s="1916" t="s">
        <v>1056</v>
      </c>
      <c r="DN140" s="1656" t="s">
        <v>1362</v>
      </c>
      <c r="DO140" s="1657" t="s">
        <v>1363</v>
      </c>
      <c r="DP140" s="1917" t="s">
        <v>1056</v>
      </c>
      <c r="DQ140" s="1658" t="s">
        <v>1362</v>
      </c>
      <c r="DR140" s="1918" t="s">
        <v>1363</v>
      </c>
      <c r="DS140" s="4644"/>
      <c r="DT140" s="4647"/>
      <c r="DU140" s="4650"/>
      <c r="DV140" s="4632"/>
      <c r="DW140" s="286"/>
    </row>
    <row r="141" spans="1:127" s="239" customFormat="1" ht="46.5" customHeight="1" x14ac:dyDescent="0.15">
      <c r="A141" s="2139" t="s">
        <v>1770</v>
      </c>
      <c r="B141" s="2146"/>
      <c r="C141" s="2146"/>
      <c r="D141" s="2160">
        <v>0</v>
      </c>
      <c r="E141" s="2184" t="s">
        <v>123</v>
      </c>
      <c r="F141" s="2185">
        <v>0</v>
      </c>
      <c r="G141" s="2204">
        <v>0</v>
      </c>
      <c r="H141" s="2205">
        <v>0</v>
      </c>
      <c r="I141" s="4195">
        <v>0</v>
      </c>
      <c r="J141" s="2233">
        <v>0</v>
      </c>
      <c r="K141" s="2233">
        <v>0</v>
      </c>
      <c r="L141" s="2234">
        <v>0</v>
      </c>
      <c r="M141" s="2233">
        <v>0</v>
      </c>
      <c r="N141" s="2235">
        <v>0</v>
      </c>
      <c r="O141" s="2257" t="s">
        <v>2116</v>
      </c>
      <c r="P141" s="2282">
        <v>0</v>
      </c>
      <c r="Q141" s="1500" t="s">
        <v>123</v>
      </c>
      <c r="R141" s="1546">
        <v>0</v>
      </c>
      <c r="S141" s="1547">
        <v>0</v>
      </c>
      <c r="T141" s="1548">
        <v>0</v>
      </c>
      <c r="U141" s="1549">
        <v>0</v>
      </c>
      <c r="V141" s="1550">
        <v>0</v>
      </c>
      <c r="W141" s="1551">
        <v>0</v>
      </c>
      <c r="X141" s="1549">
        <v>0</v>
      </c>
      <c r="Y141" s="1551">
        <v>0</v>
      </c>
      <c r="Z141" s="1552">
        <v>0</v>
      </c>
      <c r="AA141" s="2293">
        <v>0</v>
      </c>
      <c r="AB141" s="2312" t="s">
        <v>123</v>
      </c>
      <c r="AC141" s="2313">
        <v>0</v>
      </c>
      <c r="AD141" s="1553">
        <v>0</v>
      </c>
      <c r="AE141" s="1554">
        <v>0</v>
      </c>
      <c r="AF141" s="1549">
        <v>0</v>
      </c>
      <c r="AG141" s="1555">
        <v>0</v>
      </c>
      <c r="AH141" s="1556">
        <v>0</v>
      </c>
      <c r="AI141" s="1549">
        <v>0</v>
      </c>
      <c r="AJ141" s="1556">
        <v>0</v>
      </c>
      <c r="AK141" s="1557">
        <v>0</v>
      </c>
      <c r="AL141" s="2339">
        <v>0</v>
      </c>
      <c r="AM141" s="2312" t="s">
        <v>123</v>
      </c>
      <c r="AN141" s="2313">
        <v>0</v>
      </c>
      <c r="AO141" s="1558">
        <v>0</v>
      </c>
      <c r="AP141" s="1558">
        <v>0</v>
      </c>
      <c r="AQ141" s="1559">
        <v>0</v>
      </c>
      <c r="AR141" s="1560">
        <v>0</v>
      </c>
      <c r="AS141" s="1516">
        <v>0</v>
      </c>
      <c r="AT141" s="1559">
        <v>0</v>
      </c>
      <c r="AU141" s="1516">
        <v>0</v>
      </c>
      <c r="AV141" s="1561">
        <v>0</v>
      </c>
      <c r="AW141" s="2413">
        <v>0</v>
      </c>
      <c r="AX141" s="2312" t="s">
        <v>123</v>
      </c>
      <c r="AY141" s="2313">
        <v>0</v>
      </c>
      <c r="AZ141" s="2414">
        <v>0</v>
      </c>
      <c r="BA141" s="2414">
        <v>0</v>
      </c>
      <c r="BB141" s="2415">
        <v>0</v>
      </c>
      <c r="BC141" s="2416">
        <v>0</v>
      </c>
      <c r="BD141" s="2416">
        <v>0</v>
      </c>
      <c r="BE141" s="2415">
        <v>0</v>
      </c>
      <c r="BF141" s="2416">
        <v>0</v>
      </c>
      <c r="BG141" s="2417">
        <v>0</v>
      </c>
      <c r="BH141" s="2434">
        <v>0</v>
      </c>
      <c r="BI141" s="2312" t="s">
        <v>123</v>
      </c>
      <c r="BJ141" s="2313">
        <v>0</v>
      </c>
      <c r="BK141" s="1562">
        <v>0</v>
      </c>
      <c r="BL141" s="1562">
        <v>0</v>
      </c>
      <c r="BM141" s="1563">
        <v>0</v>
      </c>
      <c r="BN141" s="1564">
        <v>0</v>
      </c>
      <c r="BO141" s="1564">
        <v>0</v>
      </c>
      <c r="BP141" s="1563">
        <v>0</v>
      </c>
      <c r="BQ141" s="1564">
        <v>0</v>
      </c>
      <c r="BR141" s="1565">
        <v>0</v>
      </c>
      <c r="BS141" s="2443">
        <v>0</v>
      </c>
      <c r="BT141" s="2312" t="s">
        <v>123</v>
      </c>
      <c r="BU141" s="2313">
        <v>0</v>
      </c>
      <c r="BV141" s="1566">
        <v>0</v>
      </c>
      <c r="BW141" s="1566">
        <v>0</v>
      </c>
      <c r="BX141" s="1567">
        <v>0</v>
      </c>
      <c r="BY141" s="1568">
        <v>0</v>
      </c>
      <c r="BZ141" s="1568">
        <v>0</v>
      </c>
      <c r="CA141" s="1567">
        <v>0</v>
      </c>
      <c r="CB141" s="1568">
        <v>0</v>
      </c>
      <c r="CC141" s="1569">
        <v>0</v>
      </c>
      <c r="CD141" s="1570">
        <v>0</v>
      </c>
      <c r="CE141" s="2318" t="s">
        <v>123</v>
      </c>
      <c r="CF141" s="2313">
        <v>0</v>
      </c>
      <c r="CG141" s="1571">
        <v>0</v>
      </c>
      <c r="CH141" s="1571">
        <v>0</v>
      </c>
      <c r="CI141" s="1572">
        <v>0</v>
      </c>
      <c r="CJ141" s="1530">
        <v>0</v>
      </c>
      <c r="CK141" s="1530">
        <v>0</v>
      </c>
      <c r="CL141" s="1572">
        <v>0</v>
      </c>
      <c r="CM141" s="1530">
        <v>0</v>
      </c>
      <c r="CN141" s="1573">
        <v>0</v>
      </c>
      <c r="CO141" s="2434">
        <v>0</v>
      </c>
      <c r="CP141" s="2312" t="s">
        <v>123</v>
      </c>
      <c r="CQ141" s="2313">
        <v>0</v>
      </c>
      <c r="CR141" s="1574">
        <v>0</v>
      </c>
      <c r="CS141" s="1574">
        <v>0</v>
      </c>
      <c r="CT141" s="1563">
        <v>0</v>
      </c>
      <c r="CU141" s="1575">
        <v>0</v>
      </c>
      <c r="CV141" s="1575">
        <v>0</v>
      </c>
      <c r="CW141" s="1563">
        <v>0</v>
      </c>
      <c r="CX141" s="1575">
        <v>0</v>
      </c>
      <c r="CY141" s="1576">
        <v>0</v>
      </c>
      <c r="CZ141" s="1544">
        <v>0</v>
      </c>
      <c r="DA141" s="1646">
        <v>0</v>
      </c>
      <c r="DB141" s="1647">
        <v>0</v>
      </c>
      <c r="DC141" s="1648">
        <v>0</v>
      </c>
      <c r="DD141" s="4142">
        <v>0</v>
      </c>
      <c r="DE141" s="4143">
        <v>0</v>
      </c>
      <c r="DF141" s="4144">
        <v>0</v>
      </c>
      <c r="DG141" s="4142">
        <v>0</v>
      </c>
      <c r="DH141" s="1647">
        <v>0</v>
      </c>
      <c r="DI141" s="1648">
        <v>0</v>
      </c>
      <c r="DJ141" s="4142">
        <v>0</v>
      </c>
      <c r="DK141" s="4143">
        <v>0</v>
      </c>
      <c r="DL141" s="4144">
        <v>0</v>
      </c>
      <c r="DM141" s="4142">
        <v>0</v>
      </c>
      <c r="DN141" s="1647">
        <v>0</v>
      </c>
      <c r="DO141" s="1648">
        <v>0</v>
      </c>
      <c r="DP141" s="4141">
        <v>0</v>
      </c>
      <c r="DQ141" s="1577">
        <v>0</v>
      </c>
      <c r="DR141" s="1578">
        <v>0</v>
      </c>
      <c r="DS141" s="1540">
        <v>206</v>
      </c>
      <c r="DT141" s="1541">
        <v>0</v>
      </c>
      <c r="DU141" s="1542">
        <v>0</v>
      </c>
      <c r="DV141" s="1543" t="s">
        <v>123</v>
      </c>
      <c r="DW141" s="286"/>
    </row>
    <row r="142" spans="1:127" s="359" customFormat="1" ht="46.5" customHeight="1" x14ac:dyDescent="0.15">
      <c r="A142" s="4704" t="s">
        <v>776</v>
      </c>
      <c r="B142" s="4618"/>
      <c r="C142" s="4619"/>
      <c r="D142" s="1925">
        <v>8</v>
      </c>
      <c r="E142" s="2122">
        <v>0.33333333333333326</v>
      </c>
      <c r="F142" s="1943">
        <v>2</v>
      </c>
      <c r="G142" s="1841">
        <v>4</v>
      </c>
      <c r="H142" s="1842">
        <v>4</v>
      </c>
      <c r="I142" s="4184">
        <v>5</v>
      </c>
      <c r="J142" s="1993">
        <v>2</v>
      </c>
      <c r="K142" s="1993">
        <v>3</v>
      </c>
      <c r="L142" s="1994">
        <v>3</v>
      </c>
      <c r="M142" s="1993">
        <v>2</v>
      </c>
      <c r="N142" s="1995">
        <v>1</v>
      </c>
      <c r="O142" s="2252" t="s">
        <v>2116</v>
      </c>
      <c r="P142" s="2036">
        <v>4</v>
      </c>
      <c r="Q142" s="329" t="s">
        <v>123</v>
      </c>
      <c r="R142" s="462">
        <v>4</v>
      </c>
      <c r="S142" s="330">
        <v>1</v>
      </c>
      <c r="T142" s="331">
        <v>3</v>
      </c>
      <c r="U142" s="332">
        <v>2</v>
      </c>
      <c r="V142" s="333">
        <v>0</v>
      </c>
      <c r="W142" s="334">
        <v>2</v>
      </c>
      <c r="X142" s="332">
        <v>2</v>
      </c>
      <c r="Y142" s="334">
        <v>1</v>
      </c>
      <c r="Z142" s="335">
        <v>1</v>
      </c>
      <c r="AA142" s="2049">
        <v>4</v>
      </c>
      <c r="AB142" s="1843">
        <v>-0.33333333333333337</v>
      </c>
      <c r="AC142" s="2024">
        <v>-2</v>
      </c>
      <c r="AD142" s="336">
        <v>3</v>
      </c>
      <c r="AE142" s="337">
        <v>1</v>
      </c>
      <c r="AF142" s="332">
        <v>3</v>
      </c>
      <c r="AG142" s="332">
        <v>2</v>
      </c>
      <c r="AH142" s="338">
        <v>1</v>
      </c>
      <c r="AI142" s="332">
        <v>1</v>
      </c>
      <c r="AJ142" s="338">
        <v>1</v>
      </c>
      <c r="AK142" s="339">
        <v>0</v>
      </c>
      <c r="AL142" s="2331">
        <v>1</v>
      </c>
      <c r="AM142" s="2023" t="s">
        <v>123</v>
      </c>
      <c r="AN142" s="2024">
        <v>1</v>
      </c>
      <c r="AO142" s="340">
        <v>1</v>
      </c>
      <c r="AP142" s="340">
        <v>0</v>
      </c>
      <c r="AQ142" s="340">
        <v>1</v>
      </c>
      <c r="AR142" s="341">
        <v>1</v>
      </c>
      <c r="AS142" s="342">
        <v>0</v>
      </c>
      <c r="AT142" s="340">
        <v>0</v>
      </c>
      <c r="AU142" s="342">
        <v>0</v>
      </c>
      <c r="AV142" s="343">
        <v>0</v>
      </c>
      <c r="AW142" s="2354">
        <v>0</v>
      </c>
      <c r="AX142" s="2023" t="s">
        <v>123</v>
      </c>
      <c r="AY142" s="2024">
        <v>0</v>
      </c>
      <c r="AZ142" s="2377">
        <v>0</v>
      </c>
      <c r="BA142" s="2377">
        <v>0</v>
      </c>
      <c r="BB142" s="2377">
        <v>0</v>
      </c>
      <c r="BC142" s="2380">
        <v>0</v>
      </c>
      <c r="BD142" s="2380">
        <v>0</v>
      </c>
      <c r="BE142" s="2377">
        <v>0</v>
      </c>
      <c r="BF142" s="2380">
        <v>0</v>
      </c>
      <c r="BG142" s="2381">
        <v>0</v>
      </c>
      <c r="BH142" s="2062">
        <v>0</v>
      </c>
      <c r="BI142" s="2023" t="s">
        <v>123</v>
      </c>
      <c r="BJ142" s="2024">
        <v>0</v>
      </c>
      <c r="BK142" s="345">
        <v>0</v>
      </c>
      <c r="BL142" s="345">
        <v>0</v>
      </c>
      <c r="BM142" s="345">
        <v>0</v>
      </c>
      <c r="BN142" s="346">
        <v>0</v>
      </c>
      <c r="BO142" s="346">
        <v>0</v>
      </c>
      <c r="BP142" s="345">
        <v>0</v>
      </c>
      <c r="BQ142" s="346">
        <v>0</v>
      </c>
      <c r="BR142" s="347">
        <v>0</v>
      </c>
      <c r="BS142" s="2084">
        <v>0</v>
      </c>
      <c r="BT142" s="2023" t="s">
        <v>123</v>
      </c>
      <c r="BU142" s="2024">
        <v>0</v>
      </c>
      <c r="BV142" s="348">
        <v>0</v>
      </c>
      <c r="BW142" s="348">
        <v>0</v>
      </c>
      <c r="BX142" s="348">
        <v>0</v>
      </c>
      <c r="BY142" s="349">
        <v>0</v>
      </c>
      <c r="BZ142" s="349">
        <v>0</v>
      </c>
      <c r="CA142" s="348">
        <v>0</v>
      </c>
      <c r="CB142" s="349">
        <v>0</v>
      </c>
      <c r="CC142" s="350">
        <v>0</v>
      </c>
      <c r="CD142" s="351">
        <v>2</v>
      </c>
      <c r="CE142" s="1843">
        <v>0</v>
      </c>
      <c r="CF142" s="2024">
        <v>0</v>
      </c>
      <c r="CG142" s="352">
        <v>2</v>
      </c>
      <c r="CH142" s="352">
        <v>0</v>
      </c>
      <c r="CI142" s="352">
        <v>1</v>
      </c>
      <c r="CJ142" s="353">
        <v>1</v>
      </c>
      <c r="CK142" s="353">
        <v>0</v>
      </c>
      <c r="CL142" s="352">
        <v>1</v>
      </c>
      <c r="CM142" s="353">
        <v>1</v>
      </c>
      <c r="CN142" s="354">
        <v>0</v>
      </c>
      <c r="CO142" s="2062">
        <v>1</v>
      </c>
      <c r="CP142" s="1843">
        <v>-0.75</v>
      </c>
      <c r="CQ142" s="2024">
        <v>-3</v>
      </c>
      <c r="CR142" s="345">
        <v>0</v>
      </c>
      <c r="CS142" s="345">
        <v>1</v>
      </c>
      <c r="CT142" s="345">
        <v>1</v>
      </c>
      <c r="CU142" s="346">
        <v>0</v>
      </c>
      <c r="CV142" s="346">
        <v>1</v>
      </c>
      <c r="CW142" s="345">
        <v>0</v>
      </c>
      <c r="CX142" s="346">
        <v>0</v>
      </c>
      <c r="CY142" s="962">
        <v>0</v>
      </c>
      <c r="CZ142" s="1264">
        <v>8</v>
      </c>
      <c r="DA142" s="1606">
        <v>1</v>
      </c>
      <c r="DB142" s="451">
        <v>0</v>
      </c>
      <c r="DC142" s="452">
        <v>1</v>
      </c>
      <c r="DD142" s="4110">
        <v>1</v>
      </c>
      <c r="DE142" s="451">
        <v>1</v>
      </c>
      <c r="DF142" s="452">
        <v>0</v>
      </c>
      <c r="DG142" s="4110">
        <v>1</v>
      </c>
      <c r="DH142" s="451">
        <v>0</v>
      </c>
      <c r="DI142" s="452">
        <v>1</v>
      </c>
      <c r="DJ142" s="4110">
        <v>0</v>
      </c>
      <c r="DK142" s="451">
        <v>0</v>
      </c>
      <c r="DL142" s="452">
        <v>0</v>
      </c>
      <c r="DM142" s="4110">
        <v>2</v>
      </c>
      <c r="DN142" s="451">
        <v>1</v>
      </c>
      <c r="DO142" s="452">
        <v>1</v>
      </c>
      <c r="DP142" s="4100">
        <v>3</v>
      </c>
      <c r="DQ142" s="443">
        <v>2</v>
      </c>
      <c r="DR142" s="433">
        <v>1</v>
      </c>
      <c r="DS142" s="355">
        <v>176</v>
      </c>
      <c r="DT142" s="356">
        <v>5.9769424502624997E-6</v>
      </c>
      <c r="DU142" s="357">
        <v>5.5482349677508837E-4</v>
      </c>
      <c r="DV142" s="358" t="s">
        <v>123</v>
      </c>
      <c r="DW142" s="286"/>
    </row>
    <row r="143" spans="1:127" s="239" customFormat="1" ht="46.5" customHeight="1" x14ac:dyDescent="0.15">
      <c r="A143" s="2154" t="s">
        <v>1771</v>
      </c>
      <c r="B143" s="3976"/>
      <c r="C143" s="3977"/>
      <c r="D143" s="1926">
        <v>176</v>
      </c>
      <c r="E143" s="2123">
        <v>0.10000000000000009</v>
      </c>
      <c r="F143" s="1947">
        <v>16</v>
      </c>
      <c r="G143" s="1845">
        <v>97</v>
      </c>
      <c r="H143" s="1846">
        <v>79</v>
      </c>
      <c r="I143" s="4188">
        <v>112</v>
      </c>
      <c r="J143" s="1996">
        <v>63</v>
      </c>
      <c r="K143" s="1996">
        <v>49</v>
      </c>
      <c r="L143" s="1997">
        <v>64</v>
      </c>
      <c r="M143" s="1996">
        <v>34</v>
      </c>
      <c r="N143" s="2223">
        <v>30</v>
      </c>
      <c r="O143" s="2248" t="s">
        <v>2116</v>
      </c>
      <c r="P143" s="2037">
        <v>56</v>
      </c>
      <c r="Q143" s="289">
        <v>-0.13846153846153841</v>
      </c>
      <c r="R143" s="461">
        <v>-9</v>
      </c>
      <c r="S143" s="290">
        <v>36</v>
      </c>
      <c r="T143" s="291">
        <v>20</v>
      </c>
      <c r="U143" s="292">
        <v>27</v>
      </c>
      <c r="V143" s="293">
        <v>17</v>
      </c>
      <c r="W143" s="294">
        <v>10</v>
      </c>
      <c r="X143" s="292">
        <v>29</v>
      </c>
      <c r="Y143" s="294">
        <v>19</v>
      </c>
      <c r="Z143" s="295">
        <v>10</v>
      </c>
      <c r="AA143" s="2288">
        <v>120</v>
      </c>
      <c r="AB143" s="1840">
        <v>0.26315789473684204</v>
      </c>
      <c r="AC143" s="2304">
        <v>25</v>
      </c>
      <c r="AD143" s="296">
        <v>61</v>
      </c>
      <c r="AE143" s="297">
        <v>59</v>
      </c>
      <c r="AF143" s="292">
        <v>85</v>
      </c>
      <c r="AG143" s="298">
        <v>46</v>
      </c>
      <c r="AH143" s="299">
        <v>39</v>
      </c>
      <c r="AI143" s="292">
        <v>35</v>
      </c>
      <c r="AJ143" s="299">
        <v>15</v>
      </c>
      <c r="AK143" s="300">
        <v>20</v>
      </c>
      <c r="AL143" s="2332">
        <v>5</v>
      </c>
      <c r="AM143" s="1840">
        <v>-0.16666666666666663</v>
      </c>
      <c r="AN143" s="2304">
        <v>-1</v>
      </c>
      <c r="AO143" s="301">
        <v>5</v>
      </c>
      <c r="AP143" s="301">
        <v>0</v>
      </c>
      <c r="AQ143" s="302">
        <v>5</v>
      </c>
      <c r="AR143" s="303">
        <v>5</v>
      </c>
      <c r="AS143" s="304">
        <v>0</v>
      </c>
      <c r="AT143" s="302">
        <v>0</v>
      </c>
      <c r="AU143" s="304">
        <v>0</v>
      </c>
      <c r="AV143" s="305">
        <v>0</v>
      </c>
      <c r="AW143" s="2355">
        <v>0</v>
      </c>
      <c r="AX143" s="1840" t="s">
        <v>123</v>
      </c>
      <c r="AY143" s="2304">
        <v>0</v>
      </c>
      <c r="AZ143" s="2382">
        <v>0</v>
      </c>
      <c r="BA143" s="2382">
        <v>0</v>
      </c>
      <c r="BB143" s="2383">
        <v>0</v>
      </c>
      <c r="BC143" s="2384">
        <v>0</v>
      </c>
      <c r="BD143" s="2384">
        <v>0</v>
      </c>
      <c r="BE143" s="2383">
        <v>0</v>
      </c>
      <c r="BF143" s="2384">
        <v>0</v>
      </c>
      <c r="BG143" s="2385">
        <v>0</v>
      </c>
      <c r="BH143" s="2063">
        <v>8</v>
      </c>
      <c r="BI143" s="2319">
        <v>7</v>
      </c>
      <c r="BJ143" s="2304">
        <v>7</v>
      </c>
      <c r="BK143" s="307">
        <v>4</v>
      </c>
      <c r="BL143" s="307">
        <v>4</v>
      </c>
      <c r="BM143" s="308">
        <v>4</v>
      </c>
      <c r="BN143" s="309">
        <v>2</v>
      </c>
      <c r="BO143" s="309">
        <v>2</v>
      </c>
      <c r="BP143" s="308">
        <v>4</v>
      </c>
      <c r="BQ143" s="309">
        <v>2</v>
      </c>
      <c r="BR143" s="310">
        <v>2</v>
      </c>
      <c r="BS143" s="2085">
        <v>2</v>
      </c>
      <c r="BT143" s="2319">
        <v>1</v>
      </c>
      <c r="BU143" s="2304">
        <v>1</v>
      </c>
      <c r="BV143" s="311">
        <v>2</v>
      </c>
      <c r="BW143" s="311">
        <v>0</v>
      </c>
      <c r="BX143" s="312">
        <v>2</v>
      </c>
      <c r="BY143" s="313">
        <v>2</v>
      </c>
      <c r="BZ143" s="313">
        <v>0</v>
      </c>
      <c r="CA143" s="312">
        <v>0</v>
      </c>
      <c r="CB143" s="313">
        <v>0</v>
      </c>
      <c r="CC143" s="314">
        <v>0</v>
      </c>
      <c r="CD143" s="315">
        <v>91</v>
      </c>
      <c r="CE143" s="1840">
        <v>4.5977011494252817E-2</v>
      </c>
      <c r="CF143" s="2304">
        <v>4</v>
      </c>
      <c r="CG143" s="316">
        <v>43</v>
      </c>
      <c r="CH143" s="316">
        <v>48</v>
      </c>
      <c r="CI143" s="317">
        <v>66</v>
      </c>
      <c r="CJ143" s="318">
        <v>33</v>
      </c>
      <c r="CK143" s="318">
        <v>33</v>
      </c>
      <c r="CL143" s="317">
        <v>25</v>
      </c>
      <c r="CM143" s="318">
        <v>10</v>
      </c>
      <c r="CN143" s="319">
        <v>15</v>
      </c>
      <c r="CO143" s="2063">
        <v>14</v>
      </c>
      <c r="CP143" s="1840" t="s">
        <v>123</v>
      </c>
      <c r="CQ143" s="2304">
        <v>14</v>
      </c>
      <c r="CR143" s="320">
        <v>7</v>
      </c>
      <c r="CS143" s="320">
        <v>7</v>
      </c>
      <c r="CT143" s="308">
        <v>8</v>
      </c>
      <c r="CU143" s="321">
        <v>4</v>
      </c>
      <c r="CV143" s="321">
        <v>4</v>
      </c>
      <c r="CW143" s="308">
        <v>6</v>
      </c>
      <c r="CX143" s="321">
        <v>3</v>
      </c>
      <c r="CY143" s="961">
        <v>3</v>
      </c>
      <c r="CZ143" s="1265">
        <v>176</v>
      </c>
      <c r="DA143" s="1607">
        <v>22</v>
      </c>
      <c r="DB143" s="449">
        <v>14</v>
      </c>
      <c r="DC143" s="450">
        <v>8</v>
      </c>
      <c r="DD143" s="4111">
        <v>14</v>
      </c>
      <c r="DE143" s="449">
        <v>9</v>
      </c>
      <c r="DF143" s="450">
        <v>5</v>
      </c>
      <c r="DG143" s="4111">
        <v>28</v>
      </c>
      <c r="DH143" s="449">
        <v>14</v>
      </c>
      <c r="DI143" s="450">
        <v>14</v>
      </c>
      <c r="DJ143" s="4111">
        <v>31</v>
      </c>
      <c r="DK143" s="449">
        <v>20</v>
      </c>
      <c r="DL143" s="450">
        <v>11</v>
      </c>
      <c r="DM143" s="4111">
        <v>31</v>
      </c>
      <c r="DN143" s="449">
        <v>12</v>
      </c>
      <c r="DO143" s="450">
        <v>19</v>
      </c>
      <c r="DP143" s="4101">
        <v>50</v>
      </c>
      <c r="DQ143" s="442">
        <v>28</v>
      </c>
      <c r="DR143" s="432">
        <v>22</v>
      </c>
      <c r="DS143" s="322">
        <v>91</v>
      </c>
      <c r="DT143" s="323">
        <v>1.31492733905775E-4</v>
      </c>
      <c r="DU143" s="324">
        <v>1.2206116929051946E-2</v>
      </c>
      <c r="DV143" s="325" t="s">
        <v>123</v>
      </c>
      <c r="DW143" s="286"/>
    </row>
    <row r="144" spans="1:127" s="359" customFormat="1" ht="46.5" customHeight="1" x14ac:dyDescent="0.15">
      <c r="A144" s="2107" t="s">
        <v>2106</v>
      </c>
      <c r="B144" s="2144"/>
      <c r="C144" s="2144"/>
      <c r="D144" s="1925">
        <v>2</v>
      </c>
      <c r="E144" s="1942">
        <v>0</v>
      </c>
      <c r="F144" s="1943">
        <v>0</v>
      </c>
      <c r="G144" s="1841">
        <v>0</v>
      </c>
      <c r="H144" s="1842">
        <v>2</v>
      </c>
      <c r="I144" s="4184">
        <v>1</v>
      </c>
      <c r="J144" s="1993">
        <v>0</v>
      </c>
      <c r="K144" s="1993">
        <v>1</v>
      </c>
      <c r="L144" s="1994">
        <v>1</v>
      </c>
      <c r="M144" s="1993">
        <v>0</v>
      </c>
      <c r="N144" s="1995">
        <v>1</v>
      </c>
      <c r="O144" s="2252" t="s">
        <v>2116</v>
      </c>
      <c r="P144" s="2036">
        <v>0</v>
      </c>
      <c r="Q144" s="329" t="s">
        <v>123</v>
      </c>
      <c r="R144" s="462">
        <v>0</v>
      </c>
      <c r="S144" s="330">
        <v>0</v>
      </c>
      <c r="T144" s="331">
        <v>0</v>
      </c>
      <c r="U144" s="332">
        <v>0</v>
      </c>
      <c r="V144" s="333">
        <v>0</v>
      </c>
      <c r="W144" s="334">
        <v>0</v>
      </c>
      <c r="X144" s="332">
        <v>0</v>
      </c>
      <c r="Y144" s="334">
        <v>0</v>
      </c>
      <c r="Z144" s="335">
        <v>0</v>
      </c>
      <c r="AA144" s="2049">
        <v>2</v>
      </c>
      <c r="AB144" s="2023">
        <v>0</v>
      </c>
      <c r="AC144" s="2024">
        <v>0</v>
      </c>
      <c r="AD144" s="336">
        <v>0</v>
      </c>
      <c r="AE144" s="337">
        <v>2</v>
      </c>
      <c r="AF144" s="332">
        <v>1</v>
      </c>
      <c r="AG144" s="332">
        <v>0</v>
      </c>
      <c r="AH144" s="338">
        <v>1</v>
      </c>
      <c r="AI144" s="332">
        <v>1</v>
      </c>
      <c r="AJ144" s="338">
        <v>0</v>
      </c>
      <c r="AK144" s="339">
        <v>1</v>
      </c>
      <c r="AL144" s="2331">
        <v>0</v>
      </c>
      <c r="AM144" s="1843" t="s">
        <v>123</v>
      </c>
      <c r="AN144" s="2024">
        <v>0</v>
      </c>
      <c r="AO144" s="340">
        <v>0</v>
      </c>
      <c r="AP144" s="340">
        <v>0</v>
      </c>
      <c r="AQ144" s="340">
        <v>0</v>
      </c>
      <c r="AR144" s="341">
        <v>0</v>
      </c>
      <c r="AS144" s="342">
        <v>0</v>
      </c>
      <c r="AT144" s="340">
        <v>0</v>
      </c>
      <c r="AU144" s="342">
        <v>0</v>
      </c>
      <c r="AV144" s="343">
        <v>0</v>
      </c>
      <c r="AW144" s="2354">
        <v>0</v>
      </c>
      <c r="AX144" s="2023" t="s">
        <v>123</v>
      </c>
      <c r="AY144" s="2024">
        <v>0</v>
      </c>
      <c r="AZ144" s="2377">
        <v>0</v>
      </c>
      <c r="BA144" s="2377">
        <v>0</v>
      </c>
      <c r="BB144" s="2377">
        <v>0</v>
      </c>
      <c r="BC144" s="2380">
        <v>0</v>
      </c>
      <c r="BD144" s="2380">
        <v>0</v>
      </c>
      <c r="BE144" s="2377">
        <v>0</v>
      </c>
      <c r="BF144" s="2380">
        <v>0</v>
      </c>
      <c r="BG144" s="2381">
        <v>0</v>
      </c>
      <c r="BH144" s="2062">
        <v>0</v>
      </c>
      <c r="BI144" s="1843" t="s">
        <v>123</v>
      </c>
      <c r="BJ144" s="2024">
        <v>0</v>
      </c>
      <c r="BK144" s="345">
        <v>0</v>
      </c>
      <c r="BL144" s="345">
        <v>0</v>
      </c>
      <c r="BM144" s="345">
        <v>0</v>
      </c>
      <c r="BN144" s="346">
        <v>0</v>
      </c>
      <c r="BO144" s="346">
        <v>0</v>
      </c>
      <c r="BP144" s="345">
        <v>0</v>
      </c>
      <c r="BQ144" s="346">
        <v>0</v>
      </c>
      <c r="BR144" s="347">
        <v>0</v>
      </c>
      <c r="BS144" s="2084">
        <v>0</v>
      </c>
      <c r="BT144" s="2023" t="s">
        <v>123</v>
      </c>
      <c r="BU144" s="2024">
        <v>0</v>
      </c>
      <c r="BV144" s="348">
        <v>0</v>
      </c>
      <c r="BW144" s="348">
        <v>0</v>
      </c>
      <c r="BX144" s="348">
        <v>0</v>
      </c>
      <c r="BY144" s="349">
        <v>0</v>
      </c>
      <c r="BZ144" s="349">
        <v>0</v>
      </c>
      <c r="CA144" s="348">
        <v>0</v>
      </c>
      <c r="CB144" s="349">
        <v>0</v>
      </c>
      <c r="CC144" s="350">
        <v>0</v>
      </c>
      <c r="CD144" s="351">
        <v>0</v>
      </c>
      <c r="CE144" s="1843" t="s">
        <v>123</v>
      </c>
      <c r="CF144" s="2024">
        <v>0</v>
      </c>
      <c r="CG144" s="352">
        <v>0</v>
      </c>
      <c r="CH144" s="352">
        <v>0</v>
      </c>
      <c r="CI144" s="352">
        <v>0</v>
      </c>
      <c r="CJ144" s="353">
        <v>0</v>
      </c>
      <c r="CK144" s="353">
        <v>0</v>
      </c>
      <c r="CL144" s="352">
        <v>0</v>
      </c>
      <c r="CM144" s="353">
        <v>0</v>
      </c>
      <c r="CN144" s="354">
        <v>0</v>
      </c>
      <c r="CO144" s="2062">
        <v>2</v>
      </c>
      <c r="CP144" s="2023">
        <v>0</v>
      </c>
      <c r="CQ144" s="2024">
        <v>0</v>
      </c>
      <c r="CR144" s="345">
        <v>0</v>
      </c>
      <c r="CS144" s="345">
        <v>2</v>
      </c>
      <c r="CT144" s="345">
        <v>1</v>
      </c>
      <c r="CU144" s="346">
        <v>0</v>
      </c>
      <c r="CV144" s="346">
        <v>1</v>
      </c>
      <c r="CW144" s="345">
        <v>1</v>
      </c>
      <c r="CX144" s="346">
        <v>0</v>
      </c>
      <c r="CY144" s="962">
        <v>1</v>
      </c>
      <c r="CZ144" s="1264">
        <v>2</v>
      </c>
      <c r="DA144" s="1606">
        <v>0</v>
      </c>
      <c r="DB144" s="451">
        <v>0</v>
      </c>
      <c r="DC144" s="452">
        <v>0</v>
      </c>
      <c r="DD144" s="4110">
        <v>0</v>
      </c>
      <c r="DE144" s="451">
        <v>0</v>
      </c>
      <c r="DF144" s="452">
        <v>0</v>
      </c>
      <c r="DG144" s="4110">
        <v>0</v>
      </c>
      <c r="DH144" s="451">
        <v>0</v>
      </c>
      <c r="DI144" s="452">
        <v>0</v>
      </c>
      <c r="DJ144" s="4110">
        <v>1</v>
      </c>
      <c r="DK144" s="451">
        <v>0</v>
      </c>
      <c r="DL144" s="452">
        <v>1</v>
      </c>
      <c r="DM144" s="4110">
        <v>0</v>
      </c>
      <c r="DN144" s="451">
        <v>0</v>
      </c>
      <c r="DO144" s="452">
        <v>0</v>
      </c>
      <c r="DP144" s="4100">
        <v>1</v>
      </c>
      <c r="DQ144" s="443">
        <v>0</v>
      </c>
      <c r="DR144" s="433">
        <v>1</v>
      </c>
      <c r="DS144" s="355">
        <v>196</v>
      </c>
      <c r="DT144" s="356">
        <v>1.4942356125656249E-6</v>
      </c>
      <c r="DU144" s="357">
        <v>1.3870587419377209E-4</v>
      </c>
      <c r="DV144" s="358" t="s">
        <v>123</v>
      </c>
      <c r="DW144" s="286"/>
    </row>
    <row r="145" spans="1:127" s="239" customFormat="1" ht="46.5" customHeight="1" x14ac:dyDescent="0.15">
      <c r="A145" s="2109" t="s">
        <v>1772</v>
      </c>
      <c r="B145" s="2147"/>
      <c r="C145" s="2147"/>
      <c r="D145" s="1926">
        <v>94</v>
      </c>
      <c r="E145" s="2123">
        <v>0.10588235294117654</v>
      </c>
      <c r="F145" s="1947">
        <v>9</v>
      </c>
      <c r="G145" s="1845">
        <v>42</v>
      </c>
      <c r="H145" s="1846">
        <v>52</v>
      </c>
      <c r="I145" s="4188">
        <v>59</v>
      </c>
      <c r="J145" s="1996">
        <v>31</v>
      </c>
      <c r="K145" s="1996">
        <v>28</v>
      </c>
      <c r="L145" s="1997">
        <v>35</v>
      </c>
      <c r="M145" s="1996">
        <v>11</v>
      </c>
      <c r="N145" s="2223">
        <v>24</v>
      </c>
      <c r="O145" s="2248" t="s">
        <v>2116</v>
      </c>
      <c r="P145" s="2037">
        <v>25</v>
      </c>
      <c r="Q145" s="289">
        <v>0.13636363636363646</v>
      </c>
      <c r="R145" s="461">
        <v>3</v>
      </c>
      <c r="S145" s="290">
        <v>8</v>
      </c>
      <c r="T145" s="291">
        <v>17</v>
      </c>
      <c r="U145" s="292">
        <v>16</v>
      </c>
      <c r="V145" s="293">
        <v>3</v>
      </c>
      <c r="W145" s="294">
        <v>13</v>
      </c>
      <c r="X145" s="292">
        <v>9</v>
      </c>
      <c r="Y145" s="294">
        <v>5</v>
      </c>
      <c r="Z145" s="295">
        <v>4</v>
      </c>
      <c r="AA145" s="2288">
        <v>69</v>
      </c>
      <c r="AB145" s="2025">
        <v>9.5238095238095344E-2</v>
      </c>
      <c r="AC145" s="2304">
        <v>6</v>
      </c>
      <c r="AD145" s="296">
        <v>34</v>
      </c>
      <c r="AE145" s="297">
        <v>35</v>
      </c>
      <c r="AF145" s="292">
        <v>43</v>
      </c>
      <c r="AG145" s="298">
        <v>28</v>
      </c>
      <c r="AH145" s="299">
        <v>15</v>
      </c>
      <c r="AI145" s="292">
        <v>26</v>
      </c>
      <c r="AJ145" s="299">
        <v>6</v>
      </c>
      <c r="AK145" s="300">
        <v>20</v>
      </c>
      <c r="AL145" s="2332">
        <v>21</v>
      </c>
      <c r="AM145" s="1840">
        <v>0.39999999999999991</v>
      </c>
      <c r="AN145" s="2304">
        <v>6</v>
      </c>
      <c r="AO145" s="301">
        <v>12</v>
      </c>
      <c r="AP145" s="301">
        <v>9</v>
      </c>
      <c r="AQ145" s="302">
        <v>11</v>
      </c>
      <c r="AR145" s="303">
        <v>9</v>
      </c>
      <c r="AS145" s="304">
        <v>2</v>
      </c>
      <c r="AT145" s="302">
        <v>10</v>
      </c>
      <c r="AU145" s="304">
        <v>3</v>
      </c>
      <c r="AV145" s="305">
        <v>7</v>
      </c>
      <c r="AW145" s="2355">
        <v>0</v>
      </c>
      <c r="AX145" s="2025" t="s">
        <v>123</v>
      </c>
      <c r="AY145" s="2304">
        <v>0</v>
      </c>
      <c r="AZ145" s="2382">
        <v>0</v>
      </c>
      <c r="BA145" s="2382">
        <v>0</v>
      </c>
      <c r="BB145" s="2383">
        <v>0</v>
      </c>
      <c r="BC145" s="2384">
        <v>0</v>
      </c>
      <c r="BD145" s="2384">
        <v>0</v>
      </c>
      <c r="BE145" s="2383">
        <v>0</v>
      </c>
      <c r="BF145" s="2384">
        <v>0</v>
      </c>
      <c r="BG145" s="2385">
        <v>0</v>
      </c>
      <c r="BH145" s="2063">
        <v>2</v>
      </c>
      <c r="BI145" s="1840">
        <v>-0.5</v>
      </c>
      <c r="BJ145" s="2304">
        <v>-2</v>
      </c>
      <c r="BK145" s="307">
        <v>0</v>
      </c>
      <c r="BL145" s="307">
        <v>2</v>
      </c>
      <c r="BM145" s="308">
        <v>1</v>
      </c>
      <c r="BN145" s="309">
        <v>0</v>
      </c>
      <c r="BO145" s="309">
        <v>1</v>
      </c>
      <c r="BP145" s="308">
        <v>1</v>
      </c>
      <c r="BQ145" s="309">
        <v>0</v>
      </c>
      <c r="BR145" s="310">
        <v>1</v>
      </c>
      <c r="BS145" s="2085">
        <v>14</v>
      </c>
      <c r="BT145" s="1840">
        <v>7.6923076923076872E-2</v>
      </c>
      <c r="BU145" s="2304">
        <v>1</v>
      </c>
      <c r="BV145" s="311">
        <v>6</v>
      </c>
      <c r="BW145" s="311">
        <v>8</v>
      </c>
      <c r="BX145" s="312">
        <v>14</v>
      </c>
      <c r="BY145" s="313">
        <v>6</v>
      </c>
      <c r="BZ145" s="313">
        <v>8</v>
      </c>
      <c r="CA145" s="312">
        <v>0</v>
      </c>
      <c r="CB145" s="313">
        <v>0</v>
      </c>
      <c r="CC145" s="314">
        <v>0</v>
      </c>
      <c r="CD145" s="315">
        <v>29</v>
      </c>
      <c r="CE145" s="1840">
        <v>0.20833333333333326</v>
      </c>
      <c r="CF145" s="2304">
        <v>5</v>
      </c>
      <c r="CG145" s="316">
        <v>15</v>
      </c>
      <c r="CH145" s="316">
        <v>14</v>
      </c>
      <c r="CI145" s="317">
        <v>16</v>
      </c>
      <c r="CJ145" s="318">
        <v>13</v>
      </c>
      <c r="CK145" s="318">
        <v>3</v>
      </c>
      <c r="CL145" s="317">
        <v>13</v>
      </c>
      <c r="CM145" s="318">
        <v>2</v>
      </c>
      <c r="CN145" s="319">
        <v>11</v>
      </c>
      <c r="CO145" s="2063">
        <v>3</v>
      </c>
      <c r="CP145" s="1840">
        <v>-0.5714285714285714</v>
      </c>
      <c r="CQ145" s="2304">
        <v>-4</v>
      </c>
      <c r="CR145" s="320">
        <v>1</v>
      </c>
      <c r="CS145" s="320">
        <v>2</v>
      </c>
      <c r="CT145" s="308">
        <v>1</v>
      </c>
      <c r="CU145" s="321">
        <v>0</v>
      </c>
      <c r="CV145" s="321">
        <v>1</v>
      </c>
      <c r="CW145" s="308">
        <v>2</v>
      </c>
      <c r="CX145" s="321">
        <v>1</v>
      </c>
      <c r="CY145" s="961">
        <v>1</v>
      </c>
      <c r="CZ145" s="1265">
        <v>94</v>
      </c>
      <c r="DA145" s="1607">
        <v>10</v>
      </c>
      <c r="DB145" s="449">
        <v>5</v>
      </c>
      <c r="DC145" s="450">
        <v>5</v>
      </c>
      <c r="DD145" s="4111">
        <v>16</v>
      </c>
      <c r="DE145" s="449">
        <v>7</v>
      </c>
      <c r="DF145" s="450">
        <v>9</v>
      </c>
      <c r="DG145" s="4111">
        <v>15</v>
      </c>
      <c r="DH145" s="449">
        <v>5</v>
      </c>
      <c r="DI145" s="450">
        <v>10</v>
      </c>
      <c r="DJ145" s="4111">
        <v>21</v>
      </c>
      <c r="DK145" s="449">
        <v>10</v>
      </c>
      <c r="DL145" s="450">
        <v>11</v>
      </c>
      <c r="DM145" s="4111">
        <v>8</v>
      </c>
      <c r="DN145" s="449">
        <v>4</v>
      </c>
      <c r="DO145" s="450">
        <v>4</v>
      </c>
      <c r="DP145" s="4101">
        <v>24</v>
      </c>
      <c r="DQ145" s="442">
        <v>11</v>
      </c>
      <c r="DR145" s="432">
        <v>13</v>
      </c>
      <c r="DS145" s="322">
        <v>120</v>
      </c>
      <c r="DT145" s="323">
        <v>7.0229073790584369E-5</v>
      </c>
      <c r="DU145" s="324">
        <v>6.5191760871072891E-3</v>
      </c>
      <c r="DV145" s="325" t="s">
        <v>123</v>
      </c>
      <c r="DW145" s="286"/>
    </row>
    <row r="146" spans="1:127" s="359" customFormat="1" ht="46.5" customHeight="1" x14ac:dyDescent="0.15">
      <c r="A146" s="2107" t="s">
        <v>1773</v>
      </c>
      <c r="B146" s="2144"/>
      <c r="C146" s="2144"/>
      <c r="D146" s="1925">
        <v>412</v>
      </c>
      <c r="E146" s="2122">
        <v>2.4330900243310083E-3</v>
      </c>
      <c r="F146" s="1943">
        <v>1</v>
      </c>
      <c r="G146" s="1841">
        <v>195</v>
      </c>
      <c r="H146" s="1842">
        <v>217</v>
      </c>
      <c r="I146" s="4184">
        <v>290</v>
      </c>
      <c r="J146" s="1993">
        <v>158</v>
      </c>
      <c r="K146" s="1993">
        <v>132</v>
      </c>
      <c r="L146" s="1994">
        <v>122</v>
      </c>
      <c r="M146" s="1993">
        <v>37</v>
      </c>
      <c r="N146" s="1995">
        <v>85</v>
      </c>
      <c r="O146" s="2252" t="s">
        <v>2116</v>
      </c>
      <c r="P146" s="2036">
        <v>105</v>
      </c>
      <c r="Q146" s="329">
        <v>-0.125</v>
      </c>
      <c r="R146" s="462">
        <v>-15</v>
      </c>
      <c r="S146" s="330">
        <v>52</v>
      </c>
      <c r="T146" s="331">
        <v>53</v>
      </c>
      <c r="U146" s="332">
        <v>57</v>
      </c>
      <c r="V146" s="333">
        <v>35</v>
      </c>
      <c r="W146" s="334">
        <v>22</v>
      </c>
      <c r="X146" s="332">
        <v>48</v>
      </c>
      <c r="Y146" s="334">
        <v>17</v>
      </c>
      <c r="Z146" s="335">
        <v>31</v>
      </c>
      <c r="AA146" s="2049">
        <v>307</v>
      </c>
      <c r="AB146" s="2023">
        <v>5.4982817869415834E-2</v>
      </c>
      <c r="AC146" s="2024">
        <v>16</v>
      </c>
      <c r="AD146" s="336">
        <v>143</v>
      </c>
      <c r="AE146" s="337">
        <v>164</v>
      </c>
      <c r="AF146" s="332">
        <v>233</v>
      </c>
      <c r="AG146" s="332">
        <v>123</v>
      </c>
      <c r="AH146" s="338">
        <v>110</v>
      </c>
      <c r="AI146" s="332">
        <v>74</v>
      </c>
      <c r="AJ146" s="338">
        <v>20</v>
      </c>
      <c r="AK146" s="339">
        <v>54</v>
      </c>
      <c r="AL146" s="2331">
        <v>29</v>
      </c>
      <c r="AM146" s="1843">
        <v>-9.375E-2</v>
      </c>
      <c r="AN146" s="2024">
        <v>-3</v>
      </c>
      <c r="AO146" s="340">
        <v>18</v>
      </c>
      <c r="AP146" s="340">
        <v>11</v>
      </c>
      <c r="AQ146" s="340">
        <v>17</v>
      </c>
      <c r="AR146" s="341">
        <v>15</v>
      </c>
      <c r="AS146" s="342">
        <v>2</v>
      </c>
      <c r="AT146" s="340">
        <v>12</v>
      </c>
      <c r="AU146" s="342">
        <v>3</v>
      </c>
      <c r="AV146" s="343">
        <v>9</v>
      </c>
      <c r="AW146" s="2354">
        <v>0</v>
      </c>
      <c r="AX146" s="1843" t="s">
        <v>123</v>
      </c>
      <c r="AY146" s="2024">
        <v>0</v>
      </c>
      <c r="AZ146" s="2377">
        <v>0</v>
      </c>
      <c r="BA146" s="2377">
        <v>0</v>
      </c>
      <c r="BB146" s="2377">
        <v>0</v>
      </c>
      <c r="BC146" s="2380">
        <v>0</v>
      </c>
      <c r="BD146" s="2380">
        <v>0</v>
      </c>
      <c r="BE146" s="2377">
        <v>0</v>
      </c>
      <c r="BF146" s="2380">
        <v>0</v>
      </c>
      <c r="BG146" s="2381">
        <v>0</v>
      </c>
      <c r="BH146" s="2062">
        <v>39</v>
      </c>
      <c r="BI146" s="2023">
        <v>-9.3023255813953543E-2</v>
      </c>
      <c r="BJ146" s="2024">
        <v>-4</v>
      </c>
      <c r="BK146" s="345">
        <v>18</v>
      </c>
      <c r="BL146" s="345">
        <v>21</v>
      </c>
      <c r="BM146" s="345">
        <v>27</v>
      </c>
      <c r="BN146" s="346">
        <v>16</v>
      </c>
      <c r="BO146" s="346">
        <v>11</v>
      </c>
      <c r="BP146" s="345">
        <v>12</v>
      </c>
      <c r="BQ146" s="346">
        <v>2</v>
      </c>
      <c r="BR146" s="347">
        <v>10</v>
      </c>
      <c r="BS146" s="2084">
        <v>8</v>
      </c>
      <c r="BT146" s="2315">
        <v>1</v>
      </c>
      <c r="BU146" s="2024">
        <v>4</v>
      </c>
      <c r="BV146" s="348">
        <v>5</v>
      </c>
      <c r="BW146" s="348">
        <v>3</v>
      </c>
      <c r="BX146" s="348">
        <v>7</v>
      </c>
      <c r="BY146" s="349">
        <v>4</v>
      </c>
      <c r="BZ146" s="349">
        <v>3</v>
      </c>
      <c r="CA146" s="348">
        <v>1</v>
      </c>
      <c r="CB146" s="349">
        <v>1</v>
      </c>
      <c r="CC146" s="350">
        <v>0</v>
      </c>
      <c r="CD146" s="351">
        <v>102</v>
      </c>
      <c r="CE146" s="1843">
        <v>3.0303030303030276E-2</v>
      </c>
      <c r="CF146" s="2024">
        <v>3</v>
      </c>
      <c r="CG146" s="352">
        <v>52</v>
      </c>
      <c r="CH146" s="352">
        <v>50</v>
      </c>
      <c r="CI146" s="352">
        <v>79</v>
      </c>
      <c r="CJ146" s="353">
        <v>44</v>
      </c>
      <c r="CK146" s="353">
        <v>35</v>
      </c>
      <c r="CL146" s="352">
        <v>23</v>
      </c>
      <c r="CM146" s="353">
        <v>8</v>
      </c>
      <c r="CN146" s="354">
        <v>15</v>
      </c>
      <c r="CO146" s="2062">
        <v>129</v>
      </c>
      <c r="CP146" s="1843">
        <v>0.1415929203539823</v>
      </c>
      <c r="CQ146" s="2024">
        <v>16</v>
      </c>
      <c r="CR146" s="345">
        <v>50</v>
      </c>
      <c r="CS146" s="345">
        <v>79</v>
      </c>
      <c r="CT146" s="345">
        <v>103</v>
      </c>
      <c r="CU146" s="346">
        <v>44</v>
      </c>
      <c r="CV146" s="346">
        <v>59</v>
      </c>
      <c r="CW146" s="345">
        <v>26</v>
      </c>
      <c r="CX146" s="346">
        <v>6</v>
      </c>
      <c r="CY146" s="962">
        <v>20</v>
      </c>
      <c r="CZ146" s="1264">
        <v>412</v>
      </c>
      <c r="DA146" s="1606">
        <v>44</v>
      </c>
      <c r="DB146" s="451">
        <v>33</v>
      </c>
      <c r="DC146" s="452">
        <v>11</v>
      </c>
      <c r="DD146" s="4110">
        <v>29</v>
      </c>
      <c r="DE146" s="451">
        <v>17</v>
      </c>
      <c r="DF146" s="452">
        <v>12</v>
      </c>
      <c r="DG146" s="4110">
        <v>72</v>
      </c>
      <c r="DH146" s="451">
        <v>31</v>
      </c>
      <c r="DI146" s="452">
        <v>41</v>
      </c>
      <c r="DJ146" s="4110">
        <v>145</v>
      </c>
      <c r="DK146" s="451">
        <v>58</v>
      </c>
      <c r="DL146" s="452">
        <v>87</v>
      </c>
      <c r="DM146" s="4110">
        <v>57</v>
      </c>
      <c r="DN146" s="451">
        <v>24</v>
      </c>
      <c r="DO146" s="452">
        <v>33</v>
      </c>
      <c r="DP146" s="4100">
        <v>65</v>
      </c>
      <c r="DQ146" s="443">
        <v>32</v>
      </c>
      <c r="DR146" s="433">
        <v>33</v>
      </c>
      <c r="DS146" s="355">
        <v>64</v>
      </c>
      <c r="DT146" s="356">
        <v>3.0781253618851874E-4</v>
      </c>
      <c r="DU146" s="357">
        <v>2.8573410083917054E-2</v>
      </c>
      <c r="DV146" s="358" t="s">
        <v>123</v>
      </c>
      <c r="DW146" s="286"/>
    </row>
    <row r="147" spans="1:127" s="239" customFormat="1" ht="46.5" customHeight="1" x14ac:dyDescent="0.15">
      <c r="A147" s="2109" t="s">
        <v>777</v>
      </c>
      <c r="B147" s="2147"/>
      <c r="C147" s="3217"/>
      <c r="D147" s="1926">
        <v>7</v>
      </c>
      <c r="E147" s="2123">
        <v>0</v>
      </c>
      <c r="F147" s="1947">
        <v>0</v>
      </c>
      <c r="G147" s="1845">
        <v>2</v>
      </c>
      <c r="H147" s="1846">
        <v>5</v>
      </c>
      <c r="I147" s="4188">
        <v>6</v>
      </c>
      <c r="J147" s="1996">
        <v>1</v>
      </c>
      <c r="K147" s="1996">
        <v>5</v>
      </c>
      <c r="L147" s="1997">
        <v>1</v>
      </c>
      <c r="M147" s="1996">
        <v>1</v>
      </c>
      <c r="N147" s="2223">
        <v>0</v>
      </c>
      <c r="O147" s="2248" t="s">
        <v>2115</v>
      </c>
      <c r="P147" s="2037">
        <v>1</v>
      </c>
      <c r="Q147" s="289" t="s">
        <v>123</v>
      </c>
      <c r="R147" s="461">
        <v>1</v>
      </c>
      <c r="S147" s="290">
        <v>0</v>
      </c>
      <c r="T147" s="291">
        <v>1</v>
      </c>
      <c r="U147" s="292">
        <v>1</v>
      </c>
      <c r="V147" s="293">
        <v>0</v>
      </c>
      <c r="W147" s="294">
        <v>1</v>
      </c>
      <c r="X147" s="292">
        <v>0</v>
      </c>
      <c r="Y147" s="294">
        <v>0</v>
      </c>
      <c r="Z147" s="295">
        <v>0</v>
      </c>
      <c r="AA147" s="2288">
        <v>6</v>
      </c>
      <c r="AB147" s="1840">
        <v>-0.1428571428571429</v>
      </c>
      <c r="AC147" s="2304">
        <v>-1</v>
      </c>
      <c r="AD147" s="296">
        <v>2</v>
      </c>
      <c r="AE147" s="297">
        <v>4</v>
      </c>
      <c r="AF147" s="292">
        <v>5</v>
      </c>
      <c r="AG147" s="298">
        <v>1</v>
      </c>
      <c r="AH147" s="299">
        <v>4</v>
      </c>
      <c r="AI147" s="292">
        <v>1</v>
      </c>
      <c r="AJ147" s="299">
        <v>1</v>
      </c>
      <c r="AK147" s="300">
        <v>0</v>
      </c>
      <c r="AL147" s="2332">
        <v>0</v>
      </c>
      <c r="AM147" s="2025" t="s">
        <v>123</v>
      </c>
      <c r="AN147" s="2304">
        <v>0</v>
      </c>
      <c r="AO147" s="301">
        <v>0</v>
      </c>
      <c r="AP147" s="301">
        <v>0</v>
      </c>
      <c r="AQ147" s="302">
        <v>0</v>
      </c>
      <c r="AR147" s="303">
        <v>0</v>
      </c>
      <c r="AS147" s="304">
        <v>0</v>
      </c>
      <c r="AT147" s="302">
        <v>0</v>
      </c>
      <c r="AU147" s="304">
        <v>0</v>
      </c>
      <c r="AV147" s="305">
        <v>0</v>
      </c>
      <c r="AW147" s="2355">
        <v>0</v>
      </c>
      <c r="AX147" s="2025" t="s">
        <v>123</v>
      </c>
      <c r="AY147" s="2304">
        <v>0</v>
      </c>
      <c r="AZ147" s="2382">
        <v>0</v>
      </c>
      <c r="BA147" s="2382">
        <v>0</v>
      </c>
      <c r="BB147" s="2383">
        <v>0</v>
      </c>
      <c r="BC147" s="2384">
        <v>0</v>
      </c>
      <c r="BD147" s="2384">
        <v>0</v>
      </c>
      <c r="BE147" s="2383">
        <v>0</v>
      </c>
      <c r="BF147" s="2384">
        <v>0</v>
      </c>
      <c r="BG147" s="2385">
        <v>0</v>
      </c>
      <c r="BH147" s="2063">
        <v>0</v>
      </c>
      <c r="BI147" s="2025" t="s">
        <v>123</v>
      </c>
      <c r="BJ147" s="2304">
        <v>0</v>
      </c>
      <c r="BK147" s="307">
        <v>0</v>
      </c>
      <c r="BL147" s="307">
        <v>0</v>
      </c>
      <c r="BM147" s="308">
        <v>0</v>
      </c>
      <c r="BN147" s="309">
        <v>0</v>
      </c>
      <c r="BO147" s="309">
        <v>0</v>
      </c>
      <c r="BP147" s="308">
        <v>0</v>
      </c>
      <c r="BQ147" s="309">
        <v>0</v>
      </c>
      <c r="BR147" s="310">
        <v>0</v>
      </c>
      <c r="BS147" s="2085">
        <v>0</v>
      </c>
      <c r="BT147" s="2025" t="s">
        <v>123</v>
      </c>
      <c r="BU147" s="2304">
        <v>0</v>
      </c>
      <c r="BV147" s="311">
        <v>0</v>
      </c>
      <c r="BW147" s="311">
        <v>0</v>
      </c>
      <c r="BX147" s="312">
        <v>0</v>
      </c>
      <c r="BY147" s="313">
        <v>0</v>
      </c>
      <c r="BZ147" s="313">
        <v>0</v>
      </c>
      <c r="CA147" s="312">
        <v>0</v>
      </c>
      <c r="CB147" s="313">
        <v>0</v>
      </c>
      <c r="CC147" s="314">
        <v>0</v>
      </c>
      <c r="CD147" s="315">
        <v>0</v>
      </c>
      <c r="CE147" s="1840" t="s">
        <v>123</v>
      </c>
      <c r="CF147" s="2304">
        <v>0</v>
      </c>
      <c r="CG147" s="316">
        <v>0</v>
      </c>
      <c r="CH147" s="316">
        <v>0</v>
      </c>
      <c r="CI147" s="317">
        <v>0</v>
      </c>
      <c r="CJ147" s="318">
        <v>0</v>
      </c>
      <c r="CK147" s="318">
        <v>0</v>
      </c>
      <c r="CL147" s="317">
        <v>0</v>
      </c>
      <c r="CM147" s="318">
        <v>0</v>
      </c>
      <c r="CN147" s="319">
        <v>0</v>
      </c>
      <c r="CO147" s="2063">
        <v>6</v>
      </c>
      <c r="CP147" s="2319">
        <v>-0.1428571428571429</v>
      </c>
      <c r="CQ147" s="2304">
        <v>-1</v>
      </c>
      <c r="CR147" s="320">
        <v>2</v>
      </c>
      <c r="CS147" s="320">
        <v>4</v>
      </c>
      <c r="CT147" s="308">
        <v>5</v>
      </c>
      <c r="CU147" s="321">
        <v>1</v>
      </c>
      <c r="CV147" s="321">
        <v>4</v>
      </c>
      <c r="CW147" s="308">
        <v>1</v>
      </c>
      <c r="CX147" s="321">
        <v>1</v>
      </c>
      <c r="CY147" s="961">
        <v>0</v>
      </c>
      <c r="CZ147" s="1265">
        <v>7</v>
      </c>
      <c r="DA147" s="1607">
        <v>1</v>
      </c>
      <c r="DB147" s="449">
        <v>1</v>
      </c>
      <c r="DC147" s="450">
        <v>0</v>
      </c>
      <c r="DD147" s="4111">
        <v>0</v>
      </c>
      <c r="DE147" s="449">
        <v>0</v>
      </c>
      <c r="DF147" s="450">
        <v>0</v>
      </c>
      <c r="DG147" s="4111">
        <v>2</v>
      </c>
      <c r="DH147" s="449">
        <v>0</v>
      </c>
      <c r="DI147" s="450">
        <v>2</v>
      </c>
      <c r="DJ147" s="4111">
        <v>2</v>
      </c>
      <c r="DK147" s="449">
        <v>0</v>
      </c>
      <c r="DL147" s="450">
        <v>2</v>
      </c>
      <c r="DM147" s="4111">
        <v>1</v>
      </c>
      <c r="DN147" s="449">
        <v>0</v>
      </c>
      <c r="DO147" s="450">
        <v>1</v>
      </c>
      <c r="DP147" s="4101">
        <v>1</v>
      </c>
      <c r="DQ147" s="442">
        <v>1</v>
      </c>
      <c r="DR147" s="432">
        <v>0</v>
      </c>
      <c r="DS147" s="322">
        <v>179</v>
      </c>
      <c r="DT147" s="323">
        <v>5.2298246439796876E-6</v>
      </c>
      <c r="DU147" s="324">
        <v>4.8547055967820238E-4</v>
      </c>
      <c r="DV147" s="325" t="s">
        <v>123</v>
      </c>
      <c r="DW147" s="286"/>
    </row>
    <row r="148" spans="1:127" s="359" customFormat="1" ht="46.5" customHeight="1" x14ac:dyDescent="0.15">
      <c r="A148" s="2107" t="s">
        <v>778</v>
      </c>
      <c r="B148" s="2144"/>
      <c r="C148" s="2144"/>
      <c r="D148" s="1925">
        <v>1</v>
      </c>
      <c r="E148" s="1942" t="s">
        <v>123</v>
      </c>
      <c r="F148" s="1943">
        <v>1</v>
      </c>
      <c r="G148" s="1841">
        <v>0</v>
      </c>
      <c r="H148" s="1842">
        <v>1</v>
      </c>
      <c r="I148" s="4184">
        <v>1</v>
      </c>
      <c r="J148" s="1993">
        <v>0</v>
      </c>
      <c r="K148" s="1993">
        <v>1</v>
      </c>
      <c r="L148" s="1994">
        <v>0</v>
      </c>
      <c r="M148" s="1993">
        <v>0</v>
      </c>
      <c r="N148" s="1995">
        <v>0</v>
      </c>
      <c r="O148" s="2252" t="s">
        <v>2115</v>
      </c>
      <c r="P148" s="2036">
        <v>0</v>
      </c>
      <c r="Q148" s="329" t="s">
        <v>123</v>
      </c>
      <c r="R148" s="462">
        <v>0</v>
      </c>
      <c r="S148" s="330">
        <v>0</v>
      </c>
      <c r="T148" s="331">
        <v>0</v>
      </c>
      <c r="U148" s="332">
        <v>0</v>
      </c>
      <c r="V148" s="333">
        <v>0</v>
      </c>
      <c r="W148" s="334">
        <v>0</v>
      </c>
      <c r="X148" s="332">
        <v>0</v>
      </c>
      <c r="Y148" s="334">
        <v>0</v>
      </c>
      <c r="Z148" s="335">
        <v>0</v>
      </c>
      <c r="AA148" s="2049">
        <v>1</v>
      </c>
      <c r="AB148" s="2023" t="s">
        <v>123</v>
      </c>
      <c r="AC148" s="2024">
        <v>1</v>
      </c>
      <c r="AD148" s="336">
        <v>0</v>
      </c>
      <c r="AE148" s="337">
        <v>1</v>
      </c>
      <c r="AF148" s="332">
        <v>1</v>
      </c>
      <c r="AG148" s="332">
        <v>0</v>
      </c>
      <c r="AH148" s="338">
        <v>1</v>
      </c>
      <c r="AI148" s="332">
        <v>0</v>
      </c>
      <c r="AJ148" s="338">
        <v>0</v>
      </c>
      <c r="AK148" s="339">
        <v>0</v>
      </c>
      <c r="AL148" s="2331">
        <v>0</v>
      </c>
      <c r="AM148" s="2023" t="s">
        <v>123</v>
      </c>
      <c r="AN148" s="2024">
        <v>0</v>
      </c>
      <c r="AO148" s="340">
        <v>0</v>
      </c>
      <c r="AP148" s="340">
        <v>0</v>
      </c>
      <c r="AQ148" s="340">
        <v>0</v>
      </c>
      <c r="AR148" s="341">
        <v>0</v>
      </c>
      <c r="AS148" s="342">
        <v>0</v>
      </c>
      <c r="AT148" s="340">
        <v>0</v>
      </c>
      <c r="AU148" s="342">
        <v>0</v>
      </c>
      <c r="AV148" s="343">
        <v>0</v>
      </c>
      <c r="AW148" s="2354">
        <v>0</v>
      </c>
      <c r="AX148" s="2023" t="s">
        <v>123</v>
      </c>
      <c r="AY148" s="2024">
        <v>0</v>
      </c>
      <c r="AZ148" s="2377">
        <v>0</v>
      </c>
      <c r="BA148" s="2377">
        <v>0</v>
      </c>
      <c r="BB148" s="2377">
        <v>0</v>
      </c>
      <c r="BC148" s="2380">
        <v>0</v>
      </c>
      <c r="BD148" s="2380">
        <v>0</v>
      </c>
      <c r="BE148" s="2377">
        <v>0</v>
      </c>
      <c r="BF148" s="2380">
        <v>0</v>
      </c>
      <c r="BG148" s="2381">
        <v>0</v>
      </c>
      <c r="BH148" s="2062">
        <v>0</v>
      </c>
      <c r="BI148" s="2023" t="s">
        <v>123</v>
      </c>
      <c r="BJ148" s="2024">
        <v>0</v>
      </c>
      <c r="BK148" s="345">
        <v>0</v>
      </c>
      <c r="BL148" s="345">
        <v>0</v>
      </c>
      <c r="BM148" s="345">
        <v>0</v>
      </c>
      <c r="BN148" s="346">
        <v>0</v>
      </c>
      <c r="BO148" s="346">
        <v>0</v>
      </c>
      <c r="BP148" s="345">
        <v>0</v>
      </c>
      <c r="BQ148" s="346">
        <v>0</v>
      </c>
      <c r="BR148" s="347">
        <v>0</v>
      </c>
      <c r="BS148" s="2084">
        <v>1</v>
      </c>
      <c r="BT148" s="2023" t="s">
        <v>123</v>
      </c>
      <c r="BU148" s="2024">
        <v>1</v>
      </c>
      <c r="BV148" s="348">
        <v>0</v>
      </c>
      <c r="BW148" s="348">
        <v>1</v>
      </c>
      <c r="BX148" s="348">
        <v>1</v>
      </c>
      <c r="BY148" s="349">
        <v>0</v>
      </c>
      <c r="BZ148" s="349">
        <v>1</v>
      </c>
      <c r="CA148" s="348">
        <v>0</v>
      </c>
      <c r="CB148" s="349">
        <v>0</v>
      </c>
      <c r="CC148" s="350">
        <v>0</v>
      </c>
      <c r="CD148" s="351">
        <v>0</v>
      </c>
      <c r="CE148" s="1843" t="s">
        <v>123</v>
      </c>
      <c r="CF148" s="2024">
        <v>0</v>
      </c>
      <c r="CG148" s="352">
        <v>0</v>
      </c>
      <c r="CH148" s="352">
        <v>0</v>
      </c>
      <c r="CI148" s="352">
        <v>0</v>
      </c>
      <c r="CJ148" s="353">
        <v>0</v>
      </c>
      <c r="CK148" s="353">
        <v>0</v>
      </c>
      <c r="CL148" s="352">
        <v>0</v>
      </c>
      <c r="CM148" s="353">
        <v>0</v>
      </c>
      <c r="CN148" s="354">
        <v>0</v>
      </c>
      <c r="CO148" s="2062">
        <v>0</v>
      </c>
      <c r="CP148" s="2023" t="s">
        <v>123</v>
      </c>
      <c r="CQ148" s="2024">
        <v>0</v>
      </c>
      <c r="CR148" s="345">
        <v>0</v>
      </c>
      <c r="CS148" s="345">
        <v>0</v>
      </c>
      <c r="CT148" s="345">
        <v>0</v>
      </c>
      <c r="CU148" s="346">
        <v>0</v>
      </c>
      <c r="CV148" s="346">
        <v>0</v>
      </c>
      <c r="CW148" s="345">
        <v>0</v>
      </c>
      <c r="CX148" s="346">
        <v>0</v>
      </c>
      <c r="CY148" s="962">
        <v>0</v>
      </c>
      <c r="CZ148" s="1264">
        <v>1</v>
      </c>
      <c r="DA148" s="1606">
        <v>0</v>
      </c>
      <c r="DB148" s="451">
        <v>0</v>
      </c>
      <c r="DC148" s="452">
        <v>0</v>
      </c>
      <c r="DD148" s="4110">
        <v>0</v>
      </c>
      <c r="DE148" s="451">
        <v>0</v>
      </c>
      <c r="DF148" s="452">
        <v>0</v>
      </c>
      <c r="DG148" s="4110">
        <v>0</v>
      </c>
      <c r="DH148" s="451">
        <v>0</v>
      </c>
      <c r="DI148" s="452">
        <v>0</v>
      </c>
      <c r="DJ148" s="4110">
        <v>0</v>
      </c>
      <c r="DK148" s="451">
        <v>0</v>
      </c>
      <c r="DL148" s="452">
        <v>0</v>
      </c>
      <c r="DM148" s="4110">
        <v>1</v>
      </c>
      <c r="DN148" s="451">
        <v>0</v>
      </c>
      <c r="DO148" s="452">
        <v>1</v>
      </c>
      <c r="DP148" s="4100">
        <v>0</v>
      </c>
      <c r="DQ148" s="443">
        <v>0</v>
      </c>
      <c r="DR148" s="433">
        <v>0</v>
      </c>
      <c r="DS148" s="355">
        <v>201</v>
      </c>
      <c r="DT148" s="356">
        <v>7.4711780628281246E-7</v>
      </c>
      <c r="DU148" s="357">
        <v>6.9352937096886047E-5</v>
      </c>
      <c r="DV148" s="358" t="s">
        <v>123</v>
      </c>
      <c r="DW148" s="286"/>
    </row>
    <row r="149" spans="1:127" s="239" customFormat="1" ht="46.5" customHeight="1" x14ac:dyDescent="0.15">
      <c r="A149" s="2109" t="s">
        <v>1774</v>
      </c>
      <c r="B149" s="2147"/>
      <c r="C149" s="2147"/>
      <c r="D149" s="1926">
        <v>386</v>
      </c>
      <c r="E149" s="2123">
        <v>4.6070460704606964E-2</v>
      </c>
      <c r="F149" s="1947">
        <v>17</v>
      </c>
      <c r="G149" s="1845">
        <v>200</v>
      </c>
      <c r="H149" s="1846">
        <v>186</v>
      </c>
      <c r="I149" s="4188">
        <v>252</v>
      </c>
      <c r="J149" s="1996">
        <v>142</v>
      </c>
      <c r="K149" s="1996">
        <v>110</v>
      </c>
      <c r="L149" s="1997">
        <v>134</v>
      </c>
      <c r="M149" s="1996">
        <v>58</v>
      </c>
      <c r="N149" s="2223">
        <v>76</v>
      </c>
      <c r="O149" s="2248" t="s">
        <v>2116</v>
      </c>
      <c r="P149" s="2037">
        <v>106</v>
      </c>
      <c r="Q149" s="289">
        <v>9.52380952380949E-3</v>
      </c>
      <c r="R149" s="461">
        <v>1</v>
      </c>
      <c r="S149" s="290">
        <v>56</v>
      </c>
      <c r="T149" s="291">
        <v>50</v>
      </c>
      <c r="U149" s="292">
        <v>66</v>
      </c>
      <c r="V149" s="293">
        <v>42</v>
      </c>
      <c r="W149" s="294">
        <v>24</v>
      </c>
      <c r="X149" s="292">
        <v>40</v>
      </c>
      <c r="Y149" s="294">
        <v>14</v>
      </c>
      <c r="Z149" s="295">
        <v>26</v>
      </c>
      <c r="AA149" s="2288">
        <v>280</v>
      </c>
      <c r="AB149" s="2025">
        <v>6.0606060606060552E-2</v>
      </c>
      <c r="AC149" s="2304">
        <v>16</v>
      </c>
      <c r="AD149" s="296">
        <v>144</v>
      </c>
      <c r="AE149" s="297">
        <v>136</v>
      </c>
      <c r="AF149" s="292">
        <v>186</v>
      </c>
      <c r="AG149" s="298">
        <v>100</v>
      </c>
      <c r="AH149" s="299">
        <v>86</v>
      </c>
      <c r="AI149" s="292">
        <v>94</v>
      </c>
      <c r="AJ149" s="299">
        <v>44</v>
      </c>
      <c r="AK149" s="300">
        <v>50</v>
      </c>
      <c r="AL149" s="2332">
        <v>40</v>
      </c>
      <c r="AM149" s="1840">
        <v>0.21212121212121215</v>
      </c>
      <c r="AN149" s="2304">
        <v>7</v>
      </c>
      <c r="AO149" s="301">
        <v>20</v>
      </c>
      <c r="AP149" s="301">
        <v>20</v>
      </c>
      <c r="AQ149" s="302">
        <v>22</v>
      </c>
      <c r="AR149" s="303">
        <v>15</v>
      </c>
      <c r="AS149" s="304">
        <v>7</v>
      </c>
      <c r="AT149" s="302">
        <v>18</v>
      </c>
      <c r="AU149" s="304">
        <v>5</v>
      </c>
      <c r="AV149" s="305">
        <v>13</v>
      </c>
      <c r="AW149" s="2355">
        <v>0</v>
      </c>
      <c r="AX149" s="1840" t="s">
        <v>123</v>
      </c>
      <c r="AY149" s="2304">
        <v>0</v>
      </c>
      <c r="AZ149" s="2382">
        <v>0</v>
      </c>
      <c r="BA149" s="2382">
        <v>0</v>
      </c>
      <c r="BB149" s="2383">
        <v>0</v>
      </c>
      <c r="BC149" s="2384">
        <v>0</v>
      </c>
      <c r="BD149" s="2384">
        <v>0</v>
      </c>
      <c r="BE149" s="2383">
        <v>0</v>
      </c>
      <c r="BF149" s="2384">
        <v>0</v>
      </c>
      <c r="BG149" s="2385">
        <v>0</v>
      </c>
      <c r="BH149" s="2063">
        <v>75</v>
      </c>
      <c r="BI149" s="2025">
        <v>5.6338028169014009E-2</v>
      </c>
      <c r="BJ149" s="2304">
        <v>4</v>
      </c>
      <c r="BK149" s="307">
        <v>49</v>
      </c>
      <c r="BL149" s="307">
        <v>26</v>
      </c>
      <c r="BM149" s="308">
        <v>39</v>
      </c>
      <c r="BN149" s="309">
        <v>30</v>
      </c>
      <c r="BO149" s="309">
        <v>9</v>
      </c>
      <c r="BP149" s="308">
        <v>36</v>
      </c>
      <c r="BQ149" s="309">
        <v>19</v>
      </c>
      <c r="BR149" s="310">
        <v>17</v>
      </c>
      <c r="BS149" s="2085">
        <v>47</v>
      </c>
      <c r="BT149" s="1840">
        <v>-0.1132075471698113</v>
      </c>
      <c r="BU149" s="2304">
        <v>-6</v>
      </c>
      <c r="BV149" s="311">
        <v>20</v>
      </c>
      <c r="BW149" s="311">
        <v>27</v>
      </c>
      <c r="BX149" s="312">
        <v>43</v>
      </c>
      <c r="BY149" s="313">
        <v>17</v>
      </c>
      <c r="BZ149" s="313">
        <v>26</v>
      </c>
      <c r="CA149" s="312">
        <v>4</v>
      </c>
      <c r="CB149" s="313">
        <v>3</v>
      </c>
      <c r="CC149" s="314">
        <v>1</v>
      </c>
      <c r="CD149" s="315">
        <v>75</v>
      </c>
      <c r="CE149" s="1840">
        <v>0.5625</v>
      </c>
      <c r="CF149" s="2304">
        <v>27</v>
      </c>
      <c r="CG149" s="316">
        <v>38</v>
      </c>
      <c r="CH149" s="316">
        <v>37</v>
      </c>
      <c r="CI149" s="317">
        <v>51</v>
      </c>
      <c r="CJ149" s="318">
        <v>27</v>
      </c>
      <c r="CK149" s="318">
        <v>24</v>
      </c>
      <c r="CL149" s="317">
        <v>24</v>
      </c>
      <c r="CM149" s="318">
        <v>11</v>
      </c>
      <c r="CN149" s="319">
        <v>13</v>
      </c>
      <c r="CO149" s="2063">
        <v>43</v>
      </c>
      <c r="CP149" s="1840">
        <v>-0.27118644067796616</v>
      </c>
      <c r="CQ149" s="2304">
        <v>-16</v>
      </c>
      <c r="CR149" s="320">
        <v>17</v>
      </c>
      <c r="CS149" s="320">
        <v>26</v>
      </c>
      <c r="CT149" s="308">
        <v>31</v>
      </c>
      <c r="CU149" s="321">
        <v>11</v>
      </c>
      <c r="CV149" s="321">
        <v>20</v>
      </c>
      <c r="CW149" s="308">
        <v>12</v>
      </c>
      <c r="CX149" s="321">
        <v>6</v>
      </c>
      <c r="CY149" s="961">
        <v>6</v>
      </c>
      <c r="CZ149" s="1265">
        <v>386</v>
      </c>
      <c r="DA149" s="1607">
        <v>71</v>
      </c>
      <c r="DB149" s="449">
        <v>48</v>
      </c>
      <c r="DC149" s="450">
        <v>23</v>
      </c>
      <c r="DD149" s="4111">
        <v>38</v>
      </c>
      <c r="DE149" s="449">
        <v>23</v>
      </c>
      <c r="DF149" s="450">
        <v>15</v>
      </c>
      <c r="DG149" s="4111">
        <v>57</v>
      </c>
      <c r="DH149" s="449">
        <v>26</v>
      </c>
      <c r="DI149" s="450">
        <v>31</v>
      </c>
      <c r="DJ149" s="4111">
        <v>61</v>
      </c>
      <c r="DK149" s="449">
        <v>24</v>
      </c>
      <c r="DL149" s="450">
        <v>37</v>
      </c>
      <c r="DM149" s="4111">
        <v>57</v>
      </c>
      <c r="DN149" s="449">
        <v>22</v>
      </c>
      <c r="DO149" s="450">
        <v>35</v>
      </c>
      <c r="DP149" s="4101">
        <v>102</v>
      </c>
      <c r="DQ149" s="442">
        <v>57</v>
      </c>
      <c r="DR149" s="432">
        <v>45</v>
      </c>
      <c r="DS149" s="322">
        <v>68</v>
      </c>
      <c r="DT149" s="323">
        <v>2.8838747322516563E-4</v>
      </c>
      <c r="DU149" s="324">
        <v>2.6770233719398018E-2</v>
      </c>
      <c r="DV149" s="325" t="s">
        <v>123</v>
      </c>
      <c r="DW149" s="286"/>
    </row>
    <row r="150" spans="1:127" s="359" customFormat="1" ht="46.5" customHeight="1" x14ac:dyDescent="0.15">
      <c r="A150" s="2107" t="s">
        <v>554</v>
      </c>
      <c r="B150" s="2144"/>
      <c r="C150" s="2144"/>
      <c r="D150" s="1925">
        <v>170</v>
      </c>
      <c r="E150" s="1942">
        <v>5.9171597633136397E-3</v>
      </c>
      <c r="F150" s="1943">
        <v>1</v>
      </c>
      <c r="G150" s="1841">
        <v>86</v>
      </c>
      <c r="H150" s="1842">
        <v>84</v>
      </c>
      <c r="I150" s="4184">
        <v>117</v>
      </c>
      <c r="J150" s="1993">
        <v>64</v>
      </c>
      <c r="K150" s="1993">
        <v>53</v>
      </c>
      <c r="L150" s="1994">
        <v>53</v>
      </c>
      <c r="M150" s="1993">
        <v>22</v>
      </c>
      <c r="N150" s="1995">
        <v>31</v>
      </c>
      <c r="O150" s="2252" t="s">
        <v>2116</v>
      </c>
      <c r="P150" s="2036">
        <v>16</v>
      </c>
      <c r="Q150" s="329">
        <v>-0.15789473684210531</v>
      </c>
      <c r="R150" s="462">
        <v>-3</v>
      </c>
      <c r="S150" s="330">
        <v>8</v>
      </c>
      <c r="T150" s="331">
        <v>8</v>
      </c>
      <c r="U150" s="332">
        <v>10</v>
      </c>
      <c r="V150" s="333">
        <v>5</v>
      </c>
      <c r="W150" s="334">
        <v>5</v>
      </c>
      <c r="X150" s="332">
        <v>6</v>
      </c>
      <c r="Y150" s="334">
        <v>3</v>
      </c>
      <c r="Z150" s="335">
        <v>3</v>
      </c>
      <c r="AA150" s="2049">
        <v>154</v>
      </c>
      <c r="AB150" s="2023">
        <v>2.6666666666666616E-2</v>
      </c>
      <c r="AC150" s="2024">
        <v>4</v>
      </c>
      <c r="AD150" s="336">
        <v>78</v>
      </c>
      <c r="AE150" s="337">
        <v>76</v>
      </c>
      <c r="AF150" s="332">
        <v>107</v>
      </c>
      <c r="AG150" s="332">
        <v>59</v>
      </c>
      <c r="AH150" s="338">
        <v>48</v>
      </c>
      <c r="AI150" s="332">
        <v>47</v>
      </c>
      <c r="AJ150" s="338">
        <v>19</v>
      </c>
      <c r="AK150" s="339">
        <v>28</v>
      </c>
      <c r="AL150" s="2331">
        <v>43</v>
      </c>
      <c r="AM150" s="1843">
        <v>0.13157894736842102</v>
      </c>
      <c r="AN150" s="2024">
        <v>5</v>
      </c>
      <c r="AO150" s="340">
        <v>26</v>
      </c>
      <c r="AP150" s="340">
        <v>17</v>
      </c>
      <c r="AQ150" s="340">
        <v>26</v>
      </c>
      <c r="AR150" s="341">
        <v>19</v>
      </c>
      <c r="AS150" s="342">
        <v>7</v>
      </c>
      <c r="AT150" s="340">
        <v>17</v>
      </c>
      <c r="AU150" s="342">
        <v>7</v>
      </c>
      <c r="AV150" s="343">
        <v>10</v>
      </c>
      <c r="AW150" s="2354">
        <v>0</v>
      </c>
      <c r="AX150" s="2023" t="s">
        <v>123</v>
      </c>
      <c r="AY150" s="2024">
        <v>0</v>
      </c>
      <c r="AZ150" s="2377">
        <v>0</v>
      </c>
      <c r="BA150" s="2377">
        <v>0</v>
      </c>
      <c r="BB150" s="2377">
        <v>0</v>
      </c>
      <c r="BC150" s="2380">
        <v>0</v>
      </c>
      <c r="BD150" s="2380">
        <v>0</v>
      </c>
      <c r="BE150" s="2377">
        <v>0</v>
      </c>
      <c r="BF150" s="2380">
        <v>0</v>
      </c>
      <c r="BG150" s="2381">
        <v>0</v>
      </c>
      <c r="BH150" s="2062">
        <v>33</v>
      </c>
      <c r="BI150" s="1843">
        <v>0</v>
      </c>
      <c r="BJ150" s="2024">
        <v>0</v>
      </c>
      <c r="BK150" s="345">
        <v>16</v>
      </c>
      <c r="BL150" s="345">
        <v>17</v>
      </c>
      <c r="BM150" s="345">
        <v>22</v>
      </c>
      <c r="BN150" s="346">
        <v>13</v>
      </c>
      <c r="BO150" s="346">
        <v>9</v>
      </c>
      <c r="BP150" s="345">
        <v>11</v>
      </c>
      <c r="BQ150" s="346">
        <v>3</v>
      </c>
      <c r="BR150" s="347">
        <v>8</v>
      </c>
      <c r="BS150" s="2084">
        <v>13</v>
      </c>
      <c r="BT150" s="1843">
        <v>-7.1428571428571397E-2</v>
      </c>
      <c r="BU150" s="2024">
        <v>-1</v>
      </c>
      <c r="BV150" s="348">
        <v>6</v>
      </c>
      <c r="BW150" s="348">
        <v>7</v>
      </c>
      <c r="BX150" s="348">
        <v>7</v>
      </c>
      <c r="BY150" s="349">
        <v>3</v>
      </c>
      <c r="BZ150" s="349">
        <v>4</v>
      </c>
      <c r="CA150" s="348">
        <v>6</v>
      </c>
      <c r="CB150" s="349">
        <v>3</v>
      </c>
      <c r="CC150" s="350">
        <v>3</v>
      </c>
      <c r="CD150" s="351">
        <v>42</v>
      </c>
      <c r="CE150" s="1843">
        <v>-0.1428571428571429</v>
      </c>
      <c r="CF150" s="2024">
        <v>-7</v>
      </c>
      <c r="CG150" s="352">
        <v>25</v>
      </c>
      <c r="CH150" s="352">
        <v>17</v>
      </c>
      <c r="CI150" s="352">
        <v>33</v>
      </c>
      <c r="CJ150" s="353">
        <v>20</v>
      </c>
      <c r="CK150" s="353">
        <v>13</v>
      </c>
      <c r="CL150" s="352">
        <v>9</v>
      </c>
      <c r="CM150" s="353">
        <v>5</v>
      </c>
      <c r="CN150" s="354">
        <v>4</v>
      </c>
      <c r="CO150" s="2062">
        <v>23</v>
      </c>
      <c r="CP150" s="1843">
        <v>0.4375</v>
      </c>
      <c r="CQ150" s="2024">
        <v>7</v>
      </c>
      <c r="CR150" s="345">
        <v>5</v>
      </c>
      <c r="CS150" s="345">
        <v>18</v>
      </c>
      <c r="CT150" s="345">
        <v>19</v>
      </c>
      <c r="CU150" s="346">
        <v>4</v>
      </c>
      <c r="CV150" s="346">
        <v>15</v>
      </c>
      <c r="CW150" s="345">
        <v>4</v>
      </c>
      <c r="CX150" s="346">
        <v>1</v>
      </c>
      <c r="CY150" s="962">
        <v>3</v>
      </c>
      <c r="CZ150" s="1264">
        <v>170</v>
      </c>
      <c r="DA150" s="1606">
        <v>8</v>
      </c>
      <c r="DB150" s="451">
        <v>4</v>
      </c>
      <c r="DC150" s="452">
        <v>4</v>
      </c>
      <c r="DD150" s="4110">
        <v>17</v>
      </c>
      <c r="DE150" s="451">
        <v>7</v>
      </c>
      <c r="DF150" s="452">
        <v>10</v>
      </c>
      <c r="DG150" s="4110">
        <v>38</v>
      </c>
      <c r="DH150" s="451">
        <v>17</v>
      </c>
      <c r="DI150" s="452">
        <v>21</v>
      </c>
      <c r="DJ150" s="4110">
        <v>39</v>
      </c>
      <c r="DK150" s="451">
        <v>23</v>
      </c>
      <c r="DL150" s="452">
        <v>16</v>
      </c>
      <c r="DM150" s="4110">
        <v>20</v>
      </c>
      <c r="DN150" s="451">
        <v>11</v>
      </c>
      <c r="DO150" s="452">
        <v>9</v>
      </c>
      <c r="DP150" s="4100">
        <v>48</v>
      </c>
      <c r="DQ150" s="443">
        <v>24</v>
      </c>
      <c r="DR150" s="433">
        <v>24</v>
      </c>
      <c r="DS150" s="355">
        <v>93</v>
      </c>
      <c r="DT150" s="356">
        <v>1.2701002706807813E-4</v>
      </c>
      <c r="DU150" s="357">
        <v>1.1789999306470629E-2</v>
      </c>
      <c r="DV150" s="358" t="s">
        <v>123</v>
      </c>
      <c r="DW150" s="286"/>
    </row>
    <row r="151" spans="1:127" s="239" customFormat="1" ht="46.5" customHeight="1" x14ac:dyDescent="0.15">
      <c r="A151" s="4620" t="s">
        <v>779</v>
      </c>
      <c r="B151" s="4621"/>
      <c r="C151" s="4622"/>
      <c r="D151" s="1926">
        <v>2</v>
      </c>
      <c r="E151" s="3220">
        <v>1</v>
      </c>
      <c r="F151" s="1947">
        <v>1</v>
      </c>
      <c r="G151" s="1845">
        <v>0</v>
      </c>
      <c r="H151" s="1846">
        <v>2</v>
      </c>
      <c r="I151" s="4188">
        <v>2</v>
      </c>
      <c r="J151" s="1996">
        <v>0</v>
      </c>
      <c r="K151" s="1996">
        <v>2</v>
      </c>
      <c r="L151" s="1997">
        <v>0</v>
      </c>
      <c r="M151" s="1996">
        <v>0</v>
      </c>
      <c r="N151" s="2223">
        <v>0</v>
      </c>
      <c r="O151" s="2248" t="s">
        <v>2115</v>
      </c>
      <c r="P151" s="2037">
        <v>0</v>
      </c>
      <c r="Q151" s="289" t="s">
        <v>123</v>
      </c>
      <c r="R151" s="461">
        <v>0</v>
      </c>
      <c r="S151" s="290">
        <v>0</v>
      </c>
      <c r="T151" s="291">
        <v>0</v>
      </c>
      <c r="U151" s="292">
        <v>0</v>
      </c>
      <c r="V151" s="293">
        <v>0</v>
      </c>
      <c r="W151" s="294">
        <v>0</v>
      </c>
      <c r="X151" s="292">
        <v>0</v>
      </c>
      <c r="Y151" s="294">
        <v>0</v>
      </c>
      <c r="Z151" s="295">
        <v>0</v>
      </c>
      <c r="AA151" s="2288">
        <v>2</v>
      </c>
      <c r="AB151" s="2319">
        <v>1</v>
      </c>
      <c r="AC151" s="2304">
        <v>1</v>
      </c>
      <c r="AD151" s="296">
        <v>0</v>
      </c>
      <c r="AE151" s="297">
        <v>2</v>
      </c>
      <c r="AF151" s="292">
        <v>2</v>
      </c>
      <c r="AG151" s="298">
        <v>0</v>
      </c>
      <c r="AH151" s="299">
        <v>2</v>
      </c>
      <c r="AI151" s="292">
        <v>0</v>
      </c>
      <c r="AJ151" s="299">
        <v>0</v>
      </c>
      <c r="AK151" s="300">
        <v>0</v>
      </c>
      <c r="AL151" s="2332">
        <v>0</v>
      </c>
      <c r="AM151" s="2025" t="s">
        <v>123</v>
      </c>
      <c r="AN151" s="2304">
        <v>0</v>
      </c>
      <c r="AO151" s="301">
        <v>0</v>
      </c>
      <c r="AP151" s="301">
        <v>0</v>
      </c>
      <c r="AQ151" s="302">
        <v>0</v>
      </c>
      <c r="AR151" s="303">
        <v>0</v>
      </c>
      <c r="AS151" s="304">
        <v>0</v>
      </c>
      <c r="AT151" s="302">
        <v>0</v>
      </c>
      <c r="AU151" s="304">
        <v>0</v>
      </c>
      <c r="AV151" s="305">
        <v>0</v>
      </c>
      <c r="AW151" s="2355">
        <v>0</v>
      </c>
      <c r="AX151" s="2025" t="s">
        <v>123</v>
      </c>
      <c r="AY151" s="2304">
        <v>0</v>
      </c>
      <c r="AZ151" s="2382">
        <v>0</v>
      </c>
      <c r="BA151" s="2382">
        <v>0</v>
      </c>
      <c r="BB151" s="2383">
        <v>0</v>
      </c>
      <c r="BC151" s="2384">
        <v>0</v>
      </c>
      <c r="BD151" s="2384">
        <v>0</v>
      </c>
      <c r="BE151" s="2383">
        <v>0</v>
      </c>
      <c r="BF151" s="2384">
        <v>0</v>
      </c>
      <c r="BG151" s="2385">
        <v>0</v>
      </c>
      <c r="BH151" s="2063">
        <v>0</v>
      </c>
      <c r="BI151" s="2025" t="s">
        <v>123</v>
      </c>
      <c r="BJ151" s="2304">
        <v>0</v>
      </c>
      <c r="BK151" s="307">
        <v>0</v>
      </c>
      <c r="BL151" s="307">
        <v>0</v>
      </c>
      <c r="BM151" s="308">
        <v>0</v>
      </c>
      <c r="BN151" s="309">
        <v>0</v>
      </c>
      <c r="BO151" s="309">
        <v>0</v>
      </c>
      <c r="BP151" s="308">
        <v>0</v>
      </c>
      <c r="BQ151" s="309">
        <v>0</v>
      </c>
      <c r="BR151" s="310">
        <v>0</v>
      </c>
      <c r="BS151" s="2085">
        <v>2</v>
      </c>
      <c r="BT151" s="2319">
        <v>1</v>
      </c>
      <c r="BU151" s="2304">
        <v>1</v>
      </c>
      <c r="BV151" s="311">
        <v>0</v>
      </c>
      <c r="BW151" s="311">
        <v>2</v>
      </c>
      <c r="BX151" s="312">
        <v>2</v>
      </c>
      <c r="BY151" s="313">
        <v>0</v>
      </c>
      <c r="BZ151" s="313">
        <v>2</v>
      </c>
      <c r="CA151" s="312">
        <v>0</v>
      </c>
      <c r="CB151" s="313">
        <v>0</v>
      </c>
      <c r="CC151" s="314">
        <v>0</v>
      </c>
      <c r="CD151" s="315">
        <v>0</v>
      </c>
      <c r="CE151" s="1840" t="s">
        <v>123</v>
      </c>
      <c r="CF151" s="2304">
        <v>0</v>
      </c>
      <c r="CG151" s="316">
        <v>0</v>
      </c>
      <c r="CH151" s="316">
        <v>0</v>
      </c>
      <c r="CI151" s="317">
        <v>0</v>
      </c>
      <c r="CJ151" s="318">
        <v>0</v>
      </c>
      <c r="CK151" s="318">
        <v>0</v>
      </c>
      <c r="CL151" s="317">
        <v>0</v>
      </c>
      <c r="CM151" s="318">
        <v>0</v>
      </c>
      <c r="CN151" s="319">
        <v>0</v>
      </c>
      <c r="CO151" s="2063">
        <v>0</v>
      </c>
      <c r="CP151" s="2025" t="s">
        <v>123</v>
      </c>
      <c r="CQ151" s="2304">
        <v>0</v>
      </c>
      <c r="CR151" s="320">
        <v>0</v>
      </c>
      <c r="CS151" s="320">
        <v>0</v>
      </c>
      <c r="CT151" s="308">
        <v>0</v>
      </c>
      <c r="CU151" s="321">
        <v>0</v>
      </c>
      <c r="CV151" s="321">
        <v>0</v>
      </c>
      <c r="CW151" s="308">
        <v>0</v>
      </c>
      <c r="CX151" s="321">
        <v>0</v>
      </c>
      <c r="CY151" s="961">
        <v>0</v>
      </c>
      <c r="CZ151" s="1265">
        <v>2</v>
      </c>
      <c r="DA151" s="1607">
        <v>0</v>
      </c>
      <c r="DB151" s="449">
        <v>0</v>
      </c>
      <c r="DC151" s="450">
        <v>0</v>
      </c>
      <c r="DD151" s="4111">
        <v>0</v>
      </c>
      <c r="DE151" s="449">
        <v>0</v>
      </c>
      <c r="DF151" s="450">
        <v>0</v>
      </c>
      <c r="DG151" s="4111">
        <v>1</v>
      </c>
      <c r="DH151" s="449">
        <v>0</v>
      </c>
      <c r="DI151" s="450">
        <v>1</v>
      </c>
      <c r="DJ151" s="4111">
        <v>1</v>
      </c>
      <c r="DK151" s="449">
        <v>0</v>
      </c>
      <c r="DL151" s="450">
        <v>1</v>
      </c>
      <c r="DM151" s="4111">
        <v>0</v>
      </c>
      <c r="DN151" s="449">
        <v>0</v>
      </c>
      <c r="DO151" s="450">
        <v>0</v>
      </c>
      <c r="DP151" s="4101">
        <v>0</v>
      </c>
      <c r="DQ151" s="442">
        <v>0</v>
      </c>
      <c r="DR151" s="432">
        <v>0</v>
      </c>
      <c r="DS151" s="322">
        <v>196</v>
      </c>
      <c r="DT151" s="323">
        <v>1.4942356125656249E-6</v>
      </c>
      <c r="DU151" s="324">
        <v>1.3870587419377209E-4</v>
      </c>
      <c r="DV151" s="325" t="s">
        <v>123</v>
      </c>
      <c r="DW151" s="286"/>
    </row>
    <row r="152" spans="1:127" s="359" customFormat="1" ht="46.5" customHeight="1" x14ac:dyDescent="0.15">
      <c r="A152" s="4704" t="s">
        <v>780</v>
      </c>
      <c r="B152" s="4618"/>
      <c r="C152" s="4619"/>
      <c r="D152" s="1925">
        <v>5</v>
      </c>
      <c r="E152" s="2122">
        <v>-0.2857142857142857</v>
      </c>
      <c r="F152" s="1943">
        <v>-2</v>
      </c>
      <c r="G152" s="1841">
        <v>3</v>
      </c>
      <c r="H152" s="1842">
        <v>2</v>
      </c>
      <c r="I152" s="4184">
        <v>3</v>
      </c>
      <c r="J152" s="1993">
        <v>3</v>
      </c>
      <c r="K152" s="1993">
        <v>0</v>
      </c>
      <c r="L152" s="1994">
        <v>2</v>
      </c>
      <c r="M152" s="1993">
        <v>0</v>
      </c>
      <c r="N152" s="1995">
        <v>2</v>
      </c>
      <c r="O152" s="2252" t="s">
        <v>2116</v>
      </c>
      <c r="P152" s="2036">
        <v>1</v>
      </c>
      <c r="Q152" s="329">
        <v>-0.66666666666666674</v>
      </c>
      <c r="R152" s="462">
        <v>-2</v>
      </c>
      <c r="S152" s="330">
        <v>1</v>
      </c>
      <c r="T152" s="331">
        <v>0</v>
      </c>
      <c r="U152" s="332">
        <v>1</v>
      </c>
      <c r="V152" s="333">
        <v>1</v>
      </c>
      <c r="W152" s="334">
        <v>0</v>
      </c>
      <c r="X152" s="332">
        <v>0</v>
      </c>
      <c r="Y152" s="334">
        <v>0</v>
      </c>
      <c r="Z152" s="335">
        <v>0</v>
      </c>
      <c r="AA152" s="2049">
        <v>4</v>
      </c>
      <c r="AB152" s="2315">
        <v>0</v>
      </c>
      <c r="AC152" s="2024">
        <v>0</v>
      </c>
      <c r="AD152" s="336">
        <v>2</v>
      </c>
      <c r="AE152" s="337">
        <v>2</v>
      </c>
      <c r="AF152" s="332">
        <v>2</v>
      </c>
      <c r="AG152" s="332">
        <v>2</v>
      </c>
      <c r="AH152" s="338">
        <v>0</v>
      </c>
      <c r="AI152" s="332">
        <v>2</v>
      </c>
      <c r="AJ152" s="338">
        <v>0</v>
      </c>
      <c r="AK152" s="339">
        <v>2</v>
      </c>
      <c r="AL152" s="2331">
        <v>0</v>
      </c>
      <c r="AM152" s="2315" t="s">
        <v>123</v>
      </c>
      <c r="AN152" s="2024">
        <v>0</v>
      </c>
      <c r="AO152" s="340">
        <v>0</v>
      </c>
      <c r="AP152" s="340">
        <v>0</v>
      </c>
      <c r="AQ152" s="340">
        <v>0</v>
      </c>
      <c r="AR152" s="341">
        <v>0</v>
      </c>
      <c r="AS152" s="342">
        <v>0</v>
      </c>
      <c r="AT152" s="340">
        <v>0</v>
      </c>
      <c r="AU152" s="342">
        <v>0</v>
      </c>
      <c r="AV152" s="343">
        <v>0</v>
      </c>
      <c r="AW152" s="2354">
        <v>0</v>
      </c>
      <c r="AX152" s="2315" t="s">
        <v>123</v>
      </c>
      <c r="AY152" s="2024">
        <v>0</v>
      </c>
      <c r="AZ152" s="2377">
        <v>0</v>
      </c>
      <c r="BA152" s="2377">
        <v>0</v>
      </c>
      <c r="BB152" s="2377">
        <v>0</v>
      </c>
      <c r="BC152" s="2380">
        <v>0</v>
      </c>
      <c r="BD152" s="2380">
        <v>0</v>
      </c>
      <c r="BE152" s="2377">
        <v>0</v>
      </c>
      <c r="BF152" s="2380">
        <v>0</v>
      </c>
      <c r="BG152" s="2381">
        <v>0</v>
      </c>
      <c r="BH152" s="2062">
        <v>0</v>
      </c>
      <c r="BI152" s="2315" t="s">
        <v>123</v>
      </c>
      <c r="BJ152" s="2024">
        <v>0</v>
      </c>
      <c r="BK152" s="345">
        <v>0</v>
      </c>
      <c r="BL152" s="345">
        <v>0</v>
      </c>
      <c r="BM152" s="345">
        <v>0</v>
      </c>
      <c r="BN152" s="346">
        <v>0</v>
      </c>
      <c r="BO152" s="346">
        <v>0</v>
      </c>
      <c r="BP152" s="345">
        <v>0</v>
      </c>
      <c r="BQ152" s="346">
        <v>0</v>
      </c>
      <c r="BR152" s="347">
        <v>0</v>
      </c>
      <c r="BS152" s="2084">
        <v>0</v>
      </c>
      <c r="BT152" s="2315" t="s">
        <v>123</v>
      </c>
      <c r="BU152" s="2024">
        <v>0</v>
      </c>
      <c r="BV152" s="348">
        <v>0</v>
      </c>
      <c r="BW152" s="348">
        <v>0</v>
      </c>
      <c r="BX152" s="348">
        <v>0</v>
      </c>
      <c r="BY152" s="349">
        <v>0</v>
      </c>
      <c r="BZ152" s="349">
        <v>0</v>
      </c>
      <c r="CA152" s="348">
        <v>0</v>
      </c>
      <c r="CB152" s="349">
        <v>0</v>
      </c>
      <c r="CC152" s="350">
        <v>0</v>
      </c>
      <c r="CD152" s="351">
        <v>4</v>
      </c>
      <c r="CE152" s="1843">
        <v>0</v>
      </c>
      <c r="CF152" s="2024">
        <v>0</v>
      </c>
      <c r="CG152" s="352">
        <v>2</v>
      </c>
      <c r="CH152" s="352">
        <v>2</v>
      </c>
      <c r="CI152" s="352">
        <v>2</v>
      </c>
      <c r="CJ152" s="353">
        <v>2</v>
      </c>
      <c r="CK152" s="353">
        <v>0</v>
      </c>
      <c r="CL152" s="352">
        <v>2</v>
      </c>
      <c r="CM152" s="353">
        <v>0</v>
      </c>
      <c r="CN152" s="354">
        <v>2</v>
      </c>
      <c r="CO152" s="2062">
        <v>0</v>
      </c>
      <c r="CP152" s="2315" t="s">
        <v>123</v>
      </c>
      <c r="CQ152" s="2024">
        <v>0</v>
      </c>
      <c r="CR152" s="345">
        <v>0</v>
      </c>
      <c r="CS152" s="345">
        <v>0</v>
      </c>
      <c r="CT152" s="345">
        <v>0</v>
      </c>
      <c r="CU152" s="346">
        <v>0</v>
      </c>
      <c r="CV152" s="346">
        <v>0</v>
      </c>
      <c r="CW152" s="345">
        <v>0</v>
      </c>
      <c r="CX152" s="346">
        <v>0</v>
      </c>
      <c r="CY152" s="962">
        <v>0</v>
      </c>
      <c r="CZ152" s="1264">
        <v>5</v>
      </c>
      <c r="DA152" s="1606">
        <v>0</v>
      </c>
      <c r="DB152" s="451">
        <v>0</v>
      </c>
      <c r="DC152" s="452">
        <v>0</v>
      </c>
      <c r="DD152" s="4110">
        <v>0</v>
      </c>
      <c r="DE152" s="451">
        <v>0</v>
      </c>
      <c r="DF152" s="452">
        <v>0</v>
      </c>
      <c r="DG152" s="4110">
        <v>3</v>
      </c>
      <c r="DH152" s="451">
        <v>2</v>
      </c>
      <c r="DI152" s="452">
        <v>1</v>
      </c>
      <c r="DJ152" s="4110">
        <v>0</v>
      </c>
      <c r="DK152" s="451">
        <v>0</v>
      </c>
      <c r="DL152" s="452">
        <v>0</v>
      </c>
      <c r="DM152" s="4110">
        <v>0</v>
      </c>
      <c r="DN152" s="451">
        <v>0</v>
      </c>
      <c r="DO152" s="452">
        <v>0</v>
      </c>
      <c r="DP152" s="4100">
        <v>2</v>
      </c>
      <c r="DQ152" s="443">
        <v>1</v>
      </c>
      <c r="DR152" s="433">
        <v>1</v>
      </c>
      <c r="DS152" s="355">
        <v>182</v>
      </c>
      <c r="DT152" s="356">
        <v>3.7355890314140623E-6</v>
      </c>
      <c r="DU152" s="357">
        <v>3.4676468548443029E-4</v>
      </c>
      <c r="DV152" s="358" t="s">
        <v>123</v>
      </c>
      <c r="DW152" s="286"/>
    </row>
    <row r="153" spans="1:127" s="239" customFormat="1" ht="46.5" customHeight="1" x14ac:dyDescent="0.15">
      <c r="A153" s="4620" t="s">
        <v>2107</v>
      </c>
      <c r="B153" s="4621"/>
      <c r="C153" s="4622"/>
      <c r="D153" s="1926">
        <v>0</v>
      </c>
      <c r="E153" s="2123" t="s">
        <v>123</v>
      </c>
      <c r="F153" s="1947">
        <v>0</v>
      </c>
      <c r="G153" s="1845">
        <v>0</v>
      </c>
      <c r="H153" s="1846">
        <v>0</v>
      </c>
      <c r="I153" s="4188">
        <v>0</v>
      </c>
      <c r="J153" s="1996">
        <v>0</v>
      </c>
      <c r="K153" s="1996">
        <v>0</v>
      </c>
      <c r="L153" s="1997">
        <v>0</v>
      </c>
      <c r="M153" s="1996">
        <v>0</v>
      </c>
      <c r="N153" s="2223">
        <v>0</v>
      </c>
      <c r="O153" s="2248" t="s">
        <v>2116</v>
      </c>
      <c r="P153" s="2037">
        <v>0</v>
      </c>
      <c r="Q153" s="289" t="s">
        <v>123</v>
      </c>
      <c r="R153" s="461">
        <v>0</v>
      </c>
      <c r="S153" s="290">
        <v>0</v>
      </c>
      <c r="T153" s="291">
        <v>0</v>
      </c>
      <c r="U153" s="292">
        <v>0</v>
      </c>
      <c r="V153" s="293">
        <v>0</v>
      </c>
      <c r="W153" s="294">
        <v>0</v>
      </c>
      <c r="X153" s="292">
        <v>0</v>
      </c>
      <c r="Y153" s="294">
        <v>0</v>
      </c>
      <c r="Z153" s="295">
        <v>0</v>
      </c>
      <c r="AA153" s="2288">
        <v>0</v>
      </c>
      <c r="AB153" s="2025" t="s">
        <v>123</v>
      </c>
      <c r="AC153" s="2304">
        <v>0</v>
      </c>
      <c r="AD153" s="296">
        <v>0</v>
      </c>
      <c r="AE153" s="297">
        <v>0</v>
      </c>
      <c r="AF153" s="292">
        <v>0</v>
      </c>
      <c r="AG153" s="298">
        <v>0</v>
      </c>
      <c r="AH153" s="299">
        <v>0</v>
      </c>
      <c r="AI153" s="292">
        <v>0</v>
      </c>
      <c r="AJ153" s="299">
        <v>0</v>
      </c>
      <c r="AK153" s="300">
        <v>0</v>
      </c>
      <c r="AL153" s="2332">
        <v>0</v>
      </c>
      <c r="AM153" s="1840" t="s">
        <v>123</v>
      </c>
      <c r="AN153" s="2304">
        <v>0</v>
      </c>
      <c r="AO153" s="301">
        <v>0</v>
      </c>
      <c r="AP153" s="301">
        <v>0</v>
      </c>
      <c r="AQ153" s="302">
        <v>0</v>
      </c>
      <c r="AR153" s="303">
        <v>0</v>
      </c>
      <c r="AS153" s="304">
        <v>0</v>
      </c>
      <c r="AT153" s="302">
        <v>0</v>
      </c>
      <c r="AU153" s="304">
        <v>0</v>
      </c>
      <c r="AV153" s="305">
        <v>0</v>
      </c>
      <c r="AW153" s="2355">
        <v>0</v>
      </c>
      <c r="AX153" s="1840" t="s">
        <v>123</v>
      </c>
      <c r="AY153" s="2304">
        <v>0</v>
      </c>
      <c r="AZ153" s="2382">
        <v>0</v>
      </c>
      <c r="BA153" s="2382">
        <v>0</v>
      </c>
      <c r="BB153" s="2383">
        <v>0</v>
      </c>
      <c r="BC153" s="2384">
        <v>0</v>
      </c>
      <c r="BD153" s="2384">
        <v>0</v>
      </c>
      <c r="BE153" s="2383">
        <v>0</v>
      </c>
      <c r="BF153" s="2384">
        <v>0</v>
      </c>
      <c r="BG153" s="2385">
        <v>0</v>
      </c>
      <c r="BH153" s="2063">
        <v>0</v>
      </c>
      <c r="BI153" s="1840" t="s">
        <v>123</v>
      </c>
      <c r="BJ153" s="2304">
        <v>0</v>
      </c>
      <c r="BK153" s="307">
        <v>0</v>
      </c>
      <c r="BL153" s="307">
        <v>0</v>
      </c>
      <c r="BM153" s="308">
        <v>0</v>
      </c>
      <c r="BN153" s="309">
        <v>0</v>
      </c>
      <c r="BO153" s="309">
        <v>0</v>
      </c>
      <c r="BP153" s="308">
        <v>0</v>
      </c>
      <c r="BQ153" s="309">
        <v>0</v>
      </c>
      <c r="BR153" s="310">
        <v>0</v>
      </c>
      <c r="BS153" s="2085">
        <v>0</v>
      </c>
      <c r="BT153" s="1840" t="s">
        <v>123</v>
      </c>
      <c r="BU153" s="2304">
        <v>0</v>
      </c>
      <c r="BV153" s="311">
        <v>0</v>
      </c>
      <c r="BW153" s="311">
        <v>0</v>
      </c>
      <c r="BX153" s="312">
        <v>0</v>
      </c>
      <c r="BY153" s="313">
        <v>0</v>
      </c>
      <c r="BZ153" s="313">
        <v>0</v>
      </c>
      <c r="CA153" s="312">
        <v>0</v>
      </c>
      <c r="CB153" s="313">
        <v>0</v>
      </c>
      <c r="CC153" s="314">
        <v>0</v>
      </c>
      <c r="CD153" s="315">
        <v>0</v>
      </c>
      <c r="CE153" s="1840" t="s">
        <v>123</v>
      </c>
      <c r="CF153" s="2304">
        <v>0</v>
      </c>
      <c r="CG153" s="316">
        <v>0</v>
      </c>
      <c r="CH153" s="316">
        <v>0</v>
      </c>
      <c r="CI153" s="317">
        <v>0</v>
      </c>
      <c r="CJ153" s="318">
        <v>0</v>
      </c>
      <c r="CK153" s="318">
        <v>0</v>
      </c>
      <c r="CL153" s="317">
        <v>0</v>
      </c>
      <c r="CM153" s="318">
        <v>0</v>
      </c>
      <c r="CN153" s="319">
        <v>0</v>
      </c>
      <c r="CO153" s="2063">
        <v>0</v>
      </c>
      <c r="CP153" s="1840" t="s">
        <v>123</v>
      </c>
      <c r="CQ153" s="2304">
        <v>0</v>
      </c>
      <c r="CR153" s="320">
        <v>0</v>
      </c>
      <c r="CS153" s="320">
        <v>0</v>
      </c>
      <c r="CT153" s="308">
        <v>0</v>
      </c>
      <c r="CU153" s="321">
        <v>0</v>
      </c>
      <c r="CV153" s="321">
        <v>0</v>
      </c>
      <c r="CW153" s="308">
        <v>0</v>
      </c>
      <c r="CX153" s="321">
        <v>0</v>
      </c>
      <c r="CY153" s="961">
        <v>0</v>
      </c>
      <c r="CZ153" s="1265">
        <v>0</v>
      </c>
      <c r="DA153" s="1607">
        <v>0</v>
      </c>
      <c r="DB153" s="449">
        <v>0</v>
      </c>
      <c r="DC153" s="450">
        <v>0</v>
      </c>
      <c r="DD153" s="4111">
        <v>0</v>
      </c>
      <c r="DE153" s="449">
        <v>0</v>
      </c>
      <c r="DF153" s="450">
        <v>0</v>
      </c>
      <c r="DG153" s="4111">
        <v>0</v>
      </c>
      <c r="DH153" s="449">
        <v>0</v>
      </c>
      <c r="DI153" s="450">
        <v>0</v>
      </c>
      <c r="DJ153" s="4111">
        <v>0</v>
      </c>
      <c r="DK153" s="449">
        <v>0</v>
      </c>
      <c r="DL153" s="450">
        <v>0</v>
      </c>
      <c r="DM153" s="4111">
        <v>0</v>
      </c>
      <c r="DN153" s="449">
        <v>0</v>
      </c>
      <c r="DO153" s="450">
        <v>0</v>
      </c>
      <c r="DP153" s="4101">
        <v>0</v>
      </c>
      <c r="DQ153" s="442">
        <v>0</v>
      </c>
      <c r="DR153" s="432">
        <v>0</v>
      </c>
      <c r="DS153" s="322">
        <v>206</v>
      </c>
      <c r="DT153" s="323">
        <v>0</v>
      </c>
      <c r="DU153" s="324">
        <v>0</v>
      </c>
      <c r="DV153" s="325" t="s">
        <v>123</v>
      </c>
      <c r="DW153" s="286"/>
    </row>
    <row r="154" spans="1:127" s="359" customFormat="1" ht="46.5" customHeight="1" x14ac:dyDescent="0.15">
      <c r="A154" s="2107" t="s">
        <v>781</v>
      </c>
      <c r="B154" s="2144"/>
      <c r="C154" s="2144"/>
      <c r="D154" s="1925">
        <v>21</v>
      </c>
      <c r="E154" s="2122">
        <v>0.39999999999999991</v>
      </c>
      <c r="F154" s="1943">
        <v>6</v>
      </c>
      <c r="G154" s="1841">
        <v>6</v>
      </c>
      <c r="H154" s="1842">
        <v>15</v>
      </c>
      <c r="I154" s="4184">
        <v>17</v>
      </c>
      <c r="J154" s="1993">
        <v>5</v>
      </c>
      <c r="K154" s="1993">
        <v>12</v>
      </c>
      <c r="L154" s="1994">
        <v>4</v>
      </c>
      <c r="M154" s="1993">
        <v>1</v>
      </c>
      <c r="N154" s="1995">
        <v>3</v>
      </c>
      <c r="O154" s="2253" t="s">
        <v>2116</v>
      </c>
      <c r="P154" s="2036">
        <v>4</v>
      </c>
      <c r="Q154" s="329">
        <v>0</v>
      </c>
      <c r="R154" s="462">
        <v>0</v>
      </c>
      <c r="S154" s="330">
        <v>1</v>
      </c>
      <c r="T154" s="331">
        <v>3</v>
      </c>
      <c r="U154" s="332">
        <v>4</v>
      </c>
      <c r="V154" s="333">
        <v>1</v>
      </c>
      <c r="W154" s="334">
        <v>3</v>
      </c>
      <c r="X154" s="332">
        <v>0</v>
      </c>
      <c r="Y154" s="334">
        <v>0</v>
      </c>
      <c r="Z154" s="335">
        <v>0</v>
      </c>
      <c r="AA154" s="2049">
        <v>17</v>
      </c>
      <c r="AB154" s="1843">
        <v>0.54545454545454541</v>
      </c>
      <c r="AC154" s="2024">
        <v>6</v>
      </c>
      <c r="AD154" s="336">
        <v>5</v>
      </c>
      <c r="AE154" s="337">
        <v>12</v>
      </c>
      <c r="AF154" s="332">
        <v>13</v>
      </c>
      <c r="AG154" s="332">
        <v>4</v>
      </c>
      <c r="AH154" s="338">
        <v>9</v>
      </c>
      <c r="AI154" s="332">
        <v>4</v>
      </c>
      <c r="AJ154" s="338">
        <v>1</v>
      </c>
      <c r="AK154" s="339">
        <v>3</v>
      </c>
      <c r="AL154" s="2331">
        <v>0</v>
      </c>
      <c r="AM154" s="1843" t="s">
        <v>123</v>
      </c>
      <c r="AN154" s="2024">
        <v>0</v>
      </c>
      <c r="AO154" s="340">
        <v>0</v>
      </c>
      <c r="AP154" s="340">
        <v>0</v>
      </c>
      <c r="AQ154" s="340">
        <v>0</v>
      </c>
      <c r="AR154" s="341">
        <v>0</v>
      </c>
      <c r="AS154" s="342">
        <v>0</v>
      </c>
      <c r="AT154" s="340">
        <v>0</v>
      </c>
      <c r="AU154" s="342">
        <v>0</v>
      </c>
      <c r="AV154" s="343">
        <v>0</v>
      </c>
      <c r="AW154" s="2354">
        <v>0</v>
      </c>
      <c r="AX154" s="1843" t="s">
        <v>123</v>
      </c>
      <c r="AY154" s="2024">
        <v>0</v>
      </c>
      <c r="AZ154" s="2377">
        <v>0</v>
      </c>
      <c r="BA154" s="2377">
        <v>0</v>
      </c>
      <c r="BB154" s="2377">
        <v>0</v>
      </c>
      <c r="BC154" s="2380">
        <v>0</v>
      </c>
      <c r="BD154" s="2380">
        <v>0</v>
      </c>
      <c r="BE154" s="2377">
        <v>0</v>
      </c>
      <c r="BF154" s="2380">
        <v>0</v>
      </c>
      <c r="BG154" s="2381">
        <v>0</v>
      </c>
      <c r="BH154" s="2062">
        <v>0</v>
      </c>
      <c r="BI154" s="2023" t="s">
        <v>123</v>
      </c>
      <c r="BJ154" s="2024">
        <v>0</v>
      </c>
      <c r="BK154" s="345">
        <v>0</v>
      </c>
      <c r="BL154" s="345">
        <v>0</v>
      </c>
      <c r="BM154" s="345">
        <v>0</v>
      </c>
      <c r="BN154" s="346">
        <v>0</v>
      </c>
      <c r="BO154" s="346">
        <v>0</v>
      </c>
      <c r="BP154" s="345">
        <v>0</v>
      </c>
      <c r="BQ154" s="346">
        <v>0</v>
      </c>
      <c r="BR154" s="347">
        <v>0</v>
      </c>
      <c r="BS154" s="2084">
        <v>0</v>
      </c>
      <c r="BT154" s="1843" t="s">
        <v>123</v>
      </c>
      <c r="BU154" s="2024">
        <v>0</v>
      </c>
      <c r="BV154" s="348">
        <v>0</v>
      </c>
      <c r="BW154" s="348">
        <v>0</v>
      </c>
      <c r="BX154" s="348">
        <v>0</v>
      </c>
      <c r="BY154" s="349">
        <v>0</v>
      </c>
      <c r="BZ154" s="349">
        <v>0</v>
      </c>
      <c r="CA154" s="348">
        <v>0</v>
      </c>
      <c r="CB154" s="349">
        <v>0</v>
      </c>
      <c r="CC154" s="350">
        <v>0</v>
      </c>
      <c r="CD154" s="351">
        <v>16</v>
      </c>
      <c r="CE154" s="1843">
        <v>0.60000000000000009</v>
      </c>
      <c r="CF154" s="2024">
        <v>6</v>
      </c>
      <c r="CG154" s="352">
        <v>5</v>
      </c>
      <c r="CH154" s="352">
        <v>11</v>
      </c>
      <c r="CI154" s="352">
        <v>12</v>
      </c>
      <c r="CJ154" s="353">
        <v>4</v>
      </c>
      <c r="CK154" s="353">
        <v>8</v>
      </c>
      <c r="CL154" s="352">
        <v>4</v>
      </c>
      <c r="CM154" s="353">
        <v>1</v>
      </c>
      <c r="CN154" s="354">
        <v>3</v>
      </c>
      <c r="CO154" s="2062">
        <v>1</v>
      </c>
      <c r="CP154" s="1843">
        <v>0</v>
      </c>
      <c r="CQ154" s="2024">
        <v>0</v>
      </c>
      <c r="CR154" s="345">
        <v>0</v>
      </c>
      <c r="CS154" s="345">
        <v>1</v>
      </c>
      <c r="CT154" s="345">
        <v>1</v>
      </c>
      <c r="CU154" s="346">
        <v>0</v>
      </c>
      <c r="CV154" s="346">
        <v>1</v>
      </c>
      <c r="CW154" s="345">
        <v>0</v>
      </c>
      <c r="CX154" s="346">
        <v>0</v>
      </c>
      <c r="CY154" s="962">
        <v>0</v>
      </c>
      <c r="CZ154" s="1264">
        <v>21</v>
      </c>
      <c r="DA154" s="1606">
        <v>3</v>
      </c>
      <c r="DB154" s="451">
        <v>2</v>
      </c>
      <c r="DC154" s="452">
        <v>1</v>
      </c>
      <c r="DD154" s="4110">
        <v>2</v>
      </c>
      <c r="DE154" s="451">
        <v>2</v>
      </c>
      <c r="DF154" s="452">
        <v>0</v>
      </c>
      <c r="DG154" s="4110">
        <v>6</v>
      </c>
      <c r="DH154" s="451">
        <v>0</v>
      </c>
      <c r="DI154" s="452">
        <v>6</v>
      </c>
      <c r="DJ154" s="4110">
        <v>1</v>
      </c>
      <c r="DK154" s="451">
        <v>0</v>
      </c>
      <c r="DL154" s="452">
        <v>1</v>
      </c>
      <c r="DM154" s="4110">
        <v>7</v>
      </c>
      <c r="DN154" s="451">
        <v>1</v>
      </c>
      <c r="DO154" s="452">
        <v>6</v>
      </c>
      <c r="DP154" s="4100">
        <v>2</v>
      </c>
      <c r="DQ154" s="443">
        <v>1</v>
      </c>
      <c r="DR154" s="433">
        <v>1</v>
      </c>
      <c r="DS154" s="355">
        <v>159</v>
      </c>
      <c r="DT154" s="356">
        <v>1.5689473931939061E-5</v>
      </c>
      <c r="DU154" s="357">
        <v>1.4564116790346071E-3</v>
      </c>
      <c r="DV154" s="358" t="s">
        <v>123</v>
      </c>
      <c r="DW154" s="286"/>
    </row>
    <row r="155" spans="1:127" s="239" customFormat="1" ht="46.5" customHeight="1" x14ac:dyDescent="0.15">
      <c r="A155" s="2109" t="s">
        <v>783</v>
      </c>
      <c r="B155" s="2147"/>
      <c r="C155" s="2147"/>
      <c r="D155" s="1926">
        <v>782</v>
      </c>
      <c r="E155" s="1946">
        <v>-1.3871374527112179E-2</v>
      </c>
      <c r="F155" s="1947">
        <v>-11</v>
      </c>
      <c r="G155" s="1845">
        <v>396</v>
      </c>
      <c r="H155" s="1846">
        <v>386</v>
      </c>
      <c r="I155" s="4188">
        <v>375</v>
      </c>
      <c r="J155" s="1996">
        <v>216</v>
      </c>
      <c r="K155" s="1996">
        <v>159</v>
      </c>
      <c r="L155" s="1997">
        <v>407</v>
      </c>
      <c r="M155" s="1996">
        <v>180</v>
      </c>
      <c r="N155" s="2223">
        <v>227</v>
      </c>
      <c r="O155" s="2248" t="s">
        <v>2116</v>
      </c>
      <c r="P155" s="2037">
        <v>575</v>
      </c>
      <c r="Q155" s="289">
        <v>-1.7361111111111605E-3</v>
      </c>
      <c r="R155" s="461">
        <v>-1</v>
      </c>
      <c r="S155" s="290">
        <v>299</v>
      </c>
      <c r="T155" s="291">
        <v>276</v>
      </c>
      <c r="U155" s="292">
        <v>243</v>
      </c>
      <c r="V155" s="293">
        <v>149</v>
      </c>
      <c r="W155" s="294">
        <v>94</v>
      </c>
      <c r="X155" s="292">
        <v>332</v>
      </c>
      <c r="Y155" s="294">
        <v>150</v>
      </c>
      <c r="Z155" s="295">
        <v>182</v>
      </c>
      <c r="AA155" s="2288">
        <v>207</v>
      </c>
      <c r="AB155" s="2025">
        <v>-4.6082949308755783E-2</v>
      </c>
      <c r="AC155" s="2304">
        <v>-10</v>
      </c>
      <c r="AD155" s="296">
        <v>97</v>
      </c>
      <c r="AE155" s="297">
        <v>110</v>
      </c>
      <c r="AF155" s="292">
        <v>132</v>
      </c>
      <c r="AG155" s="298">
        <v>67</v>
      </c>
      <c r="AH155" s="299">
        <v>65</v>
      </c>
      <c r="AI155" s="292">
        <v>75</v>
      </c>
      <c r="AJ155" s="299">
        <v>30</v>
      </c>
      <c r="AK155" s="300">
        <v>45</v>
      </c>
      <c r="AL155" s="2332">
        <v>23</v>
      </c>
      <c r="AM155" s="2025">
        <v>-7.999999999999996E-2</v>
      </c>
      <c r="AN155" s="2304">
        <v>-2</v>
      </c>
      <c r="AO155" s="301">
        <v>15</v>
      </c>
      <c r="AP155" s="301">
        <v>8</v>
      </c>
      <c r="AQ155" s="302">
        <v>16</v>
      </c>
      <c r="AR155" s="303">
        <v>12</v>
      </c>
      <c r="AS155" s="304">
        <v>4</v>
      </c>
      <c r="AT155" s="302">
        <v>7</v>
      </c>
      <c r="AU155" s="304">
        <v>3</v>
      </c>
      <c r="AV155" s="305">
        <v>4</v>
      </c>
      <c r="AW155" s="2355">
        <v>0</v>
      </c>
      <c r="AX155" s="2025" t="s">
        <v>123</v>
      </c>
      <c r="AY155" s="2304">
        <v>0</v>
      </c>
      <c r="AZ155" s="2382">
        <v>0</v>
      </c>
      <c r="BA155" s="2382">
        <v>0</v>
      </c>
      <c r="BB155" s="2383">
        <v>0</v>
      </c>
      <c r="BC155" s="2384">
        <v>0</v>
      </c>
      <c r="BD155" s="2384">
        <v>0</v>
      </c>
      <c r="BE155" s="2383">
        <v>0</v>
      </c>
      <c r="BF155" s="2384">
        <v>0</v>
      </c>
      <c r="BG155" s="2385">
        <v>0</v>
      </c>
      <c r="BH155" s="2063">
        <v>69</v>
      </c>
      <c r="BI155" s="2025">
        <v>-5.4794520547945202E-2</v>
      </c>
      <c r="BJ155" s="2304">
        <v>-4</v>
      </c>
      <c r="BK155" s="307">
        <v>31</v>
      </c>
      <c r="BL155" s="307">
        <v>38</v>
      </c>
      <c r="BM155" s="308">
        <v>30</v>
      </c>
      <c r="BN155" s="309">
        <v>13</v>
      </c>
      <c r="BO155" s="309">
        <v>17</v>
      </c>
      <c r="BP155" s="308">
        <v>39</v>
      </c>
      <c r="BQ155" s="309">
        <v>18</v>
      </c>
      <c r="BR155" s="310">
        <v>21</v>
      </c>
      <c r="BS155" s="2085">
        <v>6</v>
      </c>
      <c r="BT155" s="1840">
        <v>-0.1428571428571429</v>
      </c>
      <c r="BU155" s="2304">
        <v>-1</v>
      </c>
      <c r="BV155" s="311">
        <v>2</v>
      </c>
      <c r="BW155" s="311">
        <v>4</v>
      </c>
      <c r="BX155" s="312">
        <v>5</v>
      </c>
      <c r="BY155" s="313">
        <v>2</v>
      </c>
      <c r="BZ155" s="313">
        <v>3</v>
      </c>
      <c r="CA155" s="312">
        <v>1</v>
      </c>
      <c r="CB155" s="313">
        <v>0</v>
      </c>
      <c r="CC155" s="314">
        <v>1</v>
      </c>
      <c r="CD155" s="315">
        <v>89</v>
      </c>
      <c r="CE155" s="1840">
        <v>5.9523809523809534E-2</v>
      </c>
      <c r="CF155" s="2304">
        <v>5</v>
      </c>
      <c r="CG155" s="316">
        <v>42</v>
      </c>
      <c r="CH155" s="316">
        <v>47</v>
      </c>
      <c r="CI155" s="317">
        <v>66</v>
      </c>
      <c r="CJ155" s="318">
        <v>35</v>
      </c>
      <c r="CK155" s="318">
        <v>31</v>
      </c>
      <c r="CL155" s="317">
        <v>23</v>
      </c>
      <c r="CM155" s="318">
        <v>7</v>
      </c>
      <c r="CN155" s="319">
        <v>16</v>
      </c>
      <c r="CO155" s="2063">
        <v>20</v>
      </c>
      <c r="CP155" s="1840">
        <v>-0.2857142857142857</v>
      </c>
      <c r="CQ155" s="2304">
        <v>-8</v>
      </c>
      <c r="CR155" s="320">
        <v>7</v>
      </c>
      <c r="CS155" s="320">
        <v>13</v>
      </c>
      <c r="CT155" s="308">
        <v>15</v>
      </c>
      <c r="CU155" s="321">
        <v>5</v>
      </c>
      <c r="CV155" s="321">
        <v>10</v>
      </c>
      <c r="CW155" s="308">
        <v>5</v>
      </c>
      <c r="CX155" s="321">
        <v>2</v>
      </c>
      <c r="CY155" s="961">
        <v>3</v>
      </c>
      <c r="CZ155" s="1265">
        <v>782</v>
      </c>
      <c r="DA155" s="1607">
        <v>167</v>
      </c>
      <c r="DB155" s="449">
        <v>85</v>
      </c>
      <c r="DC155" s="450">
        <v>82</v>
      </c>
      <c r="DD155" s="4111">
        <v>81</v>
      </c>
      <c r="DE155" s="449">
        <v>43</v>
      </c>
      <c r="DF155" s="450">
        <v>38</v>
      </c>
      <c r="DG155" s="4111">
        <v>76</v>
      </c>
      <c r="DH155" s="449">
        <v>30</v>
      </c>
      <c r="DI155" s="450">
        <v>46</v>
      </c>
      <c r="DJ155" s="4111">
        <v>113</v>
      </c>
      <c r="DK155" s="449">
        <v>52</v>
      </c>
      <c r="DL155" s="450">
        <v>61</v>
      </c>
      <c r="DM155" s="4111">
        <v>118</v>
      </c>
      <c r="DN155" s="449">
        <v>64</v>
      </c>
      <c r="DO155" s="450">
        <v>54</v>
      </c>
      <c r="DP155" s="4101">
        <v>227</v>
      </c>
      <c r="DQ155" s="442">
        <v>122</v>
      </c>
      <c r="DR155" s="432">
        <v>105</v>
      </c>
      <c r="DS155" s="322">
        <v>56</v>
      </c>
      <c r="DT155" s="323">
        <v>5.842461245131594E-4</v>
      </c>
      <c r="DU155" s="324">
        <v>5.4233996809764894E-2</v>
      </c>
      <c r="DV155" s="325" t="s">
        <v>123</v>
      </c>
      <c r="DW155" s="286"/>
    </row>
    <row r="156" spans="1:127" s="359" customFormat="1" ht="46.5" customHeight="1" x14ac:dyDescent="0.15">
      <c r="A156" s="3149" t="s">
        <v>782</v>
      </c>
      <c r="B156" s="3974"/>
      <c r="C156" s="3975"/>
      <c r="D156" s="1925">
        <v>0</v>
      </c>
      <c r="E156" s="2122" t="s">
        <v>123</v>
      </c>
      <c r="F156" s="1943">
        <v>0</v>
      </c>
      <c r="G156" s="1841">
        <v>0</v>
      </c>
      <c r="H156" s="1842">
        <v>0</v>
      </c>
      <c r="I156" s="4184">
        <v>0</v>
      </c>
      <c r="J156" s="1993">
        <v>0</v>
      </c>
      <c r="K156" s="1993">
        <v>0</v>
      </c>
      <c r="L156" s="1994">
        <v>0</v>
      </c>
      <c r="M156" s="1993">
        <v>0</v>
      </c>
      <c r="N156" s="1995">
        <v>0</v>
      </c>
      <c r="O156" s="2252" t="s">
        <v>2116</v>
      </c>
      <c r="P156" s="2036">
        <v>0</v>
      </c>
      <c r="Q156" s="329" t="s">
        <v>123</v>
      </c>
      <c r="R156" s="462">
        <v>0</v>
      </c>
      <c r="S156" s="330">
        <v>0</v>
      </c>
      <c r="T156" s="331">
        <v>0</v>
      </c>
      <c r="U156" s="332">
        <v>0</v>
      </c>
      <c r="V156" s="333">
        <v>0</v>
      </c>
      <c r="W156" s="334">
        <v>0</v>
      </c>
      <c r="X156" s="332">
        <v>0</v>
      </c>
      <c r="Y156" s="334">
        <v>0</v>
      </c>
      <c r="Z156" s="335">
        <v>0</v>
      </c>
      <c r="AA156" s="2049">
        <v>0</v>
      </c>
      <c r="AB156" s="2023" t="s">
        <v>123</v>
      </c>
      <c r="AC156" s="2024">
        <v>0</v>
      </c>
      <c r="AD156" s="336">
        <v>0</v>
      </c>
      <c r="AE156" s="337">
        <v>0</v>
      </c>
      <c r="AF156" s="332">
        <v>0</v>
      </c>
      <c r="AG156" s="332">
        <v>0</v>
      </c>
      <c r="AH156" s="338">
        <v>0</v>
      </c>
      <c r="AI156" s="332">
        <v>0</v>
      </c>
      <c r="AJ156" s="338">
        <v>0</v>
      </c>
      <c r="AK156" s="339">
        <v>0</v>
      </c>
      <c r="AL156" s="2331">
        <v>0</v>
      </c>
      <c r="AM156" s="1843" t="s">
        <v>123</v>
      </c>
      <c r="AN156" s="2024">
        <v>0</v>
      </c>
      <c r="AO156" s="340">
        <v>0</v>
      </c>
      <c r="AP156" s="340">
        <v>0</v>
      </c>
      <c r="AQ156" s="340">
        <v>0</v>
      </c>
      <c r="AR156" s="341">
        <v>0</v>
      </c>
      <c r="AS156" s="342">
        <v>0</v>
      </c>
      <c r="AT156" s="340">
        <v>0</v>
      </c>
      <c r="AU156" s="342">
        <v>0</v>
      </c>
      <c r="AV156" s="343">
        <v>0</v>
      </c>
      <c r="AW156" s="2354">
        <v>0</v>
      </c>
      <c r="AX156" s="1843" t="s">
        <v>123</v>
      </c>
      <c r="AY156" s="2024">
        <v>0</v>
      </c>
      <c r="AZ156" s="2377">
        <v>0</v>
      </c>
      <c r="BA156" s="2377">
        <v>0</v>
      </c>
      <c r="BB156" s="2377">
        <v>0</v>
      </c>
      <c r="BC156" s="2380">
        <v>0</v>
      </c>
      <c r="BD156" s="2380">
        <v>0</v>
      </c>
      <c r="BE156" s="2377">
        <v>0</v>
      </c>
      <c r="BF156" s="2380">
        <v>0</v>
      </c>
      <c r="BG156" s="2381">
        <v>0</v>
      </c>
      <c r="BH156" s="2062">
        <v>0</v>
      </c>
      <c r="BI156" s="2023" t="s">
        <v>123</v>
      </c>
      <c r="BJ156" s="2024">
        <v>0</v>
      </c>
      <c r="BK156" s="345">
        <v>0</v>
      </c>
      <c r="BL156" s="345">
        <v>0</v>
      </c>
      <c r="BM156" s="345">
        <v>0</v>
      </c>
      <c r="BN156" s="346">
        <v>0</v>
      </c>
      <c r="BO156" s="346">
        <v>0</v>
      </c>
      <c r="BP156" s="345">
        <v>0</v>
      </c>
      <c r="BQ156" s="346">
        <v>0</v>
      </c>
      <c r="BR156" s="347">
        <v>0</v>
      </c>
      <c r="BS156" s="2084">
        <v>0</v>
      </c>
      <c r="BT156" s="1843" t="s">
        <v>123</v>
      </c>
      <c r="BU156" s="2024">
        <v>0</v>
      </c>
      <c r="BV156" s="348">
        <v>0</v>
      </c>
      <c r="BW156" s="348">
        <v>0</v>
      </c>
      <c r="BX156" s="348">
        <v>0</v>
      </c>
      <c r="BY156" s="349">
        <v>0</v>
      </c>
      <c r="BZ156" s="349">
        <v>0</v>
      </c>
      <c r="CA156" s="348">
        <v>0</v>
      </c>
      <c r="CB156" s="349">
        <v>0</v>
      </c>
      <c r="CC156" s="350">
        <v>0</v>
      </c>
      <c r="CD156" s="351">
        <v>0</v>
      </c>
      <c r="CE156" s="1843" t="s">
        <v>123</v>
      </c>
      <c r="CF156" s="2024">
        <v>0</v>
      </c>
      <c r="CG156" s="352">
        <v>0</v>
      </c>
      <c r="CH156" s="352">
        <v>0</v>
      </c>
      <c r="CI156" s="352">
        <v>0</v>
      </c>
      <c r="CJ156" s="353">
        <v>0</v>
      </c>
      <c r="CK156" s="353">
        <v>0</v>
      </c>
      <c r="CL156" s="352">
        <v>0</v>
      </c>
      <c r="CM156" s="353">
        <v>0</v>
      </c>
      <c r="CN156" s="354">
        <v>0</v>
      </c>
      <c r="CO156" s="2062">
        <v>0</v>
      </c>
      <c r="CP156" s="1843" t="s">
        <v>123</v>
      </c>
      <c r="CQ156" s="2024">
        <v>0</v>
      </c>
      <c r="CR156" s="345">
        <v>0</v>
      </c>
      <c r="CS156" s="345">
        <v>0</v>
      </c>
      <c r="CT156" s="345">
        <v>0</v>
      </c>
      <c r="CU156" s="346">
        <v>0</v>
      </c>
      <c r="CV156" s="346">
        <v>0</v>
      </c>
      <c r="CW156" s="345">
        <v>0</v>
      </c>
      <c r="CX156" s="346">
        <v>0</v>
      </c>
      <c r="CY156" s="962">
        <v>0</v>
      </c>
      <c r="CZ156" s="1264">
        <v>0</v>
      </c>
      <c r="DA156" s="1606">
        <v>0</v>
      </c>
      <c r="DB156" s="451">
        <v>0</v>
      </c>
      <c r="DC156" s="452">
        <v>0</v>
      </c>
      <c r="DD156" s="4110">
        <v>0</v>
      </c>
      <c r="DE156" s="451">
        <v>0</v>
      </c>
      <c r="DF156" s="452">
        <v>0</v>
      </c>
      <c r="DG156" s="4110">
        <v>0</v>
      </c>
      <c r="DH156" s="451">
        <v>0</v>
      </c>
      <c r="DI156" s="452">
        <v>0</v>
      </c>
      <c r="DJ156" s="4110">
        <v>0</v>
      </c>
      <c r="DK156" s="451">
        <v>0</v>
      </c>
      <c r="DL156" s="452">
        <v>0</v>
      </c>
      <c r="DM156" s="4110">
        <v>0</v>
      </c>
      <c r="DN156" s="451">
        <v>0</v>
      </c>
      <c r="DO156" s="452">
        <v>0</v>
      </c>
      <c r="DP156" s="4100">
        <v>0</v>
      </c>
      <c r="DQ156" s="443">
        <v>0</v>
      </c>
      <c r="DR156" s="433">
        <v>0</v>
      </c>
      <c r="DS156" s="355">
        <v>206</v>
      </c>
      <c r="DT156" s="356">
        <v>0</v>
      </c>
      <c r="DU156" s="357">
        <v>0</v>
      </c>
      <c r="DV156" s="358" t="s">
        <v>123</v>
      </c>
      <c r="DW156" s="286"/>
    </row>
    <row r="157" spans="1:127" s="239" customFormat="1" ht="46.5" customHeight="1" x14ac:dyDescent="0.15">
      <c r="A157" s="2109" t="s">
        <v>555</v>
      </c>
      <c r="B157" s="2147"/>
      <c r="C157" s="2147"/>
      <c r="D157" s="1926">
        <v>53</v>
      </c>
      <c r="E157" s="2123">
        <v>0.23255813953488369</v>
      </c>
      <c r="F157" s="1947">
        <v>10</v>
      </c>
      <c r="G157" s="1845">
        <v>29</v>
      </c>
      <c r="H157" s="1846">
        <v>24</v>
      </c>
      <c r="I157" s="4188">
        <v>46</v>
      </c>
      <c r="J157" s="1996">
        <v>28</v>
      </c>
      <c r="K157" s="1996">
        <v>18</v>
      </c>
      <c r="L157" s="1997">
        <v>7</v>
      </c>
      <c r="M157" s="1996">
        <v>1</v>
      </c>
      <c r="N157" s="2223">
        <v>6</v>
      </c>
      <c r="O157" s="2248" t="s">
        <v>2116</v>
      </c>
      <c r="P157" s="2037">
        <v>10</v>
      </c>
      <c r="Q157" s="289">
        <v>0.4285714285714286</v>
      </c>
      <c r="R157" s="461">
        <v>3</v>
      </c>
      <c r="S157" s="290">
        <v>3</v>
      </c>
      <c r="T157" s="291">
        <v>7</v>
      </c>
      <c r="U157" s="292">
        <v>10</v>
      </c>
      <c r="V157" s="293">
        <v>3</v>
      </c>
      <c r="W157" s="294">
        <v>7</v>
      </c>
      <c r="X157" s="292">
        <v>0</v>
      </c>
      <c r="Y157" s="294">
        <v>0</v>
      </c>
      <c r="Z157" s="295">
        <v>0</v>
      </c>
      <c r="AA157" s="2288">
        <v>43</v>
      </c>
      <c r="AB157" s="1840">
        <v>0.19444444444444442</v>
      </c>
      <c r="AC157" s="2304">
        <v>7</v>
      </c>
      <c r="AD157" s="296">
        <v>26</v>
      </c>
      <c r="AE157" s="297">
        <v>17</v>
      </c>
      <c r="AF157" s="292">
        <v>36</v>
      </c>
      <c r="AG157" s="298">
        <v>25</v>
      </c>
      <c r="AH157" s="299">
        <v>11</v>
      </c>
      <c r="AI157" s="292">
        <v>7</v>
      </c>
      <c r="AJ157" s="299">
        <v>1</v>
      </c>
      <c r="AK157" s="300">
        <v>6</v>
      </c>
      <c r="AL157" s="2332">
        <v>17</v>
      </c>
      <c r="AM157" s="2319">
        <v>1.125</v>
      </c>
      <c r="AN157" s="2304">
        <v>9</v>
      </c>
      <c r="AO157" s="301">
        <v>13</v>
      </c>
      <c r="AP157" s="301">
        <v>4</v>
      </c>
      <c r="AQ157" s="302">
        <v>14</v>
      </c>
      <c r="AR157" s="303">
        <v>13</v>
      </c>
      <c r="AS157" s="304">
        <v>1</v>
      </c>
      <c r="AT157" s="302">
        <v>3</v>
      </c>
      <c r="AU157" s="304">
        <v>0</v>
      </c>
      <c r="AV157" s="305">
        <v>3</v>
      </c>
      <c r="AW157" s="2355">
        <v>0</v>
      </c>
      <c r="AX157" s="2025" t="s">
        <v>123</v>
      </c>
      <c r="AY157" s="2304">
        <v>0</v>
      </c>
      <c r="AZ157" s="2382">
        <v>0</v>
      </c>
      <c r="BA157" s="2382">
        <v>0</v>
      </c>
      <c r="BB157" s="2383">
        <v>0</v>
      </c>
      <c r="BC157" s="2384">
        <v>0</v>
      </c>
      <c r="BD157" s="2384">
        <v>0</v>
      </c>
      <c r="BE157" s="2383">
        <v>0</v>
      </c>
      <c r="BF157" s="2384">
        <v>0</v>
      </c>
      <c r="BG157" s="2385">
        <v>0</v>
      </c>
      <c r="BH157" s="2063">
        <v>2</v>
      </c>
      <c r="BI157" s="1840">
        <v>-0.33333333333333337</v>
      </c>
      <c r="BJ157" s="2304">
        <v>-1</v>
      </c>
      <c r="BK157" s="307">
        <v>1</v>
      </c>
      <c r="BL157" s="307">
        <v>1</v>
      </c>
      <c r="BM157" s="308">
        <v>2</v>
      </c>
      <c r="BN157" s="309">
        <v>1</v>
      </c>
      <c r="BO157" s="309">
        <v>1</v>
      </c>
      <c r="BP157" s="308">
        <v>0</v>
      </c>
      <c r="BQ157" s="309">
        <v>0</v>
      </c>
      <c r="BR157" s="310">
        <v>0</v>
      </c>
      <c r="BS157" s="2085">
        <v>2</v>
      </c>
      <c r="BT157" s="2319">
        <v>1</v>
      </c>
      <c r="BU157" s="2304">
        <v>1</v>
      </c>
      <c r="BV157" s="311">
        <v>2</v>
      </c>
      <c r="BW157" s="311">
        <v>0</v>
      </c>
      <c r="BX157" s="312">
        <v>2</v>
      </c>
      <c r="BY157" s="313">
        <v>2</v>
      </c>
      <c r="BZ157" s="313">
        <v>0</v>
      </c>
      <c r="CA157" s="312">
        <v>0</v>
      </c>
      <c r="CB157" s="313">
        <v>0</v>
      </c>
      <c r="CC157" s="314">
        <v>0</v>
      </c>
      <c r="CD157" s="315">
        <v>18</v>
      </c>
      <c r="CE157" s="1840">
        <v>-0.1428571428571429</v>
      </c>
      <c r="CF157" s="2304">
        <v>-3</v>
      </c>
      <c r="CG157" s="316">
        <v>9</v>
      </c>
      <c r="CH157" s="316">
        <v>9</v>
      </c>
      <c r="CI157" s="317">
        <v>14</v>
      </c>
      <c r="CJ157" s="318">
        <v>8</v>
      </c>
      <c r="CK157" s="318">
        <v>6</v>
      </c>
      <c r="CL157" s="317">
        <v>4</v>
      </c>
      <c r="CM157" s="318">
        <v>1</v>
      </c>
      <c r="CN157" s="319">
        <v>3</v>
      </c>
      <c r="CO157" s="2063">
        <v>4</v>
      </c>
      <c r="CP157" s="1840">
        <v>0.33333333333333326</v>
      </c>
      <c r="CQ157" s="2304">
        <v>1</v>
      </c>
      <c r="CR157" s="320">
        <v>1</v>
      </c>
      <c r="CS157" s="320">
        <v>3</v>
      </c>
      <c r="CT157" s="308">
        <v>4</v>
      </c>
      <c r="CU157" s="321">
        <v>1</v>
      </c>
      <c r="CV157" s="321">
        <v>3</v>
      </c>
      <c r="CW157" s="308">
        <v>0</v>
      </c>
      <c r="CX157" s="321">
        <v>0</v>
      </c>
      <c r="CY157" s="961">
        <v>0</v>
      </c>
      <c r="CZ157" s="1265">
        <v>53</v>
      </c>
      <c r="DA157" s="1607">
        <v>9</v>
      </c>
      <c r="DB157" s="449">
        <v>5</v>
      </c>
      <c r="DC157" s="450">
        <v>4</v>
      </c>
      <c r="DD157" s="4111">
        <v>9</v>
      </c>
      <c r="DE157" s="449">
        <v>6</v>
      </c>
      <c r="DF157" s="450">
        <v>3</v>
      </c>
      <c r="DG157" s="4111">
        <v>14</v>
      </c>
      <c r="DH157" s="449">
        <v>7</v>
      </c>
      <c r="DI157" s="450">
        <v>7</v>
      </c>
      <c r="DJ157" s="4111">
        <v>11</v>
      </c>
      <c r="DK157" s="449">
        <v>4</v>
      </c>
      <c r="DL157" s="450">
        <v>7</v>
      </c>
      <c r="DM157" s="4111">
        <v>5</v>
      </c>
      <c r="DN157" s="449">
        <v>4</v>
      </c>
      <c r="DO157" s="450">
        <v>1</v>
      </c>
      <c r="DP157" s="4101">
        <v>5</v>
      </c>
      <c r="DQ157" s="442">
        <v>3</v>
      </c>
      <c r="DR157" s="432">
        <v>2</v>
      </c>
      <c r="DS157" s="322">
        <v>138</v>
      </c>
      <c r="DT157" s="323">
        <v>3.959724373298906E-5</v>
      </c>
      <c r="DU157" s="324">
        <v>3.675705666134961E-3</v>
      </c>
      <c r="DV157" s="325" t="s">
        <v>123</v>
      </c>
      <c r="DW157" s="286"/>
    </row>
    <row r="158" spans="1:127" s="359" customFormat="1" ht="46.5" customHeight="1" x14ac:dyDescent="0.15">
      <c r="A158" s="3149" t="s">
        <v>1775</v>
      </c>
      <c r="B158" s="3974"/>
      <c r="C158" s="3975"/>
      <c r="D158" s="1925">
        <v>157</v>
      </c>
      <c r="E158" s="2122">
        <v>3.9735099337748325E-2</v>
      </c>
      <c r="F158" s="1943">
        <v>6</v>
      </c>
      <c r="G158" s="1841">
        <v>83</v>
      </c>
      <c r="H158" s="1842">
        <v>74</v>
      </c>
      <c r="I158" s="4184">
        <v>117</v>
      </c>
      <c r="J158" s="1993">
        <v>66</v>
      </c>
      <c r="K158" s="1993">
        <v>51</v>
      </c>
      <c r="L158" s="1994">
        <v>40</v>
      </c>
      <c r="M158" s="1993">
        <v>17</v>
      </c>
      <c r="N158" s="1995">
        <v>23</v>
      </c>
      <c r="O158" s="2252" t="s">
        <v>2115</v>
      </c>
      <c r="P158" s="2036">
        <v>0</v>
      </c>
      <c r="Q158" s="329" t="s">
        <v>123</v>
      </c>
      <c r="R158" s="462">
        <v>0</v>
      </c>
      <c r="S158" s="330">
        <v>0</v>
      </c>
      <c r="T158" s="331">
        <v>0</v>
      </c>
      <c r="U158" s="332">
        <v>0</v>
      </c>
      <c r="V158" s="333">
        <v>0</v>
      </c>
      <c r="W158" s="334">
        <v>0</v>
      </c>
      <c r="X158" s="332">
        <v>0</v>
      </c>
      <c r="Y158" s="334">
        <v>0</v>
      </c>
      <c r="Z158" s="335">
        <v>0</v>
      </c>
      <c r="AA158" s="2049">
        <v>157</v>
      </c>
      <c r="AB158" s="2023">
        <v>3.9735099337748325E-2</v>
      </c>
      <c r="AC158" s="2024">
        <v>6</v>
      </c>
      <c r="AD158" s="336">
        <v>83</v>
      </c>
      <c r="AE158" s="337">
        <v>74</v>
      </c>
      <c r="AF158" s="332">
        <v>117</v>
      </c>
      <c r="AG158" s="332">
        <v>66</v>
      </c>
      <c r="AH158" s="338">
        <v>51</v>
      </c>
      <c r="AI158" s="332">
        <v>40</v>
      </c>
      <c r="AJ158" s="338">
        <v>17</v>
      </c>
      <c r="AK158" s="339">
        <v>23</v>
      </c>
      <c r="AL158" s="2331">
        <v>20</v>
      </c>
      <c r="AM158" s="1843">
        <v>0.17647058823529416</v>
      </c>
      <c r="AN158" s="2024">
        <v>3</v>
      </c>
      <c r="AO158" s="340">
        <v>17</v>
      </c>
      <c r="AP158" s="340">
        <v>3</v>
      </c>
      <c r="AQ158" s="340">
        <v>17</v>
      </c>
      <c r="AR158" s="341">
        <v>15</v>
      </c>
      <c r="AS158" s="342">
        <v>2</v>
      </c>
      <c r="AT158" s="340">
        <v>3</v>
      </c>
      <c r="AU158" s="342">
        <v>2</v>
      </c>
      <c r="AV158" s="343">
        <v>1</v>
      </c>
      <c r="AW158" s="2354">
        <v>0</v>
      </c>
      <c r="AX158" s="2023" t="s">
        <v>123</v>
      </c>
      <c r="AY158" s="2024">
        <v>0</v>
      </c>
      <c r="AZ158" s="2377">
        <v>0</v>
      </c>
      <c r="BA158" s="2377">
        <v>0</v>
      </c>
      <c r="BB158" s="2377">
        <v>0</v>
      </c>
      <c r="BC158" s="2380">
        <v>0</v>
      </c>
      <c r="BD158" s="2380">
        <v>0</v>
      </c>
      <c r="BE158" s="2377">
        <v>0</v>
      </c>
      <c r="BF158" s="2380">
        <v>0</v>
      </c>
      <c r="BG158" s="2381">
        <v>0</v>
      </c>
      <c r="BH158" s="2062">
        <v>36</v>
      </c>
      <c r="BI158" s="2023">
        <v>9.0909090909090828E-2</v>
      </c>
      <c r="BJ158" s="2024">
        <v>3</v>
      </c>
      <c r="BK158" s="345">
        <v>21</v>
      </c>
      <c r="BL158" s="345">
        <v>15</v>
      </c>
      <c r="BM158" s="345">
        <v>23</v>
      </c>
      <c r="BN158" s="346">
        <v>15</v>
      </c>
      <c r="BO158" s="346">
        <v>8</v>
      </c>
      <c r="BP158" s="345">
        <v>13</v>
      </c>
      <c r="BQ158" s="346">
        <v>6</v>
      </c>
      <c r="BR158" s="347">
        <v>7</v>
      </c>
      <c r="BS158" s="2084">
        <v>3</v>
      </c>
      <c r="BT158" s="1843">
        <v>0.5</v>
      </c>
      <c r="BU158" s="2024">
        <v>1</v>
      </c>
      <c r="BV158" s="348">
        <v>2</v>
      </c>
      <c r="BW158" s="348">
        <v>1</v>
      </c>
      <c r="BX158" s="348">
        <v>3</v>
      </c>
      <c r="BY158" s="349">
        <v>2</v>
      </c>
      <c r="BZ158" s="349">
        <v>1</v>
      </c>
      <c r="CA158" s="348">
        <v>0</v>
      </c>
      <c r="CB158" s="349">
        <v>0</v>
      </c>
      <c r="CC158" s="350">
        <v>0</v>
      </c>
      <c r="CD158" s="351">
        <v>80</v>
      </c>
      <c r="CE158" s="1843">
        <v>-0.11111111111111116</v>
      </c>
      <c r="CF158" s="2024">
        <v>-10</v>
      </c>
      <c r="CG158" s="352">
        <v>35</v>
      </c>
      <c r="CH158" s="352">
        <v>45</v>
      </c>
      <c r="CI158" s="352">
        <v>60</v>
      </c>
      <c r="CJ158" s="353">
        <v>28</v>
      </c>
      <c r="CK158" s="353">
        <v>32</v>
      </c>
      <c r="CL158" s="352">
        <v>20</v>
      </c>
      <c r="CM158" s="353">
        <v>7</v>
      </c>
      <c r="CN158" s="354">
        <v>13</v>
      </c>
      <c r="CO158" s="2062">
        <v>18</v>
      </c>
      <c r="CP158" s="2315">
        <v>1</v>
      </c>
      <c r="CQ158" s="2024">
        <v>9</v>
      </c>
      <c r="CR158" s="345">
        <v>8</v>
      </c>
      <c r="CS158" s="345">
        <v>10</v>
      </c>
      <c r="CT158" s="345">
        <v>14</v>
      </c>
      <c r="CU158" s="346">
        <v>6</v>
      </c>
      <c r="CV158" s="346">
        <v>8</v>
      </c>
      <c r="CW158" s="345">
        <v>4</v>
      </c>
      <c r="CX158" s="346">
        <v>2</v>
      </c>
      <c r="CY158" s="962">
        <v>2</v>
      </c>
      <c r="CZ158" s="1264">
        <v>157</v>
      </c>
      <c r="DA158" s="1606">
        <v>20</v>
      </c>
      <c r="DB158" s="451">
        <v>16</v>
      </c>
      <c r="DC158" s="452">
        <v>4</v>
      </c>
      <c r="DD158" s="4110">
        <v>16</v>
      </c>
      <c r="DE158" s="451">
        <v>9</v>
      </c>
      <c r="DF158" s="452">
        <v>7</v>
      </c>
      <c r="DG158" s="4110">
        <v>27</v>
      </c>
      <c r="DH158" s="451">
        <v>9</v>
      </c>
      <c r="DI158" s="452">
        <v>18</v>
      </c>
      <c r="DJ158" s="4110">
        <v>44</v>
      </c>
      <c r="DK158" s="451">
        <v>22</v>
      </c>
      <c r="DL158" s="452">
        <v>22</v>
      </c>
      <c r="DM158" s="4110">
        <v>32</v>
      </c>
      <c r="DN158" s="451">
        <v>14</v>
      </c>
      <c r="DO158" s="452">
        <v>18</v>
      </c>
      <c r="DP158" s="4100">
        <v>18</v>
      </c>
      <c r="DQ158" s="443">
        <v>13</v>
      </c>
      <c r="DR158" s="433">
        <v>5</v>
      </c>
      <c r="DS158" s="355">
        <v>97</v>
      </c>
      <c r="DT158" s="356">
        <v>1.1729749558640156E-4</v>
      </c>
      <c r="DU158" s="357">
        <v>1.0888411124211111E-2</v>
      </c>
      <c r="DV158" s="358" t="s">
        <v>123</v>
      </c>
      <c r="DW158" s="286"/>
    </row>
    <row r="159" spans="1:127" s="239" customFormat="1" ht="46.5" customHeight="1" x14ac:dyDescent="0.15">
      <c r="A159" s="2109" t="s">
        <v>1776</v>
      </c>
      <c r="B159" s="2147"/>
      <c r="C159" s="2147"/>
      <c r="D159" s="1926">
        <v>5</v>
      </c>
      <c r="E159" s="2123">
        <v>0</v>
      </c>
      <c r="F159" s="1947">
        <v>0</v>
      </c>
      <c r="G159" s="1845">
        <v>1</v>
      </c>
      <c r="H159" s="1846">
        <v>4</v>
      </c>
      <c r="I159" s="4188">
        <v>4</v>
      </c>
      <c r="J159" s="1996">
        <v>1</v>
      </c>
      <c r="K159" s="1996">
        <v>3</v>
      </c>
      <c r="L159" s="1997">
        <v>1</v>
      </c>
      <c r="M159" s="1996">
        <v>0</v>
      </c>
      <c r="N159" s="2223">
        <v>1</v>
      </c>
      <c r="O159" s="2248" t="s">
        <v>2116</v>
      </c>
      <c r="P159" s="2037">
        <v>3</v>
      </c>
      <c r="Q159" s="289">
        <v>0</v>
      </c>
      <c r="R159" s="461">
        <v>0</v>
      </c>
      <c r="S159" s="290">
        <v>0</v>
      </c>
      <c r="T159" s="291">
        <v>3</v>
      </c>
      <c r="U159" s="292">
        <v>3</v>
      </c>
      <c r="V159" s="293">
        <v>0</v>
      </c>
      <c r="W159" s="294">
        <v>3</v>
      </c>
      <c r="X159" s="292">
        <v>0</v>
      </c>
      <c r="Y159" s="294">
        <v>0</v>
      </c>
      <c r="Z159" s="295">
        <v>0</v>
      </c>
      <c r="AA159" s="2288">
        <v>2</v>
      </c>
      <c r="AB159" s="2025">
        <v>0</v>
      </c>
      <c r="AC159" s="2304">
        <v>0</v>
      </c>
      <c r="AD159" s="296">
        <v>1</v>
      </c>
      <c r="AE159" s="297">
        <v>1</v>
      </c>
      <c r="AF159" s="292">
        <v>1</v>
      </c>
      <c r="AG159" s="298">
        <v>1</v>
      </c>
      <c r="AH159" s="299">
        <v>0</v>
      </c>
      <c r="AI159" s="292">
        <v>1</v>
      </c>
      <c r="AJ159" s="299">
        <v>0</v>
      </c>
      <c r="AK159" s="300">
        <v>1</v>
      </c>
      <c r="AL159" s="2332">
        <v>2</v>
      </c>
      <c r="AM159" s="1840">
        <v>0</v>
      </c>
      <c r="AN159" s="2304">
        <v>0</v>
      </c>
      <c r="AO159" s="301">
        <v>1</v>
      </c>
      <c r="AP159" s="301">
        <v>1</v>
      </c>
      <c r="AQ159" s="302">
        <v>1</v>
      </c>
      <c r="AR159" s="303">
        <v>1</v>
      </c>
      <c r="AS159" s="304">
        <v>0</v>
      </c>
      <c r="AT159" s="302">
        <v>1</v>
      </c>
      <c r="AU159" s="304">
        <v>0</v>
      </c>
      <c r="AV159" s="305">
        <v>1</v>
      </c>
      <c r="AW159" s="2355">
        <v>0</v>
      </c>
      <c r="AX159" s="1840" t="s">
        <v>123</v>
      </c>
      <c r="AY159" s="2304">
        <v>0</v>
      </c>
      <c r="AZ159" s="2382">
        <v>0</v>
      </c>
      <c r="BA159" s="2382">
        <v>0</v>
      </c>
      <c r="BB159" s="2383">
        <v>0</v>
      </c>
      <c r="BC159" s="2384">
        <v>0</v>
      </c>
      <c r="BD159" s="2384">
        <v>0</v>
      </c>
      <c r="BE159" s="2383">
        <v>0</v>
      </c>
      <c r="BF159" s="2384">
        <v>0</v>
      </c>
      <c r="BG159" s="2385">
        <v>0</v>
      </c>
      <c r="BH159" s="2063">
        <v>0</v>
      </c>
      <c r="BI159" s="1840" t="s">
        <v>123</v>
      </c>
      <c r="BJ159" s="2304">
        <v>0</v>
      </c>
      <c r="BK159" s="307">
        <v>0</v>
      </c>
      <c r="BL159" s="307">
        <v>0</v>
      </c>
      <c r="BM159" s="308">
        <v>0</v>
      </c>
      <c r="BN159" s="309">
        <v>0</v>
      </c>
      <c r="BO159" s="309">
        <v>0</v>
      </c>
      <c r="BP159" s="308">
        <v>0</v>
      </c>
      <c r="BQ159" s="309">
        <v>0</v>
      </c>
      <c r="BR159" s="310">
        <v>0</v>
      </c>
      <c r="BS159" s="2085">
        <v>0</v>
      </c>
      <c r="BT159" s="1840" t="s">
        <v>123</v>
      </c>
      <c r="BU159" s="2304">
        <v>0</v>
      </c>
      <c r="BV159" s="311">
        <v>0</v>
      </c>
      <c r="BW159" s="311">
        <v>0</v>
      </c>
      <c r="BX159" s="312">
        <v>0</v>
      </c>
      <c r="BY159" s="313">
        <v>0</v>
      </c>
      <c r="BZ159" s="313">
        <v>0</v>
      </c>
      <c r="CA159" s="312">
        <v>0</v>
      </c>
      <c r="CB159" s="313">
        <v>0</v>
      </c>
      <c r="CC159" s="314">
        <v>0</v>
      </c>
      <c r="CD159" s="315">
        <v>0</v>
      </c>
      <c r="CE159" s="1840" t="s">
        <v>123</v>
      </c>
      <c r="CF159" s="2304">
        <v>0</v>
      </c>
      <c r="CG159" s="316">
        <v>0</v>
      </c>
      <c r="CH159" s="316">
        <v>0</v>
      </c>
      <c r="CI159" s="317">
        <v>0</v>
      </c>
      <c r="CJ159" s="318">
        <v>0</v>
      </c>
      <c r="CK159" s="318">
        <v>0</v>
      </c>
      <c r="CL159" s="317">
        <v>0</v>
      </c>
      <c r="CM159" s="318">
        <v>0</v>
      </c>
      <c r="CN159" s="319">
        <v>0</v>
      </c>
      <c r="CO159" s="2063">
        <v>0</v>
      </c>
      <c r="CP159" s="1840" t="s">
        <v>123</v>
      </c>
      <c r="CQ159" s="2304">
        <v>0</v>
      </c>
      <c r="CR159" s="320">
        <v>0</v>
      </c>
      <c r="CS159" s="320">
        <v>0</v>
      </c>
      <c r="CT159" s="308">
        <v>0</v>
      </c>
      <c r="CU159" s="321">
        <v>0</v>
      </c>
      <c r="CV159" s="321">
        <v>0</v>
      </c>
      <c r="CW159" s="308">
        <v>0</v>
      </c>
      <c r="CX159" s="321">
        <v>0</v>
      </c>
      <c r="CY159" s="961">
        <v>0</v>
      </c>
      <c r="CZ159" s="1265">
        <v>5</v>
      </c>
      <c r="DA159" s="1607">
        <v>3</v>
      </c>
      <c r="DB159" s="449">
        <v>1</v>
      </c>
      <c r="DC159" s="450">
        <v>2</v>
      </c>
      <c r="DD159" s="4111">
        <v>2</v>
      </c>
      <c r="DE159" s="449">
        <v>0</v>
      </c>
      <c r="DF159" s="450">
        <v>2</v>
      </c>
      <c r="DG159" s="4111">
        <v>0</v>
      </c>
      <c r="DH159" s="449">
        <v>0</v>
      </c>
      <c r="DI159" s="450">
        <v>0</v>
      </c>
      <c r="DJ159" s="4111">
        <v>0</v>
      </c>
      <c r="DK159" s="449">
        <v>0</v>
      </c>
      <c r="DL159" s="450">
        <v>0</v>
      </c>
      <c r="DM159" s="4111">
        <v>0</v>
      </c>
      <c r="DN159" s="449">
        <v>0</v>
      </c>
      <c r="DO159" s="450">
        <v>0</v>
      </c>
      <c r="DP159" s="4101">
        <v>0</v>
      </c>
      <c r="DQ159" s="442">
        <v>0</v>
      </c>
      <c r="DR159" s="432">
        <v>0</v>
      </c>
      <c r="DS159" s="322">
        <v>182</v>
      </c>
      <c r="DT159" s="323">
        <v>3.7355890314140623E-6</v>
      </c>
      <c r="DU159" s="324">
        <v>3.4676468548443029E-4</v>
      </c>
      <c r="DV159" s="325" t="s">
        <v>123</v>
      </c>
      <c r="DW159" s="286"/>
    </row>
    <row r="160" spans="1:127" s="359" customFormat="1" ht="46.5" customHeight="1" x14ac:dyDescent="0.15">
      <c r="A160" s="2107" t="s">
        <v>1777</v>
      </c>
      <c r="B160" s="2144"/>
      <c r="C160" s="2144"/>
      <c r="D160" s="1925">
        <v>1</v>
      </c>
      <c r="E160" s="2122">
        <v>0</v>
      </c>
      <c r="F160" s="1943">
        <v>0</v>
      </c>
      <c r="G160" s="1841">
        <v>0</v>
      </c>
      <c r="H160" s="1842">
        <v>1</v>
      </c>
      <c r="I160" s="4184">
        <v>1</v>
      </c>
      <c r="J160" s="1993">
        <v>0</v>
      </c>
      <c r="K160" s="1993">
        <v>1</v>
      </c>
      <c r="L160" s="1994">
        <v>0</v>
      </c>
      <c r="M160" s="1993">
        <v>0</v>
      </c>
      <c r="N160" s="1995">
        <v>0</v>
      </c>
      <c r="O160" s="2252" t="s">
        <v>2116</v>
      </c>
      <c r="P160" s="2036">
        <v>1</v>
      </c>
      <c r="Q160" s="329">
        <v>0</v>
      </c>
      <c r="R160" s="462">
        <v>0</v>
      </c>
      <c r="S160" s="330">
        <v>0</v>
      </c>
      <c r="T160" s="331">
        <v>1</v>
      </c>
      <c r="U160" s="332">
        <v>1</v>
      </c>
      <c r="V160" s="333">
        <v>0</v>
      </c>
      <c r="W160" s="334">
        <v>1</v>
      </c>
      <c r="X160" s="332">
        <v>0</v>
      </c>
      <c r="Y160" s="334">
        <v>0</v>
      </c>
      <c r="Z160" s="335">
        <v>0</v>
      </c>
      <c r="AA160" s="2049">
        <v>0</v>
      </c>
      <c r="AB160" s="2023" t="s">
        <v>123</v>
      </c>
      <c r="AC160" s="2024">
        <v>0</v>
      </c>
      <c r="AD160" s="336">
        <v>0</v>
      </c>
      <c r="AE160" s="337">
        <v>0</v>
      </c>
      <c r="AF160" s="332">
        <v>0</v>
      </c>
      <c r="AG160" s="332">
        <v>0</v>
      </c>
      <c r="AH160" s="338">
        <v>0</v>
      </c>
      <c r="AI160" s="332">
        <v>0</v>
      </c>
      <c r="AJ160" s="338">
        <v>0</v>
      </c>
      <c r="AK160" s="339">
        <v>0</v>
      </c>
      <c r="AL160" s="2331">
        <v>0</v>
      </c>
      <c r="AM160" s="1843" t="s">
        <v>123</v>
      </c>
      <c r="AN160" s="2024">
        <v>0</v>
      </c>
      <c r="AO160" s="340">
        <v>0</v>
      </c>
      <c r="AP160" s="340">
        <v>0</v>
      </c>
      <c r="AQ160" s="340">
        <v>0</v>
      </c>
      <c r="AR160" s="341">
        <v>0</v>
      </c>
      <c r="AS160" s="342">
        <v>0</v>
      </c>
      <c r="AT160" s="340">
        <v>0</v>
      </c>
      <c r="AU160" s="342">
        <v>0</v>
      </c>
      <c r="AV160" s="343">
        <v>0</v>
      </c>
      <c r="AW160" s="2354">
        <v>0</v>
      </c>
      <c r="AX160" s="2023" t="s">
        <v>123</v>
      </c>
      <c r="AY160" s="2024">
        <v>0</v>
      </c>
      <c r="AZ160" s="2377">
        <v>0</v>
      </c>
      <c r="BA160" s="2377">
        <v>0</v>
      </c>
      <c r="BB160" s="2377">
        <v>0</v>
      </c>
      <c r="BC160" s="2380">
        <v>0</v>
      </c>
      <c r="BD160" s="2380">
        <v>0</v>
      </c>
      <c r="BE160" s="2377">
        <v>0</v>
      </c>
      <c r="BF160" s="2380">
        <v>0</v>
      </c>
      <c r="BG160" s="2381">
        <v>0</v>
      </c>
      <c r="BH160" s="2062">
        <v>0</v>
      </c>
      <c r="BI160" s="1843" t="s">
        <v>123</v>
      </c>
      <c r="BJ160" s="2024">
        <v>0</v>
      </c>
      <c r="BK160" s="345">
        <v>0</v>
      </c>
      <c r="BL160" s="345">
        <v>0</v>
      </c>
      <c r="BM160" s="345">
        <v>0</v>
      </c>
      <c r="BN160" s="346">
        <v>0</v>
      </c>
      <c r="BO160" s="346">
        <v>0</v>
      </c>
      <c r="BP160" s="345">
        <v>0</v>
      </c>
      <c r="BQ160" s="346">
        <v>0</v>
      </c>
      <c r="BR160" s="347">
        <v>0</v>
      </c>
      <c r="BS160" s="2084">
        <v>0</v>
      </c>
      <c r="BT160" s="2023" t="s">
        <v>123</v>
      </c>
      <c r="BU160" s="2024">
        <v>0</v>
      </c>
      <c r="BV160" s="348">
        <v>0</v>
      </c>
      <c r="BW160" s="348">
        <v>0</v>
      </c>
      <c r="BX160" s="348">
        <v>0</v>
      </c>
      <c r="BY160" s="349">
        <v>0</v>
      </c>
      <c r="BZ160" s="349">
        <v>0</v>
      </c>
      <c r="CA160" s="348">
        <v>0</v>
      </c>
      <c r="CB160" s="349">
        <v>0</v>
      </c>
      <c r="CC160" s="350">
        <v>0</v>
      </c>
      <c r="CD160" s="351">
        <v>0</v>
      </c>
      <c r="CE160" s="1843" t="s">
        <v>123</v>
      </c>
      <c r="CF160" s="2024">
        <v>0</v>
      </c>
      <c r="CG160" s="352">
        <v>0</v>
      </c>
      <c r="CH160" s="352">
        <v>0</v>
      </c>
      <c r="CI160" s="352">
        <v>0</v>
      </c>
      <c r="CJ160" s="353">
        <v>0</v>
      </c>
      <c r="CK160" s="353">
        <v>0</v>
      </c>
      <c r="CL160" s="352">
        <v>0</v>
      </c>
      <c r="CM160" s="353">
        <v>0</v>
      </c>
      <c r="CN160" s="354">
        <v>0</v>
      </c>
      <c r="CO160" s="2062">
        <v>0</v>
      </c>
      <c r="CP160" s="1843" t="s">
        <v>123</v>
      </c>
      <c r="CQ160" s="2024">
        <v>0</v>
      </c>
      <c r="CR160" s="345">
        <v>0</v>
      </c>
      <c r="CS160" s="345">
        <v>0</v>
      </c>
      <c r="CT160" s="345">
        <v>0</v>
      </c>
      <c r="CU160" s="346">
        <v>0</v>
      </c>
      <c r="CV160" s="346">
        <v>0</v>
      </c>
      <c r="CW160" s="345">
        <v>0</v>
      </c>
      <c r="CX160" s="346">
        <v>0</v>
      </c>
      <c r="CY160" s="962">
        <v>0</v>
      </c>
      <c r="CZ160" s="1264">
        <v>1</v>
      </c>
      <c r="DA160" s="1606">
        <v>0</v>
      </c>
      <c r="DB160" s="451">
        <v>0</v>
      </c>
      <c r="DC160" s="452">
        <v>0</v>
      </c>
      <c r="DD160" s="4110">
        <v>1</v>
      </c>
      <c r="DE160" s="451">
        <v>0</v>
      </c>
      <c r="DF160" s="452">
        <v>1</v>
      </c>
      <c r="DG160" s="4110">
        <v>0</v>
      </c>
      <c r="DH160" s="451">
        <v>0</v>
      </c>
      <c r="DI160" s="452">
        <v>0</v>
      </c>
      <c r="DJ160" s="4110">
        <v>0</v>
      </c>
      <c r="DK160" s="451">
        <v>0</v>
      </c>
      <c r="DL160" s="452">
        <v>0</v>
      </c>
      <c r="DM160" s="4110">
        <v>0</v>
      </c>
      <c r="DN160" s="451">
        <v>0</v>
      </c>
      <c r="DO160" s="452">
        <v>0</v>
      </c>
      <c r="DP160" s="4100">
        <v>0</v>
      </c>
      <c r="DQ160" s="443">
        <v>0</v>
      </c>
      <c r="DR160" s="433">
        <v>0</v>
      </c>
      <c r="DS160" s="355">
        <v>201</v>
      </c>
      <c r="DT160" s="356">
        <v>7.4711780628281246E-7</v>
      </c>
      <c r="DU160" s="357">
        <v>6.9352937096886047E-5</v>
      </c>
      <c r="DV160" s="358" t="s">
        <v>123</v>
      </c>
      <c r="DW160" s="286"/>
    </row>
    <row r="161" spans="1:127" s="239" customFormat="1" ht="46.5" customHeight="1" x14ac:dyDescent="0.15">
      <c r="A161" s="2109" t="s">
        <v>1778</v>
      </c>
      <c r="B161" s="2147"/>
      <c r="C161" s="2147"/>
      <c r="D161" s="1926">
        <v>35</v>
      </c>
      <c r="E161" s="2123">
        <v>-0.30000000000000004</v>
      </c>
      <c r="F161" s="1947">
        <v>-15</v>
      </c>
      <c r="G161" s="1845">
        <v>17</v>
      </c>
      <c r="H161" s="1846">
        <v>18</v>
      </c>
      <c r="I161" s="4188">
        <v>25</v>
      </c>
      <c r="J161" s="1996">
        <v>11</v>
      </c>
      <c r="K161" s="1996">
        <v>14</v>
      </c>
      <c r="L161" s="1997">
        <v>10</v>
      </c>
      <c r="M161" s="1996">
        <v>6</v>
      </c>
      <c r="N161" s="2223">
        <v>4</v>
      </c>
      <c r="O161" s="2248" t="s">
        <v>2116</v>
      </c>
      <c r="P161" s="2037">
        <v>9</v>
      </c>
      <c r="Q161" s="289">
        <v>-9.9999999999999978E-2</v>
      </c>
      <c r="R161" s="461">
        <v>-1</v>
      </c>
      <c r="S161" s="290">
        <v>4</v>
      </c>
      <c r="T161" s="291">
        <v>5</v>
      </c>
      <c r="U161" s="292">
        <v>3</v>
      </c>
      <c r="V161" s="293">
        <v>1</v>
      </c>
      <c r="W161" s="294">
        <v>2</v>
      </c>
      <c r="X161" s="292">
        <v>6</v>
      </c>
      <c r="Y161" s="294">
        <v>3</v>
      </c>
      <c r="Z161" s="295">
        <v>3</v>
      </c>
      <c r="AA161" s="2288">
        <v>26</v>
      </c>
      <c r="AB161" s="1840">
        <v>-0.35</v>
      </c>
      <c r="AC161" s="2304">
        <v>-14</v>
      </c>
      <c r="AD161" s="296">
        <v>13</v>
      </c>
      <c r="AE161" s="297">
        <v>13</v>
      </c>
      <c r="AF161" s="292">
        <v>22</v>
      </c>
      <c r="AG161" s="298">
        <v>10</v>
      </c>
      <c r="AH161" s="299">
        <v>12</v>
      </c>
      <c r="AI161" s="292">
        <v>4</v>
      </c>
      <c r="AJ161" s="299">
        <v>3</v>
      </c>
      <c r="AK161" s="300">
        <v>1</v>
      </c>
      <c r="AL161" s="2332">
        <v>6</v>
      </c>
      <c r="AM161" s="1840">
        <v>-0.66666666666666674</v>
      </c>
      <c r="AN161" s="2304">
        <v>-12</v>
      </c>
      <c r="AO161" s="301">
        <v>4</v>
      </c>
      <c r="AP161" s="301">
        <v>2</v>
      </c>
      <c r="AQ161" s="302">
        <v>4</v>
      </c>
      <c r="AR161" s="303">
        <v>2</v>
      </c>
      <c r="AS161" s="304">
        <v>2</v>
      </c>
      <c r="AT161" s="302">
        <v>2</v>
      </c>
      <c r="AU161" s="304">
        <v>2</v>
      </c>
      <c r="AV161" s="305">
        <v>0</v>
      </c>
      <c r="AW161" s="2355">
        <v>0</v>
      </c>
      <c r="AX161" s="2025" t="s">
        <v>123</v>
      </c>
      <c r="AY161" s="2304">
        <v>0</v>
      </c>
      <c r="AZ161" s="2382">
        <v>0</v>
      </c>
      <c r="BA161" s="2382">
        <v>0</v>
      </c>
      <c r="BB161" s="2383">
        <v>0</v>
      </c>
      <c r="BC161" s="2384">
        <v>0</v>
      </c>
      <c r="BD161" s="2384">
        <v>0</v>
      </c>
      <c r="BE161" s="2383">
        <v>0</v>
      </c>
      <c r="BF161" s="2384">
        <v>0</v>
      </c>
      <c r="BG161" s="2385">
        <v>0</v>
      </c>
      <c r="BH161" s="2063">
        <v>1</v>
      </c>
      <c r="BI161" s="2025">
        <v>0</v>
      </c>
      <c r="BJ161" s="2304">
        <v>0</v>
      </c>
      <c r="BK161" s="307">
        <v>0</v>
      </c>
      <c r="BL161" s="307">
        <v>1</v>
      </c>
      <c r="BM161" s="308">
        <v>1</v>
      </c>
      <c r="BN161" s="309">
        <v>0</v>
      </c>
      <c r="BO161" s="309">
        <v>1</v>
      </c>
      <c r="BP161" s="308">
        <v>0</v>
      </c>
      <c r="BQ161" s="309">
        <v>0</v>
      </c>
      <c r="BR161" s="310">
        <v>0</v>
      </c>
      <c r="BS161" s="2085">
        <v>1</v>
      </c>
      <c r="BT161" s="2319" t="s">
        <v>123</v>
      </c>
      <c r="BU161" s="2304">
        <v>1</v>
      </c>
      <c r="BV161" s="311">
        <v>0</v>
      </c>
      <c r="BW161" s="311">
        <v>1</v>
      </c>
      <c r="BX161" s="312">
        <v>1</v>
      </c>
      <c r="BY161" s="313">
        <v>0</v>
      </c>
      <c r="BZ161" s="313">
        <v>1</v>
      </c>
      <c r="CA161" s="312">
        <v>0</v>
      </c>
      <c r="CB161" s="313">
        <v>0</v>
      </c>
      <c r="CC161" s="314">
        <v>0</v>
      </c>
      <c r="CD161" s="315">
        <v>17</v>
      </c>
      <c r="CE161" s="1840">
        <v>-0.10526315789473684</v>
      </c>
      <c r="CF161" s="2304">
        <v>-2</v>
      </c>
      <c r="CG161" s="316">
        <v>9</v>
      </c>
      <c r="CH161" s="316">
        <v>8</v>
      </c>
      <c r="CI161" s="317">
        <v>15</v>
      </c>
      <c r="CJ161" s="318">
        <v>8</v>
      </c>
      <c r="CK161" s="318">
        <v>7</v>
      </c>
      <c r="CL161" s="317">
        <v>2</v>
      </c>
      <c r="CM161" s="318">
        <v>1</v>
      </c>
      <c r="CN161" s="319">
        <v>1</v>
      </c>
      <c r="CO161" s="2063">
        <v>1</v>
      </c>
      <c r="CP161" s="1840">
        <v>-0.5</v>
      </c>
      <c r="CQ161" s="2304">
        <v>-1</v>
      </c>
      <c r="CR161" s="320">
        <v>0</v>
      </c>
      <c r="CS161" s="320">
        <v>1</v>
      </c>
      <c r="CT161" s="308">
        <v>1</v>
      </c>
      <c r="CU161" s="321">
        <v>0</v>
      </c>
      <c r="CV161" s="321">
        <v>1</v>
      </c>
      <c r="CW161" s="308">
        <v>0</v>
      </c>
      <c r="CX161" s="321">
        <v>0</v>
      </c>
      <c r="CY161" s="961">
        <v>0</v>
      </c>
      <c r="CZ161" s="1265">
        <v>35</v>
      </c>
      <c r="DA161" s="1607">
        <v>1</v>
      </c>
      <c r="DB161" s="449">
        <v>0</v>
      </c>
      <c r="DC161" s="450">
        <v>1</v>
      </c>
      <c r="DD161" s="4111">
        <v>4</v>
      </c>
      <c r="DE161" s="449">
        <v>2</v>
      </c>
      <c r="DF161" s="450">
        <v>2</v>
      </c>
      <c r="DG161" s="4111">
        <v>13</v>
      </c>
      <c r="DH161" s="449">
        <v>6</v>
      </c>
      <c r="DI161" s="450">
        <v>7</v>
      </c>
      <c r="DJ161" s="4111">
        <v>7</v>
      </c>
      <c r="DK161" s="449">
        <v>3</v>
      </c>
      <c r="DL161" s="450">
        <v>4</v>
      </c>
      <c r="DM161" s="4111">
        <v>1</v>
      </c>
      <c r="DN161" s="449">
        <v>0</v>
      </c>
      <c r="DO161" s="450">
        <v>1</v>
      </c>
      <c r="DP161" s="4101">
        <v>9</v>
      </c>
      <c r="DQ161" s="442">
        <v>6</v>
      </c>
      <c r="DR161" s="432">
        <v>3</v>
      </c>
      <c r="DS161" s="322">
        <v>148</v>
      </c>
      <c r="DT161" s="323">
        <v>2.6149123219898437E-5</v>
      </c>
      <c r="DU161" s="324">
        <v>2.427352798391012E-3</v>
      </c>
      <c r="DV161" s="325" t="s">
        <v>123</v>
      </c>
      <c r="DW161" s="286"/>
    </row>
    <row r="162" spans="1:127" s="359" customFormat="1" ht="46.5" customHeight="1" x14ac:dyDescent="0.15">
      <c r="A162" s="2107" t="s">
        <v>1779</v>
      </c>
      <c r="B162" s="2144"/>
      <c r="C162" s="2144"/>
      <c r="D162" s="1925">
        <v>358</v>
      </c>
      <c r="E162" s="2122">
        <v>7.1856287425149601E-2</v>
      </c>
      <c r="F162" s="1943">
        <v>24</v>
      </c>
      <c r="G162" s="1841">
        <v>210</v>
      </c>
      <c r="H162" s="1842">
        <v>148</v>
      </c>
      <c r="I162" s="4184">
        <v>227</v>
      </c>
      <c r="J162" s="1993">
        <v>165</v>
      </c>
      <c r="K162" s="1993">
        <v>62</v>
      </c>
      <c r="L162" s="1994">
        <v>131</v>
      </c>
      <c r="M162" s="1993">
        <v>45</v>
      </c>
      <c r="N162" s="1995">
        <v>86</v>
      </c>
      <c r="O162" s="2252" t="s">
        <v>2116</v>
      </c>
      <c r="P162" s="2036">
        <v>51</v>
      </c>
      <c r="Q162" s="329">
        <v>2.0000000000000018E-2</v>
      </c>
      <c r="R162" s="462">
        <v>1</v>
      </c>
      <c r="S162" s="330">
        <v>31</v>
      </c>
      <c r="T162" s="331">
        <v>20</v>
      </c>
      <c r="U162" s="332">
        <v>32</v>
      </c>
      <c r="V162" s="333">
        <v>22</v>
      </c>
      <c r="W162" s="334">
        <v>10</v>
      </c>
      <c r="X162" s="332">
        <v>19</v>
      </c>
      <c r="Y162" s="334">
        <v>9</v>
      </c>
      <c r="Z162" s="335">
        <v>10</v>
      </c>
      <c r="AA162" s="2049">
        <v>307</v>
      </c>
      <c r="AB162" s="1843">
        <v>8.098591549295775E-2</v>
      </c>
      <c r="AC162" s="2024">
        <v>23</v>
      </c>
      <c r="AD162" s="336">
        <v>179</v>
      </c>
      <c r="AE162" s="337">
        <v>128</v>
      </c>
      <c r="AF162" s="332">
        <v>195</v>
      </c>
      <c r="AG162" s="332">
        <v>143</v>
      </c>
      <c r="AH162" s="338">
        <v>52</v>
      </c>
      <c r="AI162" s="332">
        <v>112</v>
      </c>
      <c r="AJ162" s="338">
        <v>36</v>
      </c>
      <c r="AK162" s="339">
        <v>76</v>
      </c>
      <c r="AL162" s="2331">
        <v>187</v>
      </c>
      <c r="AM162" s="1843">
        <v>5.6497175141242861E-2</v>
      </c>
      <c r="AN162" s="2024">
        <v>10</v>
      </c>
      <c r="AO162" s="340">
        <v>120</v>
      </c>
      <c r="AP162" s="340">
        <v>67</v>
      </c>
      <c r="AQ162" s="340">
        <v>120</v>
      </c>
      <c r="AR162" s="341">
        <v>108</v>
      </c>
      <c r="AS162" s="342">
        <v>12</v>
      </c>
      <c r="AT162" s="340">
        <v>67</v>
      </c>
      <c r="AU162" s="342">
        <v>12</v>
      </c>
      <c r="AV162" s="343">
        <v>55</v>
      </c>
      <c r="AW162" s="2354">
        <v>0</v>
      </c>
      <c r="AX162" s="2023" t="s">
        <v>123</v>
      </c>
      <c r="AY162" s="2024">
        <v>0</v>
      </c>
      <c r="AZ162" s="2377">
        <v>0</v>
      </c>
      <c r="BA162" s="2377">
        <v>0</v>
      </c>
      <c r="BB162" s="2377">
        <v>0</v>
      </c>
      <c r="BC162" s="2380">
        <v>0</v>
      </c>
      <c r="BD162" s="2380">
        <v>0</v>
      </c>
      <c r="BE162" s="2377">
        <v>0</v>
      </c>
      <c r="BF162" s="2380">
        <v>0</v>
      </c>
      <c r="BG162" s="2381">
        <v>0</v>
      </c>
      <c r="BH162" s="2062">
        <v>4</v>
      </c>
      <c r="BI162" s="2315">
        <v>-0.19999999999999996</v>
      </c>
      <c r="BJ162" s="2024">
        <v>-1</v>
      </c>
      <c r="BK162" s="345">
        <v>1</v>
      </c>
      <c r="BL162" s="345">
        <v>3</v>
      </c>
      <c r="BM162" s="345">
        <v>2</v>
      </c>
      <c r="BN162" s="346">
        <v>0</v>
      </c>
      <c r="BO162" s="346">
        <v>2</v>
      </c>
      <c r="BP162" s="345">
        <v>2</v>
      </c>
      <c r="BQ162" s="346">
        <v>1</v>
      </c>
      <c r="BR162" s="347">
        <v>1</v>
      </c>
      <c r="BS162" s="2084">
        <v>25</v>
      </c>
      <c r="BT162" s="1843">
        <v>0.25</v>
      </c>
      <c r="BU162" s="2024">
        <v>5</v>
      </c>
      <c r="BV162" s="348">
        <v>14</v>
      </c>
      <c r="BW162" s="348">
        <v>11</v>
      </c>
      <c r="BX162" s="348">
        <v>10</v>
      </c>
      <c r="BY162" s="349">
        <v>5</v>
      </c>
      <c r="BZ162" s="349">
        <v>5</v>
      </c>
      <c r="CA162" s="348">
        <v>15</v>
      </c>
      <c r="CB162" s="349">
        <v>9</v>
      </c>
      <c r="CC162" s="350">
        <v>6</v>
      </c>
      <c r="CD162" s="351">
        <v>39</v>
      </c>
      <c r="CE162" s="1843">
        <v>-0.15217391304347827</v>
      </c>
      <c r="CF162" s="2024">
        <v>-7</v>
      </c>
      <c r="CG162" s="352">
        <v>24</v>
      </c>
      <c r="CH162" s="352">
        <v>15</v>
      </c>
      <c r="CI162" s="352">
        <v>28</v>
      </c>
      <c r="CJ162" s="353">
        <v>18</v>
      </c>
      <c r="CK162" s="353">
        <v>10</v>
      </c>
      <c r="CL162" s="352">
        <v>11</v>
      </c>
      <c r="CM162" s="353">
        <v>6</v>
      </c>
      <c r="CN162" s="354">
        <v>5</v>
      </c>
      <c r="CO162" s="2062">
        <v>52</v>
      </c>
      <c r="CP162" s="1843">
        <v>0.44444444444444442</v>
      </c>
      <c r="CQ162" s="2024">
        <v>16</v>
      </c>
      <c r="CR162" s="345">
        <v>20</v>
      </c>
      <c r="CS162" s="345">
        <v>32</v>
      </c>
      <c r="CT162" s="345">
        <v>35</v>
      </c>
      <c r="CU162" s="346">
        <v>12</v>
      </c>
      <c r="CV162" s="346">
        <v>23</v>
      </c>
      <c r="CW162" s="345">
        <v>17</v>
      </c>
      <c r="CX162" s="346">
        <v>8</v>
      </c>
      <c r="CY162" s="962">
        <v>9</v>
      </c>
      <c r="CZ162" s="1264">
        <v>358</v>
      </c>
      <c r="DA162" s="1606">
        <v>36</v>
      </c>
      <c r="DB162" s="451">
        <v>28</v>
      </c>
      <c r="DC162" s="452">
        <v>8</v>
      </c>
      <c r="DD162" s="4110">
        <v>49</v>
      </c>
      <c r="DE162" s="451">
        <v>36</v>
      </c>
      <c r="DF162" s="452">
        <v>13</v>
      </c>
      <c r="DG162" s="4110">
        <v>75</v>
      </c>
      <c r="DH162" s="451">
        <v>44</v>
      </c>
      <c r="DI162" s="452">
        <v>31</v>
      </c>
      <c r="DJ162" s="4110">
        <v>83</v>
      </c>
      <c r="DK162" s="451">
        <v>41</v>
      </c>
      <c r="DL162" s="452">
        <v>42</v>
      </c>
      <c r="DM162" s="4110">
        <v>41</v>
      </c>
      <c r="DN162" s="451">
        <v>21</v>
      </c>
      <c r="DO162" s="452">
        <v>20</v>
      </c>
      <c r="DP162" s="4100">
        <v>74</v>
      </c>
      <c r="DQ162" s="443">
        <v>40</v>
      </c>
      <c r="DR162" s="433">
        <v>34</v>
      </c>
      <c r="DS162" s="355">
        <v>73</v>
      </c>
      <c r="DT162" s="356">
        <v>2.6746817464924687E-4</v>
      </c>
      <c r="DU162" s="357">
        <v>2.4828351480685205E-2</v>
      </c>
      <c r="DV162" s="358" t="s">
        <v>123</v>
      </c>
      <c r="DW162" s="286"/>
    </row>
    <row r="163" spans="1:127" s="239" customFormat="1" ht="46.5" customHeight="1" x14ac:dyDescent="0.15">
      <c r="A163" s="2154" t="s">
        <v>1780</v>
      </c>
      <c r="B163" s="3976"/>
      <c r="C163" s="3977"/>
      <c r="D163" s="1926">
        <v>16</v>
      </c>
      <c r="E163" s="2123">
        <v>-5.8823529411764719E-2</v>
      </c>
      <c r="F163" s="1947">
        <v>-1</v>
      </c>
      <c r="G163" s="1845">
        <v>5</v>
      </c>
      <c r="H163" s="1846">
        <v>11</v>
      </c>
      <c r="I163" s="4188">
        <v>9</v>
      </c>
      <c r="J163" s="1996">
        <v>1</v>
      </c>
      <c r="K163" s="1996">
        <v>8</v>
      </c>
      <c r="L163" s="1997">
        <v>7</v>
      </c>
      <c r="M163" s="1996">
        <v>4</v>
      </c>
      <c r="N163" s="2223">
        <v>3</v>
      </c>
      <c r="O163" s="2248" t="s">
        <v>2116</v>
      </c>
      <c r="P163" s="2037">
        <v>3</v>
      </c>
      <c r="Q163" s="289">
        <v>0</v>
      </c>
      <c r="R163" s="461">
        <v>0</v>
      </c>
      <c r="S163" s="290">
        <v>1</v>
      </c>
      <c r="T163" s="291">
        <v>2</v>
      </c>
      <c r="U163" s="292">
        <v>2</v>
      </c>
      <c r="V163" s="293">
        <v>0</v>
      </c>
      <c r="W163" s="294">
        <v>2</v>
      </c>
      <c r="X163" s="292">
        <v>1</v>
      </c>
      <c r="Y163" s="294">
        <v>1</v>
      </c>
      <c r="Z163" s="295">
        <v>0</v>
      </c>
      <c r="AA163" s="2288">
        <v>13</v>
      </c>
      <c r="AB163" s="1840">
        <v>-7.1428571428571397E-2</v>
      </c>
      <c r="AC163" s="2304">
        <v>-1</v>
      </c>
      <c r="AD163" s="296">
        <v>4</v>
      </c>
      <c r="AE163" s="297">
        <v>9</v>
      </c>
      <c r="AF163" s="292">
        <v>7</v>
      </c>
      <c r="AG163" s="298">
        <v>1</v>
      </c>
      <c r="AH163" s="299">
        <v>6</v>
      </c>
      <c r="AI163" s="292">
        <v>6</v>
      </c>
      <c r="AJ163" s="299">
        <v>3</v>
      </c>
      <c r="AK163" s="300">
        <v>3</v>
      </c>
      <c r="AL163" s="2332">
        <v>5</v>
      </c>
      <c r="AM163" s="2025">
        <v>0</v>
      </c>
      <c r="AN163" s="2304">
        <v>0</v>
      </c>
      <c r="AO163" s="301">
        <v>1</v>
      </c>
      <c r="AP163" s="301">
        <v>4</v>
      </c>
      <c r="AQ163" s="302">
        <v>3</v>
      </c>
      <c r="AR163" s="303">
        <v>1</v>
      </c>
      <c r="AS163" s="304">
        <v>2</v>
      </c>
      <c r="AT163" s="302">
        <v>2</v>
      </c>
      <c r="AU163" s="304">
        <v>0</v>
      </c>
      <c r="AV163" s="305">
        <v>2</v>
      </c>
      <c r="AW163" s="2355">
        <v>0</v>
      </c>
      <c r="AX163" s="2025" t="s">
        <v>123</v>
      </c>
      <c r="AY163" s="2304">
        <v>0</v>
      </c>
      <c r="AZ163" s="2382">
        <v>0</v>
      </c>
      <c r="BA163" s="2382">
        <v>0</v>
      </c>
      <c r="BB163" s="2383">
        <v>0</v>
      </c>
      <c r="BC163" s="2384">
        <v>0</v>
      </c>
      <c r="BD163" s="2384">
        <v>0</v>
      </c>
      <c r="BE163" s="2383">
        <v>0</v>
      </c>
      <c r="BF163" s="2384">
        <v>0</v>
      </c>
      <c r="BG163" s="2385">
        <v>0</v>
      </c>
      <c r="BH163" s="2063">
        <v>3</v>
      </c>
      <c r="BI163" s="2025">
        <v>0</v>
      </c>
      <c r="BJ163" s="2304">
        <v>0</v>
      </c>
      <c r="BK163" s="307">
        <v>1</v>
      </c>
      <c r="BL163" s="307">
        <v>2</v>
      </c>
      <c r="BM163" s="308">
        <v>2</v>
      </c>
      <c r="BN163" s="309">
        <v>0</v>
      </c>
      <c r="BO163" s="309">
        <v>2</v>
      </c>
      <c r="BP163" s="308">
        <v>1</v>
      </c>
      <c r="BQ163" s="309">
        <v>1</v>
      </c>
      <c r="BR163" s="310">
        <v>0</v>
      </c>
      <c r="BS163" s="2085">
        <v>0</v>
      </c>
      <c r="BT163" s="2025" t="s">
        <v>123</v>
      </c>
      <c r="BU163" s="2304">
        <v>0</v>
      </c>
      <c r="BV163" s="311">
        <v>0</v>
      </c>
      <c r="BW163" s="311">
        <v>0</v>
      </c>
      <c r="BX163" s="312">
        <v>0</v>
      </c>
      <c r="BY163" s="313">
        <v>0</v>
      </c>
      <c r="BZ163" s="313">
        <v>0</v>
      </c>
      <c r="CA163" s="312">
        <v>0</v>
      </c>
      <c r="CB163" s="313">
        <v>0</v>
      </c>
      <c r="CC163" s="314">
        <v>0</v>
      </c>
      <c r="CD163" s="315">
        <v>0</v>
      </c>
      <c r="CE163" s="1840" t="s">
        <v>123</v>
      </c>
      <c r="CF163" s="2304">
        <v>0</v>
      </c>
      <c r="CG163" s="316">
        <v>0</v>
      </c>
      <c r="CH163" s="316">
        <v>0</v>
      </c>
      <c r="CI163" s="317">
        <v>0</v>
      </c>
      <c r="CJ163" s="318">
        <v>0</v>
      </c>
      <c r="CK163" s="318">
        <v>0</v>
      </c>
      <c r="CL163" s="317">
        <v>0</v>
      </c>
      <c r="CM163" s="318">
        <v>0</v>
      </c>
      <c r="CN163" s="319">
        <v>0</v>
      </c>
      <c r="CO163" s="2063">
        <v>5</v>
      </c>
      <c r="CP163" s="1840">
        <v>-0.16666666666666663</v>
      </c>
      <c r="CQ163" s="2304">
        <v>-1</v>
      </c>
      <c r="CR163" s="320">
        <v>2</v>
      </c>
      <c r="CS163" s="320">
        <v>3</v>
      </c>
      <c r="CT163" s="308">
        <v>2</v>
      </c>
      <c r="CU163" s="321">
        <v>0</v>
      </c>
      <c r="CV163" s="321">
        <v>2</v>
      </c>
      <c r="CW163" s="308">
        <v>3</v>
      </c>
      <c r="CX163" s="321">
        <v>2</v>
      </c>
      <c r="CY163" s="961">
        <v>1</v>
      </c>
      <c r="CZ163" s="1265">
        <v>16</v>
      </c>
      <c r="DA163" s="1607">
        <v>0</v>
      </c>
      <c r="DB163" s="449">
        <v>0</v>
      </c>
      <c r="DC163" s="450">
        <v>0</v>
      </c>
      <c r="DD163" s="4111">
        <v>3</v>
      </c>
      <c r="DE163" s="449">
        <v>0</v>
      </c>
      <c r="DF163" s="450">
        <v>3</v>
      </c>
      <c r="DG163" s="4111">
        <v>5</v>
      </c>
      <c r="DH163" s="449">
        <v>1</v>
      </c>
      <c r="DI163" s="450">
        <v>4</v>
      </c>
      <c r="DJ163" s="4111">
        <v>2</v>
      </c>
      <c r="DK163" s="449">
        <v>0</v>
      </c>
      <c r="DL163" s="450">
        <v>2</v>
      </c>
      <c r="DM163" s="4111">
        <v>0</v>
      </c>
      <c r="DN163" s="449">
        <v>0</v>
      </c>
      <c r="DO163" s="450">
        <v>0</v>
      </c>
      <c r="DP163" s="4101">
        <v>6</v>
      </c>
      <c r="DQ163" s="442">
        <v>4</v>
      </c>
      <c r="DR163" s="432">
        <v>2</v>
      </c>
      <c r="DS163" s="322">
        <v>164</v>
      </c>
      <c r="DT163" s="323">
        <v>1.1953884900524999E-5</v>
      </c>
      <c r="DU163" s="324">
        <v>1.1096469935501767E-3</v>
      </c>
      <c r="DV163" s="325" t="s">
        <v>123</v>
      </c>
      <c r="DW163" s="286"/>
    </row>
    <row r="164" spans="1:127" s="359" customFormat="1" ht="46.5" customHeight="1" x14ac:dyDescent="0.15">
      <c r="A164" s="2107" t="s">
        <v>784</v>
      </c>
      <c r="B164" s="2144"/>
      <c r="C164" s="2144"/>
      <c r="D164" s="1925">
        <v>26</v>
      </c>
      <c r="E164" s="2191">
        <v>2.7142857142857144</v>
      </c>
      <c r="F164" s="1943">
        <v>19</v>
      </c>
      <c r="G164" s="1841">
        <v>10</v>
      </c>
      <c r="H164" s="1842">
        <v>16</v>
      </c>
      <c r="I164" s="4184">
        <v>14</v>
      </c>
      <c r="J164" s="1993">
        <v>4</v>
      </c>
      <c r="K164" s="1993">
        <v>10</v>
      </c>
      <c r="L164" s="1994">
        <v>12</v>
      </c>
      <c r="M164" s="1993">
        <v>6</v>
      </c>
      <c r="N164" s="1995">
        <v>6</v>
      </c>
      <c r="O164" s="2252" t="s">
        <v>2116</v>
      </c>
      <c r="P164" s="2036">
        <v>2</v>
      </c>
      <c r="Q164" s="329">
        <v>0</v>
      </c>
      <c r="R164" s="462">
        <v>0</v>
      </c>
      <c r="S164" s="330">
        <v>0</v>
      </c>
      <c r="T164" s="331">
        <v>2</v>
      </c>
      <c r="U164" s="332">
        <v>2</v>
      </c>
      <c r="V164" s="333">
        <v>0</v>
      </c>
      <c r="W164" s="334">
        <v>2</v>
      </c>
      <c r="X164" s="332">
        <v>0</v>
      </c>
      <c r="Y164" s="334">
        <v>0</v>
      </c>
      <c r="Z164" s="335">
        <v>0</v>
      </c>
      <c r="AA164" s="2049">
        <v>24</v>
      </c>
      <c r="AB164" s="2315">
        <v>3.8</v>
      </c>
      <c r="AC164" s="2024">
        <v>19</v>
      </c>
      <c r="AD164" s="336">
        <v>10</v>
      </c>
      <c r="AE164" s="337">
        <v>14</v>
      </c>
      <c r="AF164" s="332">
        <v>12</v>
      </c>
      <c r="AG164" s="332">
        <v>4</v>
      </c>
      <c r="AH164" s="338">
        <v>8</v>
      </c>
      <c r="AI164" s="332">
        <v>12</v>
      </c>
      <c r="AJ164" s="338">
        <v>6</v>
      </c>
      <c r="AK164" s="339">
        <v>6</v>
      </c>
      <c r="AL164" s="2331">
        <v>0</v>
      </c>
      <c r="AM164" s="1843" t="s">
        <v>123</v>
      </c>
      <c r="AN164" s="2024">
        <v>0</v>
      </c>
      <c r="AO164" s="340">
        <v>0</v>
      </c>
      <c r="AP164" s="340">
        <v>0</v>
      </c>
      <c r="AQ164" s="340">
        <v>0</v>
      </c>
      <c r="AR164" s="341">
        <v>0</v>
      </c>
      <c r="AS164" s="342">
        <v>0</v>
      </c>
      <c r="AT164" s="340">
        <v>0</v>
      </c>
      <c r="AU164" s="342">
        <v>0</v>
      </c>
      <c r="AV164" s="343">
        <v>0</v>
      </c>
      <c r="AW164" s="2354">
        <v>0</v>
      </c>
      <c r="AX164" s="2023" t="s">
        <v>123</v>
      </c>
      <c r="AY164" s="2024">
        <v>0</v>
      </c>
      <c r="AZ164" s="2377">
        <v>0</v>
      </c>
      <c r="BA164" s="2377">
        <v>0</v>
      </c>
      <c r="BB164" s="2377">
        <v>0</v>
      </c>
      <c r="BC164" s="2380">
        <v>0</v>
      </c>
      <c r="BD164" s="2380">
        <v>0</v>
      </c>
      <c r="BE164" s="2377">
        <v>0</v>
      </c>
      <c r="BF164" s="2380">
        <v>0</v>
      </c>
      <c r="BG164" s="2381">
        <v>0</v>
      </c>
      <c r="BH164" s="2062">
        <v>0</v>
      </c>
      <c r="BI164" s="2023" t="s">
        <v>123</v>
      </c>
      <c r="BJ164" s="2024">
        <v>0</v>
      </c>
      <c r="BK164" s="345">
        <v>0</v>
      </c>
      <c r="BL164" s="345">
        <v>0</v>
      </c>
      <c r="BM164" s="345">
        <v>0</v>
      </c>
      <c r="BN164" s="346">
        <v>0</v>
      </c>
      <c r="BO164" s="346">
        <v>0</v>
      </c>
      <c r="BP164" s="345">
        <v>0</v>
      </c>
      <c r="BQ164" s="346">
        <v>0</v>
      </c>
      <c r="BR164" s="347">
        <v>0</v>
      </c>
      <c r="BS164" s="2084">
        <v>0</v>
      </c>
      <c r="BT164" s="1843" t="s">
        <v>123</v>
      </c>
      <c r="BU164" s="2024">
        <v>0</v>
      </c>
      <c r="BV164" s="348">
        <v>0</v>
      </c>
      <c r="BW164" s="348">
        <v>0</v>
      </c>
      <c r="BX164" s="348">
        <v>0</v>
      </c>
      <c r="BY164" s="349">
        <v>0</v>
      </c>
      <c r="BZ164" s="349">
        <v>0</v>
      </c>
      <c r="CA164" s="348">
        <v>0</v>
      </c>
      <c r="CB164" s="349">
        <v>0</v>
      </c>
      <c r="CC164" s="350">
        <v>0</v>
      </c>
      <c r="CD164" s="351">
        <v>18</v>
      </c>
      <c r="CE164" s="2315">
        <v>5</v>
      </c>
      <c r="CF164" s="2024">
        <v>15</v>
      </c>
      <c r="CG164" s="352">
        <v>8</v>
      </c>
      <c r="CH164" s="352">
        <v>10</v>
      </c>
      <c r="CI164" s="352">
        <v>9</v>
      </c>
      <c r="CJ164" s="353">
        <v>4</v>
      </c>
      <c r="CK164" s="353">
        <v>5</v>
      </c>
      <c r="CL164" s="352">
        <v>9</v>
      </c>
      <c r="CM164" s="353">
        <v>4</v>
      </c>
      <c r="CN164" s="354">
        <v>5</v>
      </c>
      <c r="CO164" s="2062">
        <v>6</v>
      </c>
      <c r="CP164" s="2315">
        <v>2</v>
      </c>
      <c r="CQ164" s="2024">
        <v>4</v>
      </c>
      <c r="CR164" s="345">
        <v>2</v>
      </c>
      <c r="CS164" s="345">
        <v>4</v>
      </c>
      <c r="CT164" s="345">
        <v>3</v>
      </c>
      <c r="CU164" s="346">
        <v>0</v>
      </c>
      <c r="CV164" s="346">
        <v>3</v>
      </c>
      <c r="CW164" s="345">
        <v>3</v>
      </c>
      <c r="CX164" s="346">
        <v>2</v>
      </c>
      <c r="CY164" s="962">
        <v>1</v>
      </c>
      <c r="CZ164" s="1264">
        <v>26</v>
      </c>
      <c r="DA164" s="1606">
        <v>2</v>
      </c>
      <c r="DB164" s="451">
        <v>0</v>
      </c>
      <c r="DC164" s="452">
        <v>2</v>
      </c>
      <c r="DD164" s="4110">
        <v>1</v>
      </c>
      <c r="DE164" s="451">
        <v>1</v>
      </c>
      <c r="DF164" s="452">
        <v>0</v>
      </c>
      <c r="DG164" s="4110">
        <v>9</v>
      </c>
      <c r="DH164" s="451">
        <v>1</v>
      </c>
      <c r="DI164" s="452">
        <v>8</v>
      </c>
      <c r="DJ164" s="4110">
        <v>3</v>
      </c>
      <c r="DK164" s="451">
        <v>2</v>
      </c>
      <c r="DL164" s="452">
        <v>1</v>
      </c>
      <c r="DM164" s="4110">
        <v>3</v>
      </c>
      <c r="DN164" s="451">
        <v>2</v>
      </c>
      <c r="DO164" s="452">
        <v>1</v>
      </c>
      <c r="DP164" s="4100">
        <v>8</v>
      </c>
      <c r="DQ164" s="443">
        <v>4</v>
      </c>
      <c r="DR164" s="433">
        <v>4</v>
      </c>
      <c r="DS164" s="355">
        <v>155</v>
      </c>
      <c r="DT164" s="356">
        <v>1.9425062963353123E-5</v>
      </c>
      <c r="DU164" s="357">
        <v>1.8031763645190374E-3</v>
      </c>
      <c r="DV164" s="358" t="s">
        <v>123</v>
      </c>
      <c r="DW164" s="286"/>
    </row>
    <row r="165" spans="1:127" s="239" customFormat="1" ht="46.5" customHeight="1" x14ac:dyDescent="0.15">
      <c r="A165" s="2109" t="s">
        <v>785</v>
      </c>
      <c r="B165" s="2147"/>
      <c r="C165" s="2147"/>
      <c r="D165" s="1926">
        <v>55</v>
      </c>
      <c r="E165" s="2123">
        <v>-9.8360655737704916E-2</v>
      </c>
      <c r="F165" s="1947">
        <v>-6</v>
      </c>
      <c r="G165" s="1845">
        <v>24</v>
      </c>
      <c r="H165" s="1846">
        <v>31</v>
      </c>
      <c r="I165" s="4188">
        <v>31</v>
      </c>
      <c r="J165" s="1996">
        <v>12</v>
      </c>
      <c r="K165" s="1996">
        <v>19</v>
      </c>
      <c r="L165" s="1997">
        <v>24</v>
      </c>
      <c r="M165" s="1996">
        <v>12</v>
      </c>
      <c r="N165" s="2223">
        <v>12</v>
      </c>
      <c r="O165" s="2248" t="s">
        <v>2116</v>
      </c>
      <c r="P165" s="2037">
        <v>26</v>
      </c>
      <c r="Q165" s="289">
        <v>-7.1428571428571397E-2</v>
      </c>
      <c r="R165" s="461">
        <v>-2</v>
      </c>
      <c r="S165" s="290">
        <v>7</v>
      </c>
      <c r="T165" s="291">
        <v>19</v>
      </c>
      <c r="U165" s="292">
        <v>18</v>
      </c>
      <c r="V165" s="293">
        <v>3</v>
      </c>
      <c r="W165" s="294">
        <v>15</v>
      </c>
      <c r="X165" s="292">
        <v>8</v>
      </c>
      <c r="Y165" s="294">
        <v>4</v>
      </c>
      <c r="Z165" s="295">
        <v>4</v>
      </c>
      <c r="AA165" s="2288">
        <v>29</v>
      </c>
      <c r="AB165" s="1840">
        <v>-0.12121212121212122</v>
      </c>
      <c r="AC165" s="2304">
        <v>-4</v>
      </c>
      <c r="AD165" s="296">
        <v>17</v>
      </c>
      <c r="AE165" s="297">
        <v>12</v>
      </c>
      <c r="AF165" s="292">
        <v>13</v>
      </c>
      <c r="AG165" s="298">
        <v>9</v>
      </c>
      <c r="AH165" s="299">
        <v>4</v>
      </c>
      <c r="AI165" s="292">
        <v>16</v>
      </c>
      <c r="AJ165" s="299">
        <v>8</v>
      </c>
      <c r="AK165" s="300">
        <v>8</v>
      </c>
      <c r="AL165" s="2332">
        <v>24</v>
      </c>
      <c r="AM165" s="1840">
        <v>-7.6923076923076872E-2</v>
      </c>
      <c r="AN165" s="2304">
        <v>-2</v>
      </c>
      <c r="AO165" s="301">
        <v>16</v>
      </c>
      <c r="AP165" s="301">
        <v>8</v>
      </c>
      <c r="AQ165" s="302">
        <v>10</v>
      </c>
      <c r="AR165" s="303">
        <v>9</v>
      </c>
      <c r="AS165" s="304">
        <v>1</v>
      </c>
      <c r="AT165" s="302">
        <v>14</v>
      </c>
      <c r="AU165" s="304">
        <v>7</v>
      </c>
      <c r="AV165" s="305">
        <v>7</v>
      </c>
      <c r="AW165" s="2355">
        <v>0</v>
      </c>
      <c r="AX165" s="2025" t="s">
        <v>123</v>
      </c>
      <c r="AY165" s="2304">
        <v>0</v>
      </c>
      <c r="AZ165" s="2382">
        <v>0</v>
      </c>
      <c r="BA165" s="2382">
        <v>0</v>
      </c>
      <c r="BB165" s="2383">
        <v>0</v>
      </c>
      <c r="BC165" s="2384">
        <v>0</v>
      </c>
      <c r="BD165" s="2384">
        <v>0</v>
      </c>
      <c r="BE165" s="2383">
        <v>0</v>
      </c>
      <c r="BF165" s="2384">
        <v>0</v>
      </c>
      <c r="BG165" s="2385">
        <v>0</v>
      </c>
      <c r="BH165" s="2063">
        <v>0</v>
      </c>
      <c r="BI165" s="2025" t="s">
        <v>123</v>
      </c>
      <c r="BJ165" s="2304">
        <v>0</v>
      </c>
      <c r="BK165" s="307">
        <v>0</v>
      </c>
      <c r="BL165" s="307">
        <v>0</v>
      </c>
      <c r="BM165" s="308">
        <v>0</v>
      </c>
      <c r="BN165" s="309">
        <v>0</v>
      </c>
      <c r="BO165" s="309">
        <v>0</v>
      </c>
      <c r="BP165" s="308">
        <v>0</v>
      </c>
      <c r="BQ165" s="309">
        <v>0</v>
      </c>
      <c r="BR165" s="310">
        <v>0</v>
      </c>
      <c r="BS165" s="2085">
        <v>1</v>
      </c>
      <c r="BT165" s="1840">
        <v>-0.5</v>
      </c>
      <c r="BU165" s="2304">
        <v>-1</v>
      </c>
      <c r="BV165" s="311">
        <v>0</v>
      </c>
      <c r="BW165" s="311">
        <v>1</v>
      </c>
      <c r="BX165" s="312">
        <v>1</v>
      </c>
      <c r="BY165" s="313">
        <v>0</v>
      </c>
      <c r="BZ165" s="313">
        <v>1</v>
      </c>
      <c r="CA165" s="312">
        <v>0</v>
      </c>
      <c r="CB165" s="313">
        <v>0</v>
      </c>
      <c r="CC165" s="314">
        <v>0</v>
      </c>
      <c r="CD165" s="315">
        <v>0</v>
      </c>
      <c r="CE165" s="1840" t="s">
        <v>123</v>
      </c>
      <c r="CF165" s="2304">
        <v>0</v>
      </c>
      <c r="CG165" s="316">
        <v>0</v>
      </c>
      <c r="CH165" s="316">
        <v>0</v>
      </c>
      <c r="CI165" s="317">
        <v>0</v>
      </c>
      <c r="CJ165" s="318">
        <v>0</v>
      </c>
      <c r="CK165" s="318">
        <v>0</v>
      </c>
      <c r="CL165" s="317">
        <v>0</v>
      </c>
      <c r="CM165" s="318">
        <v>0</v>
      </c>
      <c r="CN165" s="319">
        <v>0</v>
      </c>
      <c r="CO165" s="2063">
        <v>4</v>
      </c>
      <c r="CP165" s="1840">
        <v>-0.19999999999999996</v>
      </c>
      <c r="CQ165" s="2304">
        <v>-1</v>
      </c>
      <c r="CR165" s="320">
        <v>1</v>
      </c>
      <c r="CS165" s="320">
        <v>3</v>
      </c>
      <c r="CT165" s="308">
        <v>2</v>
      </c>
      <c r="CU165" s="321">
        <v>0</v>
      </c>
      <c r="CV165" s="321">
        <v>2</v>
      </c>
      <c r="CW165" s="308">
        <v>2</v>
      </c>
      <c r="CX165" s="321">
        <v>1</v>
      </c>
      <c r="CY165" s="961">
        <v>1</v>
      </c>
      <c r="CZ165" s="1265">
        <v>55</v>
      </c>
      <c r="DA165" s="1607">
        <v>12</v>
      </c>
      <c r="DB165" s="449">
        <v>4</v>
      </c>
      <c r="DC165" s="450">
        <v>8</v>
      </c>
      <c r="DD165" s="4111">
        <v>8</v>
      </c>
      <c r="DE165" s="449">
        <v>5</v>
      </c>
      <c r="DF165" s="450">
        <v>3</v>
      </c>
      <c r="DG165" s="4111">
        <v>14</v>
      </c>
      <c r="DH165" s="449">
        <v>3</v>
      </c>
      <c r="DI165" s="450">
        <v>11</v>
      </c>
      <c r="DJ165" s="4111">
        <v>4</v>
      </c>
      <c r="DK165" s="449">
        <v>0</v>
      </c>
      <c r="DL165" s="450">
        <v>4</v>
      </c>
      <c r="DM165" s="4111">
        <v>6</v>
      </c>
      <c r="DN165" s="449">
        <v>4</v>
      </c>
      <c r="DO165" s="450">
        <v>2</v>
      </c>
      <c r="DP165" s="4101">
        <v>11</v>
      </c>
      <c r="DQ165" s="442">
        <v>8</v>
      </c>
      <c r="DR165" s="432">
        <v>3</v>
      </c>
      <c r="DS165" s="322">
        <v>135</v>
      </c>
      <c r="DT165" s="323">
        <v>4.1091479345554687E-5</v>
      </c>
      <c r="DU165" s="324">
        <v>3.8144115403287329E-3</v>
      </c>
      <c r="DV165" s="325" t="s">
        <v>123</v>
      </c>
      <c r="DW165" s="286"/>
    </row>
    <row r="166" spans="1:127" s="359" customFormat="1" ht="46.5" customHeight="1" x14ac:dyDescent="0.15">
      <c r="A166" s="3149" t="s">
        <v>786</v>
      </c>
      <c r="B166" s="3974"/>
      <c r="C166" s="3975"/>
      <c r="D166" s="1925">
        <v>52</v>
      </c>
      <c r="E166" s="2122">
        <v>0</v>
      </c>
      <c r="F166" s="1943">
        <v>0</v>
      </c>
      <c r="G166" s="1841">
        <v>23</v>
      </c>
      <c r="H166" s="1842">
        <v>29</v>
      </c>
      <c r="I166" s="4184">
        <v>32</v>
      </c>
      <c r="J166" s="1993">
        <v>11</v>
      </c>
      <c r="K166" s="1993">
        <v>21</v>
      </c>
      <c r="L166" s="1994">
        <v>20</v>
      </c>
      <c r="M166" s="1993">
        <v>12</v>
      </c>
      <c r="N166" s="1995">
        <v>8</v>
      </c>
      <c r="O166" s="2252" t="s">
        <v>2116</v>
      </c>
      <c r="P166" s="2036">
        <v>5</v>
      </c>
      <c r="Q166" s="329">
        <v>-0.16666666666666663</v>
      </c>
      <c r="R166" s="462">
        <v>-1</v>
      </c>
      <c r="S166" s="330">
        <v>1</v>
      </c>
      <c r="T166" s="331">
        <v>4</v>
      </c>
      <c r="U166" s="332">
        <v>3</v>
      </c>
      <c r="V166" s="333">
        <v>0</v>
      </c>
      <c r="W166" s="334">
        <v>3</v>
      </c>
      <c r="X166" s="332">
        <v>2</v>
      </c>
      <c r="Y166" s="334">
        <v>1</v>
      </c>
      <c r="Z166" s="335">
        <v>1</v>
      </c>
      <c r="AA166" s="2049">
        <v>47</v>
      </c>
      <c r="AB166" s="2023">
        <v>2.1739130434782705E-2</v>
      </c>
      <c r="AC166" s="2024">
        <v>1</v>
      </c>
      <c r="AD166" s="336">
        <v>22</v>
      </c>
      <c r="AE166" s="337">
        <v>25</v>
      </c>
      <c r="AF166" s="332">
        <v>29</v>
      </c>
      <c r="AG166" s="332">
        <v>11</v>
      </c>
      <c r="AH166" s="338">
        <v>18</v>
      </c>
      <c r="AI166" s="332">
        <v>18</v>
      </c>
      <c r="AJ166" s="338">
        <v>11</v>
      </c>
      <c r="AK166" s="339">
        <v>7</v>
      </c>
      <c r="AL166" s="2331">
        <v>4</v>
      </c>
      <c r="AM166" s="1843">
        <v>0.33333333333333326</v>
      </c>
      <c r="AN166" s="2024">
        <v>1</v>
      </c>
      <c r="AO166" s="340">
        <v>2</v>
      </c>
      <c r="AP166" s="340">
        <v>2</v>
      </c>
      <c r="AQ166" s="340">
        <v>3</v>
      </c>
      <c r="AR166" s="341">
        <v>2</v>
      </c>
      <c r="AS166" s="342">
        <v>1</v>
      </c>
      <c r="AT166" s="340">
        <v>1</v>
      </c>
      <c r="AU166" s="342">
        <v>0</v>
      </c>
      <c r="AV166" s="343">
        <v>1</v>
      </c>
      <c r="AW166" s="2354">
        <v>0</v>
      </c>
      <c r="AX166" s="2023" t="s">
        <v>123</v>
      </c>
      <c r="AY166" s="2024">
        <v>0</v>
      </c>
      <c r="AZ166" s="2377">
        <v>0</v>
      </c>
      <c r="BA166" s="2377">
        <v>0</v>
      </c>
      <c r="BB166" s="2377">
        <v>0</v>
      </c>
      <c r="BC166" s="2380">
        <v>0</v>
      </c>
      <c r="BD166" s="2380">
        <v>0</v>
      </c>
      <c r="BE166" s="2377">
        <v>0</v>
      </c>
      <c r="BF166" s="2380">
        <v>0</v>
      </c>
      <c r="BG166" s="2381">
        <v>0</v>
      </c>
      <c r="BH166" s="2062">
        <v>9</v>
      </c>
      <c r="BI166" s="1843">
        <v>0.125</v>
      </c>
      <c r="BJ166" s="2024">
        <v>1</v>
      </c>
      <c r="BK166" s="345">
        <v>5</v>
      </c>
      <c r="BL166" s="345">
        <v>4</v>
      </c>
      <c r="BM166" s="345">
        <v>3</v>
      </c>
      <c r="BN166" s="346">
        <v>2</v>
      </c>
      <c r="BO166" s="346">
        <v>1</v>
      </c>
      <c r="BP166" s="345">
        <v>6</v>
      </c>
      <c r="BQ166" s="346">
        <v>3</v>
      </c>
      <c r="BR166" s="347">
        <v>3</v>
      </c>
      <c r="BS166" s="2084">
        <v>0</v>
      </c>
      <c r="BT166" s="2315" t="s">
        <v>123</v>
      </c>
      <c r="BU166" s="2024">
        <v>0</v>
      </c>
      <c r="BV166" s="348">
        <v>0</v>
      </c>
      <c r="BW166" s="348">
        <v>0</v>
      </c>
      <c r="BX166" s="348">
        <v>0</v>
      </c>
      <c r="BY166" s="349">
        <v>0</v>
      </c>
      <c r="BZ166" s="349">
        <v>0</v>
      </c>
      <c r="CA166" s="348">
        <v>0</v>
      </c>
      <c r="CB166" s="349">
        <v>0</v>
      </c>
      <c r="CC166" s="350">
        <v>0</v>
      </c>
      <c r="CD166" s="351">
        <v>21</v>
      </c>
      <c r="CE166" s="1843">
        <v>-4.5454545454545414E-2</v>
      </c>
      <c r="CF166" s="2024">
        <v>-1</v>
      </c>
      <c r="CG166" s="352">
        <v>7</v>
      </c>
      <c r="CH166" s="352">
        <v>14</v>
      </c>
      <c r="CI166" s="352">
        <v>20</v>
      </c>
      <c r="CJ166" s="353">
        <v>7</v>
      </c>
      <c r="CK166" s="353">
        <v>13</v>
      </c>
      <c r="CL166" s="352">
        <v>1</v>
      </c>
      <c r="CM166" s="353">
        <v>0</v>
      </c>
      <c r="CN166" s="354">
        <v>1</v>
      </c>
      <c r="CO166" s="2062">
        <v>13</v>
      </c>
      <c r="CP166" s="1843">
        <v>0</v>
      </c>
      <c r="CQ166" s="2024">
        <v>0</v>
      </c>
      <c r="CR166" s="345">
        <v>8</v>
      </c>
      <c r="CS166" s="345">
        <v>5</v>
      </c>
      <c r="CT166" s="345">
        <v>3</v>
      </c>
      <c r="CU166" s="346">
        <v>0</v>
      </c>
      <c r="CV166" s="346">
        <v>3</v>
      </c>
      <c r="CW166" s="345">
        <v>10</v>
      </c>
      <c r="CX166" s="346">
        <v>8</v>
      </c>
      <c r="CY166" s="962">
        <v>2</v>
      </c>
      <c r="CZ166" s="1264">
        <v>52</v>
      </c>
      <c r="DA166" s="1606">
        <v>6</v>
      </c>
      <c r="DB166" s="451">
        <v>3</v>
      </c>
      <c r="DC166" s="452">
        <v>3</v>
      </c>
      <c r="DD166" s="4110">
        <v>7</v>
      </c>
      <c r="DE166" s="451">
        <v>3</v>
      </c>
      <c r="DF166" s="452">
        <v>4</v>
      </c>
      <c r="DG166" s="4110">
        <v>1</v>
      </c>
      <c r="DH166" s="451">
        <v>0</v>
      </c>
      <c r="DI166" s="452">
        <v>1</v>
      </c>
      <c r="DJ166" s="4110">
        <v>15</v>
      </c>
      <c r="DK166" s="451">
        <v>4</v>
      </c>
      <c r="DL166" s="452">
        <v>11</v>
      </c>
      <c r="DM166" s="4110">
        <v>12</v>
      </c>
      <c r="DN166" s="451">
        <v>6</v>
      </c>
      <c r="DO166" s="452">
        <v>6</v>
      </c>
      <c r="DP166" s="4100">
        <v>11</v>
      </c>
      <c r="DQ166" s="443">
        <v>7</v>
      </c>
      <c r="DR166" s="433">
        <v>4</v>
      </c>
      <c r="DS166" s="355">
        <v>139</v>
      </c>
      <c r="DT166" s="356">
        <v>3.8850125926706246E-5</v>
      </c>
      <c r="DU166" s="357">
        <v>3.6063527290380749E-3</v>
      </c>
      <c r="DV166" s="358" t="s">
        <v>123</v>
      </c>
      <c r="DW166" s="286"/>
    </row>
    <row r="167" spans="1:127" s="239" customFormat="1" ht="46.5" customHeight="1" x14ac:dyDescent="0.15">
      <c r="A167" s="2154" t="s">
        <v>1781</v>
      </c>
      <c r="B167" s="3976"/>
      <c r="C167" s="3977"/>
      <c r="D167" s="1926">
        <v>182</v>
      </c>
      <c r="E167" s="2123">
        <v>0.22972972972972983</v>
      </c>
      <c r="F167" s="1947">
        <v>34</v>
      </c>
      <c r="G167" s="1845">
        <v>93</v>
      </c>
      <c r="H167" s="1846">
        <v>89</v>
      </c>
      <c r="I167" s="4188">
        <v>137</v>
      </c>
      <c r="J167" s="1996">
        <v>74</v>
      </c>
      <c r="K167" s="1996">
        <v>63</v>
      </c>
      <c r="L167" s="1997">
        <v>45</v>
      </c>
      <c r="M167" s="1996">
        <v>19</v>
      </c>
      <c r="N167" s="2223">
        <v>26</v>
      </c>
      <c r="O167" s="2248" t="s">
        <v>2115</v>
      </c>
      <c r="P167" s="2037">
        <v>47</v>
      </c>
      <c r="Q167" s="289">
        <v>2.1739130434782705E-2</v>
      </c>
      <c r="R167" s="461">
        <v>1</v>
      </c>
      <c r="S167" s="290">
        <v>30</v>
      </c>
      <c r="T167" s="291">
        <v>17</v>
      </c>
      <c r="U167" s="292">
        <v>28</v>
      </c>
      <c r="V167" s="293">
        <v>18</v>
      </c>
      <c r="W167" s="294">
        <v>10</v>
      </c>
      <c r="X167" s="292">
        <v>19</v>
      </c>
      <c r="Y167" s="294">
        <v>12</v>
      </c>
      <c r="Z167" s="295">
        <v>7</v>
      </c>
      <c r="AA167" s="2288">
        <v>135</v>
      </c>
      <c r="AB167" s="1840">
        <v>0.32352941176470584</v>
      </c>
      <c r="AC167" s="2304">
        <v>33</v>
      </c>
      <c r="AD167" s="296">
        <v>63</v>
      </c>
      <c r="AE167" s="297">
        <v>72</v>
      </c>
      <c r="AF167" s="292">
        <v>109</v>
      </c>
      <c r="AG167" s="298">
        <v>56</v>
      </c>
      <c r="AH167" s="299">
        <v>53</v>
      </c>
      <c r="AI167" s="292">
        <v>26</v>
      </c>
      <c r="AJ167" s="299">
        <v>7</v>
      </c>
      <c r="AK167" s="300">
        <v>19</v>
      </c>
      <c r="AL167" s="2332">
        <v>7</v>
      </c>
      <c r="AM167" s="1840">
        <v>-0.22222222222222221</v>
      </c>
      <c r="AN167" s="2304">
        <v>-2</v>
      </c>
      <c r="AO167" s="301">
        <v>7</v>
      </c>
      <c r="AP167" s="301">
        <v>0</v>
      </c>
      <c r="AQ167" s="302">
        <v>7</v>
      </c>
      <c r="AR167" s="303">
        <v>7</v>
      </c>
      <c r="AS167" s="304">
        <v>0</v>
      </c>
      <c r="AT167" s="302">
        <v>0</v>
      </c>
      <c r="AU167" s="304">
        <v>0</v>
      </c>
      <c r="AV167" s="305">
        <v>0</v>
      </c>
      <c r="AW167" s="2355">
        <v>0</v>
      </c>
      <c r="AX167" s="1840" t="s">
        <v>123</v>
      </c>
      <c r="AY167" s="2304">
        <v>0</v>
      </c>
      <c r="AZ167" s="2382">
        <v>0</v>
      </c>
      <c r="BA167" s="2382">
        <v>0</v>
      </c>
      <c r="BB167" s="2383">
        <v>0</v>
      </c>
      <c r="BC167" s="2384">
        <v>0</v>
      </c>
      <c r="BD167" s="2384">
        <v>0</v>
      </c>
      <c r="BE167" s="2383">
        <v>0</v>
      </c>
      <c r="BF167" s="2384">
        <v>0</v>
      </c>
      <c r="BG167" s="2385">
        <v>0</v>
      </c>
      <c r="BH167" s="2063">
        <v>16</v>
      </c>
      <c r="BI167" s="1840">
        <v>0.45454545454545459</v>
      </c>
      <c r="BJ167" s="2304">
        <v>5</v>
      </c>
      <c r="BK167" s="307">
        <v>11</v>
      </c>
      <c r="BL167" s="307">
        <v>5</v>
      </c>
      <c r="BM167" s="308">
        <v>11</v>
      </c>
      <c r="BN167" s="309">
        <v>9</v>
      </c>
      <c r="BO167" s="309">
        <v>2</v>
      </c>
      <c r="BP167" s="308">
        <v>5</v>
      </c>
      <c r="BQ167" s="309">
        <v>2</v>
      </c>
      <c r="BR167" s="310">
        <v>3</v>
      </c>
      <c r="BS167" s="2085">
        <v>3</v>
      </c>
      <c r="BT167" s="1840">
        <v>0.5</v>
      </c>
      <c r="BU167" s="2304">
        <v>1</v>
      </c>
      <c r="BV167" s="311">
        <v>0</v>
      </c>
      <c r="BW167" s="311">
        <v>3</v>
      </c>
      <c r="BX167" s="312">
        <v>3</v>
      </c>
      <c r="BY167" s="313">
        <v>0</v>
      </c>
      <c r="BZ167" s="313">
        <v>3</v>
      </c>
      <c r="CA167" s="312">
        <v>0</v>
      </c>
      <c r="CB167" s="313">
        <v>0</v>
      </c>
      <c r="CC167" s="314">
        <v>0</v>
      </c>
      <c r="CD167" s="315">
        <v>84</v>
      </c>
      <c r="CE167" s="1840">
        <v>0.61538461538461542</v>
      </c>
      <c r="CF167" s="2304">
        <v>32</v>
      </c>
      <c r="CG167" s="316">
        <v>35</v>
      </c>
      <c r="CH167" s="316">
        <v>49</v>
      </c>
      <c r="CI167" s="317">
        <v>71</v>
      </c>
      <c r="CJ167" s="318">
        <v>31</v>
      </c>
      <c r="CK167" s="318">
        <v>40</v>
      </c>
      <c r="CL167" s="317">
        <v>13</v>
      </c>
      <c r="CM167" s="318">
        <v>4</v>
      </c>
      <c r="CN167" s="319">
        <v>9</v>
      </c>
      <c r="CO167" s="2063">
        <v>25</v>
      </c>
      <c r="CP167" s="1840">
        <v>-0.1071428571428571</v>
      </c>
      <c r="CQ167" s="2304">
        <v>-3</v>
      </c>
      <c r="CR167" s="320">
        <v>10</v>
      </c>
      <c r="CS167" s="320">
        <v>15</v>
      </c>
      <c r="CT167" s="308">
        <v>17</v>
      </c>
      <c r="CU167" s="321">
        <v>9</v>
      </c>
      <c r="CV167" s="321">
        <v>8</v>
      </c>
      <c r="CW167" s="308">
        <v>8</v>
      </c>
      <c r="CX167" s="321">
        <v>1</v>
      </c>
      <c r="CY167" s="961">
        <v>7</v>
      </c>
      <c r="CZ167" s="1265">
        <v>182</v>
      </c>
      <c r="DA167" s="1607">
        <v>29</v>
      </c>
      <c r="DB167" s="449">
        <v>22</v>
      </c>
      <c r="DC167" s="450">
        <v>7</v>
      </c>
      <c r="DD167" s="4111">
        <v>18</v>
      </c>
      <c r="DE167" s="449">
        <v>13</v>
      </c>
      <c r="DF167" s="450">
        <v>5</v>
      </c>
      <c r="DG167" s="4111">
        <v>27</v>
      </c>
      <c r="DH167" s="449">
        <v>11</v>
      </c>
      <c r="DI167" s="450">
        <v>16</v>
      </c>
      <c r="DJ167" s="4111">
        <v>41</v>
      </c>
      <c r="DK167" s="449">
        <v>16</v>
      </c>
      <c r="DL167" s="450">
        <v>25</v>
      </c>
      <c r="DM167" s="4111">
        <v>42</v>
      </c>
      <c r="DN167" s="449">
        <v>18</v>
      </c>
      <c r="DO167" s="450">
        <v>24</v>
      </c>
      <c r="DP167" s="4101">
        <v>25</v>
      </c>
      <c r="DQ167" s="442">
        <v>13</v>
      </c>
      <c r="DR167" s="432">
        <v>12</v>
      </c>
      <c r="DS167" s="322">
        <v>88</v>
      </c>
      <c r="DT167" s="323">
        <v>1.3597544074347187E-4</v>
      </c>
      <c r="DU167" s="324">
        <v>1.2622234551633261E-2</v>
      </c>
      <c r="DV167" s="325" t="s">
        <v>123</v>
      </c>
      <c r="DW167" s="286"/>
    </row>
    <row r="168" spans="1:127" s="359" customFormat="1" ht="46.5" customHeight="1" x14ac:dyDescent="0.15">
      <c r="A168" s="2107" t="s">
        <v>787</v>
      </c>
      <c r="B168" s="2144"/>
      <c r="C168" s="2144"/>
      <c r="D168" s="1925">
        <v>23</v>
      </c>
      <c r="E168" s="1942">
        <v>0</v>
      </c>
      <c r="F168" s="1943">
        <v>0</v>
      </c>
      <c r="G168" s="1841">
        <v>7</v>
      </c>
      <c r="H168" s="1842">
        <v>16</v>
      </c>
      <c r="I168" s="4184">
        <v>9</v>
      </c>
      <c r="J168" s="1993">
        <v>2</v>
      </c>
      <c r="K168" s="1993">
        <v>7</v>
      </c>
      <c r="L168" s="1994">
        <v>14</v>
      </c>
      <c r="M168" s="1993">
        <v>5</v>
      </c>
      <c r="N168" s="1995">
        <v>9</v>
      </c>
      <c r="O168" s="2252" t="s">
        <v>2115</v>
      </c>
      <c r="P168" s="2036">
        <v>16</v>
      </c>
      <c r="Q168" s="329">
        <v>0</v>
      </c>
      <c r="R168" s="462">
        <v>0</v>
      </c>
      <c r="S168" s="330">
        <v>4</v>
      </c>
      <c r="T168" s="331">
        <v>12</v>
      </c>
      <c r="U168" s="332">
        <v>5</v>
      </c>
      <c r="V168" s="333">
        <v>0</v>
      </c>
      <c r="W168" s="334">
        <v>5</v>
      </c>
      <c r="X168" s="332">
        <v>11</v>
      </c>
      <c r="Y168" s="334">
        <v>4</v>
      </c>
      <c r="Z168" s="335">
        <v>7</v>
      </c>
      <c r="AA168" s="2049">
        <v>7</v>
      </c>
      <c r="AB168" s="2023">
        <v>0</v>
      </c>
      <c r="AC168" s="2024">
        <v>0</v>
      </c>
      <c r="AD168" s="336">
        <v>3</v>
      </c>
      <c r="AE168" s="337">
        <v>4</v>
      </c>
      <c r="AF168" s="332">
        <v>4</v>
      </c>
      <c r="AG168" s="332">
        <v>2</v>
      </c>
      <c r="AH168" s="338">
        <v>2</v>
      </c>
      <c r="AI168" s="332">
        <v>3</v>
      </c>
      <c r="AJ168" s="338">
        <v>1</v>
      </c>
      <c r="AK168" s="339">
        <v>2</v>
      </c>
      <c r="AL168" s="2331">
        <v>0</v>
      </c>
      <c r="AM168" s="1843" t="s">
        <v>123</v>
      </c>
      <c r="AN168" s="2024">
        <v>0</v>
      </c>
      <c r="AO168" s="340">
        <v>0</v>
      </c>
      <c r="AP168" s="340">
        <v>0</v>
      </c>
      <c r="AQ168" s="340">
        <v>0</v>
      </c>
      <c r="AR168" s="341">
        <v>0</v>
      </c>
      <c r="AS168" s="342">
        <v>0</v>
      </c>
      <c r="AT168" s="340">
        <v>0</v>
      </c>
      <c r="AU168" s="342">
        <v>0</v>
      </c>
      <c r="AV168" s="343">
        <v>0</v>
      </c>
      <c r="AW168" s="2354">
        <v>0</v>
      </c>
      <c r="AX168" s="2023" t="s">
        <v>123</v>
      </c>
      <c r="AY168" s="2024">
        <v>0</v>
      </c>
      <c r="AZ168" s="2377">
        <v>0</v>
      </c>
      <c r="BA168" s="2377">
        <v>0</v>
      </c>
      <c r="BB168" s="2377">
        <v>0</v>
      </c>
      <c r="BC168" s="2380">
        <v>0</v>
      </c>
      <c r="BD168" s="2380">
        <v>0</v>
      </c>
      <c r="BE168" s="2377">
        <v>0</v>
      </c>
      <c r="BF168" s="2380">
        <v>0</v>
      </c>
      <c r="BG168" s="2381">
        <v>0</v>
      </c>
      <c r="BH168" s="2062">
        <v>0</v>
      </c>
      <c r="BI168" s="1843" t="s">
        <v>123</v>
      </c>
      <c r="BJ168" s="2024">
        <v>0</v>
      </c>
      <c r="BK168" s="345">
        <v>0</v>
      </c>
      <c r="BL168" s="345">
        <v>0</v>
      </c>
      <c r="BM168" s="345">
        <v>0</v>
      </c>
      <c r="BN168" s="346">
        <v>0</v>
      </c>
      <c r="BO168" s="346">
        <v>0</v>
      </c>
      <c r="BP168" s="345">
        <v>0</v>
      </c>
      <c r="BQ168" s="346">
        <v>0</v>
      </c>
      <c r="BR168" s="347">
        <v>0</v>
      </c>
      <c r="BS168" s="2084">
        <v>2</v>
      </c>
      <c r="BT168" s="2023">
        <v>0</v>
      </c>
      <c r="BU168" s="2024">
        <v>0</v>
      </c>
      <c r="BV168" s="348">
        <v>1</v>
      </c>
      <c r="BW168" s="348">
        <v>1</v>
      </c>
      <c r="BX168" s="348">
        <v>2</v>
      </c>
      <c r="BY168" s="349">
        <v>1</v>
      </c>
      <c r="BZ168" s="349">
        <v>1</v>
      </c>
      <c r="CA168" s="348">
        <v>0</v>
      </c>
      <c r="CB168" s="349">
        <v>0</v>
      </c>
      <c r="CC168" s="350">
        <v>0</v>
      </c>
      <c r="CD168" s="351">
        <v>3</v>
      </c>
      <c r="CE168" s="1843">
        <v>0</v>
      </c>
      <c r="CF168" s="2024">
        <v>0</v>
      </c>
      <c r="CG168" s="352">
        <v>0</v>
      </c>
      <c r="CH168" s="352">
        <v>3</v>
      </c>
      <c r="CI168" s="352">
        <v>1</v>
      </c>
      <c r="CJ168" s="353">
        <v>0</v>
      </c>
      <c r="CK168" s="353">
        <v>1</v>
      </c>
      <c r="CL168" s="352">
        <v>2</v>
      </c>
      <c r="CM168" s="353">
        <v>0</v>
      </c>
      <c r="CN168" s="354">
        <v>2</v>
      </c>
      <c r="CO168" s="2062">
        <v>2</v>
      </c>
      <c r="CP168" s="2023">
        <v>0</v>
      </c>
      <c r="CQ168" s="2024">
        <v>0</v>
      </c>
      <c r="CR168" s="345">
        <v>2</v>
      </c>
      <c r="CS168" s="345">
        <v>0</v>
      </c>
      <c r="CT168" s="345">
        <v>1</v>
      </c>
      <c r="CU168" s="346">
        <v>1</v>
      </c>
      <c r="CV168" s="346">
        <v>0</v>
      </c>
      <c r="CW168" s="345">
        <v>1</v>
      </c>
      <c r="CX168" s="346">
        <v>1</v>
      </c>
      <c r="CY168" s="962">
        <v>0</v>
      </c>
      <c r="CZ168" s="1264">
        <v>23</v>
      </c>
      <c r="DA168" s="1606">
        <v>3</v>
      </c>
      <c r="DB168" s="451">
        <v>1</v>
      </c>
      <c r="DC168" s="452">
        <v>2</v>
      </c>
      <c r="DD168" s="4110">
        <v>2</v>
      </c>
      <c r="DE168" s="451">
        <v>1</v>
      </c>
      <c r="DF168" s="452">
        <v>1</v>
      </c>
      <c r="DG168" s="4110">
        <v>3</v>
      </c>
      <c r="DH168" s="451">
        <v>0</v>
      </c>
      <c r="DI168" s="452">
        <v>3</v>
      </c>
      <c r="DJ168" s="4110">
        <v>8</v>
      </c>
      <c r="DK168" s="451">
        <v>3</v>
      </c>
      <c r="DL168" s="452">
        <v>5</v>
      </c>
      <c r="DM168" s="4110">
        <v>1</v>
      </c>
      <c r="DN168" s="451">
        <v>0</v>
      </c>
      <c r="DO168" s="452">
        <v>1</v>
      </c>
      <c r="DP168" s="4100">
        <v>6</v>
      </c>
      <c r="DQ168" s="443">
        <v>2</v>
      </c>
      <c r="DR168" s="433">
        <v>4</v>
      </c>
      <c r="DS168" s="355">
        <v>157</v>
      </c>
      <c r="DT168" s="356">
        <v>1.7183709544504689E-5</v>
      </c>
      <c r="DU168" s="357">
        <v>1.5951175532283792E-3</v>
      </c>
      <c r="DV168" s="358" t="s">
        <v>123</v>
      </c>
      <c r="DW168" s="286"/>
    </row>
    <row r="169" spans="1:127" s="239" customFormat="1" ht="46.5" customHeight="1" x14ac:dyDescent="0.15">
      <c r="A169" s="2109" t="s">
        <v>170</v>
      </c>
      <c r="B169" s="2147"/>
      <c r="C169" s="2147"/>
      <c r="D169" s="1926">
        <v>11390</v>
      </c>
      <c r="E169" s="2123">
        <v>0.20695136166154504</v>
      </c>
      <c r="F169" s="1947">
        <v>1953</v>
      </c>
      <c r="G169" s="1845">
        <v>6662</v>
      </c>
      <c r="H169" s="1846">
        <v>4728</v>
      </c>
      <c r="I169" s="4188">
        <v>7102</v>
      </c>
      <c r="J169" s="1996">
        <v>4984</v>
      </c>
      <c r="K169" s="1996">
        <v>2118</v>
      </c>
      <c r="L169" s="1997">
        <v>4288</v>
      </c>
      <c r="M169" s="1996">
        <v>1678</v>
      </c>
      <c r="N169" s="2223">
        <v>2610</v>
      </c>
      <c r="O169" s="2248" t="s">
        <v>2116</v>
      </c>
      <c r="P169" s="2037">
        <v>2544</v>
      </c>
      <c r="Q169" s="289">
        <v>2.2919179734619988E-2</v>
      </c>
      <c r="R169" s="461">
        <v>57</v>
      </c>
      <c r="S169" s="290">
        <v>1187</v>
      </c>
      <c r="T169" s="291">
        <v>1357</v>
      </c>
      <c r="U169" s="292">
        <v>1235</v>
      </c>
      <c r="V169" s="293">
        <v>578</v>
      </c>
      <c r="W169" s="294">
        <v>657</v>
      </c>
      <c r="X169" s="292">
        <v>1309</v>
      </c>
      <c r="Y169" s="294">
        <v>609</v>
      </c>
      <c r="Z169" s="295">
        <v>700</v>
      </c>
      <c r="AA169" s="2288">
        <v>8846</v>
      </c>
      <c r="AB169" s="1840">
        <v>0.27280575539568352</v>
      </c>
      <c r="AC169" s="4055">
        <v>1896</v>
      </c>
      <c r="AD169" s="296">
        <v>5475</v>
      </c>
      <c r="AE169" s="297">
        <v>3371</v>
      </c>
      <c r="AF169" s="292">
        <v>5867</v>
      </c>
      <c r="AG169" s="298">
        <v>4406</v>
      </c>
      <c r="AH169" s="299">
        <v>1461</v>
      </c>
      <c r="AI169" s="292">
        <v>2979</v>
      </c>
      <c r="AJ169" s="299">
        <v>1069</v>
      </c>
      <c r="AK169" s="300">
        <v>1910</v>
      </c>
      <c r="AL169" s="2332">
        <v>6439</v>
      </c>
      <c r="AM169" s="1840">
        <v>0.29635594926514996</v>
      </c>
      <c r="AN169" s="2127">
        <v>1472</v>
      </c>
      <c r="AO169" s="301">
        <v>4430</v>
      </c>
      <c r="AP169" s="301">
        <v>2009</v>
      </c>
      <c r="AQ169" s="302">
        <v>4324</v>
      </c>
      <c r="AR169" s="303">
        <v>3739</v>
      </c>
      <c r="AS169" s="304">
        <v>585</v>
      </c>
      <c r="AT169" s="302">
        <v>2115</v>
      </c>
      <c r="AU169" s="304">
        <v>691</v>
      </c>
      <c r="AV169" s="305">
        <v>1424</v>
      </c>
      <c r="AW169" s="2355">
        <v>7</v>
      </c>
      <c r="AX169" s="1840">
        <v>0.75</v>
      </c>
      <c r="AY169" s="2304">
        <v>3</v>
      </c>
      <c r="AZ169" s="2382">
        <v>5</v>
      </c>
      <c r="BA169" s="2382">
        <v>2</v>
      </c>
      <c r="BB169" s="2383">
        <v>5</v>
      </c>
      <c r="BC169" s="2384">
        <v>4</v>
      </c>
      <c r="BD169" s="2384">
        <v>1</v>
      </c>
      <c r="BE169" s="2383">
        <v>2</v>
      </c>
      <c r="BF169" s="2384">
        <v>1</v>
      </c>
      <c r="BG169" s="2385">
        <v>1</v>
      </c>
      <c r="BH169" s="2063">
        <v>479</v>
      </c>
      <c r="BI169" s="1840">
        <v>0.1036866359447004</v>
      </c>
      <c r="BJ169" s="2304">
        <v>45</v>
      </c>
      <c r="BK169" s="307">
        <v>261</v>
      </c>
      <c r="BL169" s="307">
        <v>218</v>
      </c>
      <c r="BM169" s="308">
        <v>286</v>
      </c>
      <c r="BN169" s="309">
        <v>181</v>
      </c>
      <c r="BO169" s="309">
        <v>105</v>
      </c>
      <c r="BP169" s="308">
        <v>193</v>
      </c>
      <c r="BQ169" s="309">
        <v>80</v>
      </c>
      <c r="BR169" s="310">
        <v>113</v>
      </c>
      <c r="BS169" s="2085">
        <v>675</v>
      </c>
      <c r="BT169" s="1840">
        <v>0.21402877697841727</v>
      </c>
      <c r="BU169" s="2304">
        <v>119</v>
      </c>
      <c r="BV169" s="311">
        <v>254</v>
      </c>
      <c r="BW169" s="311">
        <v>421</v>
      </c>
      <c r="BX169" s="312">
        <v>547</v>
      </c>
      <c r="BY169" s="313">
        <v>205</v>
      </c>
      <c r="BZ169" s="313">
        <v>342</v>
      </c>
      <c r="CA169" s="312">
        <v>128</v>
      </c>
      <c r="CB169" s="313">
        <v>49</v>
      </c>
      <c r="CC169" s="314">
        <v>79</v>
      </c>
      <c r="CD169" s="315">
        <v>199</v>
      </c>
      <c r="CE169" s="1840">
        <v>0.1502890173410405</v>
      </c>
      <c r="CF169" s="2304">
        <v>26</v>
      </c>
      <c r="CG169" s="316">
        <v>108</v>
      </c>
      <c r="CH169" s="316">
        <v>91</v>
      </c>
      <c r="CI169" s="317">
        <v>105</v>
      </c>
      <c r="CJ169" s="318">
        <v>75</v>
      </c>
      <c r="CK169" s="318">
        <v>30</v>
      </c>
      <c r="CL169" s="317">
        <v>94</v>
      </c>
      <c r="CM169" s="318">
        <v>33</v>
      </c>
      <c r="CN169" s="319">
        <v>61</v>
      </c>
      <c r="CO169" s="2063">
        <v>1047</v>
      </c>
      <c r="CP169" s="1840">
        <v>0.28308823529411775</v>
      </c>
      <c r="CQ169" s="2304">
        <v>231</v>
      </c>
      <c r="CR169" s="320">
        <v>417</v>
      </c>
      <c r="CS169" s="320">
        <v>630</v>
      </c>
      <c r="CT169" s="308">
        <v>600</v>
      </c>
      <c r="CU169" s="321">
        <v>202</v>
      </c>
      <c r="CV169" s="321">
        <v>398</v>
      </c>
      <c r="CW169" s="308">
        <v>447</v>
      </c>
      <c r="CX169" s="321">
        <v>215</v>
      </c>
      <c r="CY169" s="961">
        <v>232</v>
      </c>
      <c r="CZ169" s="1265">
        <v>11390</v>
      </c>
      <c r="DA169" s="1607">
        <v>1384</v>
      </c>
      <c r="DB169" s="449">
        <v>854</v>
      </c>
      <c r="DC169" s="450">
        <v>530</v>
      </c>
      <c r="DD169" s="4111">
        <v>1534</v>
      </c>
      <c r="DE169" s="449">
        <v>1166</v>
      </c>
      <c r="DF169" s="450">
        <v>368</v>
      </c>
      <c r="DG169" s="4111">
        <v>2641</v>
      </c>
      <c r="DH169" s="449">
        <v>1630</v>
      </c>
      <c r="DI169" s="450">
        <v>1011</v>
      </c>
      <c r="DJ169" s="4111">
        <v>2452</v>
      </c>
      <c r="DK169" s="449">
        <v>1299</v>
      </c>
      <c r="DL169" s="450">
        <v>1153</v>
      </c>
      <c r="DM169" s="4111">
        <v>1124</v>
      </c>
      <c r="DN169" s="449">
        <v>546</v>
      </c>
      <c r="DO169" s="450">
        <v>578</v>
      </c>
      <c r="DP169" s="4101">
        <v>2255</v>
      </c>
      <c r="DQ169" s="442">
        <v>1167</v>
      </c>
      <c r="DR169" s="432">
        <v>1088</v>
      </c>
      <c r="DS169" s="322">
        <v>20</v>
      </c>
      <c r="DT169" s="323">
        <v>8.5096718135612339E-3</v>
      </c>
      <c r="DU169" s="324">
        <v>0.78992995353353213</v>
      </c>
      <c r="DV169" s="325" t="s">
        <v>123</v>
      </c>
      <c r="DW169" s="286"/>
    </row>
    <row r="170" spans="1:127" s="359" customFormat="1" ht="46.5" customHeight="1" x14ac:dyDescent="0.15">
      <c r="A170" s="2107"/>
      <c r="B170" s="2144" t="s">
        <v>2119</v>
      </c>
      <c r="C170" s="2144"/>
      <c r="D170" s="1925">
        <v>6221</v>
      </c>
      <c r="E170" s="2122" t="s">
        <v>123</v>
      </c>
      <c r="F170" s="1943" t="s">
        <v>2266</v>
      </c>
      <c r="G170" s="1841">
        <v>3215</v>
      </c>
      <c r="H170" s="1842">
        <v>3006</v>
      </c>
      <c r="I170" s="4184">
        <v>3551</v>
      </c>
      <c r="J170" s="1993">
        <v>2094</v>
      </c>
      <c r="K170" s="1993">
        <v>1457</v>
      </c>
      <c r="L170" s="1994">
        <v>2670</v>
      </c>
      <c r="M170" s="1993">
        <v>1121</v>
      </c>
      <c r="N170" s="1995">
        <v>1549</v>
      </c>
      <c r="O170" s="2252"/>
      <c r="P170" s="2036">
        <v>2044</v>
      </c>
      <c r="Q170" s="329" t="s">
        <v>123</v>
      </c>
      <c r="R170" s="462" t="s">
        <v>123</v>
      </c>
      <c r="S170" s="330">
        <v>931</v>
      </c>
      <c r="T170" s="331">
        <v>1113</v>
      </c>
      <c r="U170" s="332">
        <v>983</v>
      </c>
      <c r="V170" s="333">
        <v>438</v>
      </c>
      <c r="W170" s="334">
        <v>545</v>
      </c>
      <c r="X170" s="332">
        <v>1061</v>
      </c>
      <c r="Y170" s="334">
        <v>493</v>
      </c>
      <c r="Z170" s="335">
        <v>568</v>
      </c>
      <c r="AA170" s="2049">
        <v>4177</v>
      </c>
      <c r="AB170" s="2023" t="s">
        <v>123</v>
      </c>
      <c r="AC170" s="2024" t="s">
        <v>123</v>
      </c>
      <c r="AD170" s="336">
        <v>2284</v>
      </c>
      <c r="AE170" s="337">
        <v>1893</v>
      </c>
      <c r="AF170" s="332">
        <v>2568</v>
      </c>
      <c r="AG170" s="332">
        <v>1656</v>
      </c>
      <c r="AH170" s="338">
        <v>912</v>
      </c>
      <c r="AI170" s="332">
        <v>1609</v>
      </c>
      <c r="AJ170" s="338">
        <v>628</v>
      </c>
      <c r="AK170" s="339">
        <v>981</v>
      </c>
      <c r="AL170" s="2331">
        <v>2508</v>
      </c>
      <c r="AM170" s="1843" t="s">
        <v>123</v>
      </c>
      <c r="AN170" s="2024" t="s">
        <v>123</v>
      </c>
      <c r="AO170" s="340">
        <v>1576</v>
      </c>
      <c r="AP170" s="340">
        <v>932</v>
      </c>
      <c r="AQ170" s="340">
        <v>1514</v>
      </c>
      <c r="AR170" s="341">
        <v>1215</v>
      </c>
      <c r="AS170" s="342">
        <v>299</v>
      </c>
      <c r="AT170" s="340">
        <v>994</v>
      </c>
      <c r="AU170" s="342">
        <v>361</v>
      </c>
      <c r="AV170" s="343">
        <v>633</v>
      </c>
      <c r="AW170" s="2354">
        <v>6</v>
      </c>
      <c r="AX170" s="1843" t="s">
        <v>123</v>
      </c>
      <c r="AY170" s="2024" t="s">
        <v>123</v>
      </c>
      <c r="AZ170" s="2377">
        <v>4</v>
      </c>
      <c r="BA170" s="2377">
        <v>2</v>
      </c>
      <c r="BB170" s="2377">
        <v>4</v>
      </c>
      <c r="BC170" s="2380">
        <v>3</v>
      </c>
      <c r="BD170" s="2380">
        <v>1</v>
      </c>
      <c r="BE170" s="2377">
        <v>2</v>
      </c>
      <c r="BF170" s="2380">
        <v>1</v>
      </c>
      <c r="BG170" s="2381">
        <v>1</v>
      </c>
      <c r="BH170" s="2062">
        <v>374</v>
      </c>
      <c r="BI170" s="2023" t="s">
        <v>123</v>
      </c>
      <c r="BJ170" s="2024" t="s">
        <v>123</v>
      </c>
      <c r="BK170" s="345">
        <v>201</v>
      </c>
      <c r="BL170" s="345">
        <v>173</v>
      </c>
      <c r="BM170" s="345">
        <v>217</v>
      </c>
      <c r="BN170" s="346">
        <v>137</v>
      </c>
      <c r="BO170" s="346">
        <v>80</v>
      </c>
      <c r="BP170" s="345">
        <v>157</v>
      </c>
      <c r="BQ170" s="346">
        <v>64</v>
      </c>
      <c r="BR170" s="347">
        <v>93</v>
      </c>
      <c r="BS170" s="2084">
        <v>453</v>
      </c>
      <c r="BT170" s="1843" t="s">
        <v>123</v>
      </c>
      <c r="BU170" s="2024" t="s">
        <v>123</v>
      </c>
      <c r="BV170" s="348">
        <v>170</v>
      </c>
      <c r="BW170" s="348">
        <v>283</v>
      </c>
      <c r="BX170" s="348">
        <v>368</v>
      </c>
      <c r="BY170" s="349">
        <v>140</v>
      </c>
      <c r="BZ170" s="349">
        <v>228</v>
      </c>
      <c r="CA170" s="348">
        <v>85</v>
      </c>
      <c r="CB170" s="349">
        <v>30</v>
      </c>
      <c r="CC170" s="350">
        <v>55</v>
      </c>
      <c r="CD170" s="351">
        <v>166</v>
      </c>
      <c r="CE170" s="1843" t="s">
        <v>123</v>
      </c>
      <c r="CF170" s="2024" t="s">
        <v>123</v>
      </c>
      <c r="CG170" s="352">
        <v>87</v>
      </c>
      <c r="CH170" s="352">
        <v>79</v>
      </c>
      <c r="CI170" s="352">
        <v>89</v>
      </c>
      <c r="CJ170" s="353">
        <v>61</v>
      </c>
      <c r="CK170" s="353">
        <v>28</v>
      </c>
      <c r="CL170" s="352">
        <v>77</v>
      </c>
      <c r="CM170" s="353">
        <v>26</v>
      </c>
      <c r="CN170" s="354">
        <v>51</v>
      </c>
      <c r="CO170" s="2062">
        <v>670</v>
      </c>
      <c r="CP170" s="1843" t="s">
        <v>123</v>
      </c>
      <c r="CQ170" s="2024" t="s">
        <v>123</v>
      </c>
      <c r="CR170" s="345">
        <v>246</v>
      </c>
      <c r="CS170" s="345">
        <v>424</v>
      </c>
      <c r="CT170" s="345">
        <v>376</v>
      </c>
      <c r="CU170" s="346">
        <v>100</v>
      </c>
      <c r="CV170" s="346">
        <v>276</v>
      </c>
      <c r="CW170" s="345">
        <v>294</v>
      </c>
      <c r="CX170" s="346">
        <v>146</v>
      </c>
      <c r="CY170" s="962">
        <v>148</v>
      </c>
      <c r="CZ170" s="1264">
        <v>6221</v>
      </c>
      <c r="DA170" s="1606">
        <v>978</v>
      </c>
      <c r="DB170" s="451">
        <v>546</v>
      </c>
      <c r="DC170" s="452">
        <v>432</v>
      </c>
      <c r="DD170" s="4110">
        <v>671</v>
      </c>
      <c r="DE170" s="451">
        <v>413</v>
      </c>
      <c r="DF170" s="452">
        <v>258</v>
      </c>
      <c r="DG170" s="4110">
        <v>1294</v>
      </c>
      <c r="DH170" s="451">
        <v>657</v>
      </c>
      <c r="DI170" s="452">
        <v>637</v>
      </c>
      <c r="DJ170" s="4110">
        <v>1261</v>
      </c>
      <c r="DK170" s="451">
        <v>583</v>
      </c>
      <c r="DL170" s="452">
        <v>678</v>
      </c>
      <c r="DM170" s="4110">
        <v>636</v>
      </c>
      <c r="DN170" s="451">
        <v>295</v>
      </c>
      <c r="DO170" s="452">
        <v>341</v>
      </c>
      <c r="DP170" s="4100">
        <v>1381</v>
      </c>
      <c r="DQ170" s="443">
        <v>721</v>
      </c>
      <c r="DR170" s="433">
        <v>660</v>
      </c>
      <c r="DS170" s="355" t="s">
        <v>123</v>
      </c>
      <c r="DT170" s="356">
        <v>4.647819872885376E-3</v>
      </c>
      <c r="DU170" s="357">
        <v>0.43144462167972814</v>
      </c>
      <c r="DV170" s="358">
        <v>0.54618086040386304</v>
      </c>
      <c r="DW170" s="286"/>
    </row>
    <row r="171" spans="1:127" s="239" customFormat="1" ht="46.5" customHeight="1" thickBot="1" x14ac:dyDescent="0.2">
      <c r="A171" s="2134"/>
      <c r="B171" s="2148" t="s">
        <v>2120</v>
      </c>
      <c r="C171" s="2148"/>
      <c r="D171" s="2157">
        <v>5169</v>
      </c>
      <c r="E171" s="2189" t="s">
        <v>123</v>
      </c>
      <c r="F171" s="2179" t="s">
        <v>2267</v>
      </c>
      <c r="G171" s="2198">
        <v>3447</v>
      </c>
      <c r="H171" s="2199">
        <v>1722</v>
      </c>
      <c r="I171" s="4194">
        <v>3551</v>
      </c>
      <c r="J171" s="2224">
        <v>2890</v>
      </c>
      <c r="K171" s="2224">
        <v>661</v>
      </c>
      <c r="L171" s="2225">
        <v>1618</v>
      </c>
      <c r="M171" s="2224">
        <v>557</v>
      </c>
      <c r="N171" s="2226">
        <v>1061</v>
      </c>
      <c r="O171" s="2259"/>
      <c r="P171" s="2278">
        <v>500</v>
      </c>
      <c r="Q171" s="1269" t="s">
        <v>123</v>
      </c>
      <c r="R171" s="1270" t="s">
        <v>123</v>
      </c>
      <c r="S171" s="1271">
        <v>256</v>
      </c>
      <c r="T171" s="1272">
        <v>244</v>
      </c>
      <c r="U171" s="1273">
        <v>252</v>
      </c>
      <c r="V171" s="1274">
        <v>140</v>
      </c>
      <c r="W171" s="1275">
        <v>112</v>
      </c>
      <c r="X171" s="1273">
        <v>248</v>
      </c>
      <c r="Y171" s="1275">
        <v>116</v>
      </c>
      <c r="Z171" s="1276">
        <v>132</v>
      </c>
      <c r="AA171" s="2290">
        <v>4669</v>
      </c>
      <c r="AB171" s="2301" t="s">
        <v>123</v>
      </c>
      <c r="AC171" s="2307" t="s">
        <v>123</v>
      </c>
      <c r="AD171" s="1277">
        <v>3191</v>
      </c>
      <c r="AE171" s="1278">
        <v>1478</v>
      </c>
      <c r="AF171" s="1273">
        <v>3299</v>
      </c>
      <c r="AG171" s="1279">
        <v>2750</v>
      </c>
      <c r="AH171" s="1280">
        <v>549</v>
      </c>
      <c r="AI171" s="1273">
        <v>1370</v>
      </c>
      <c r="AJ171" s="1280">
        <v>441</v>
      </c>
      <c r="AK171" s="1281">
        <v>929</v>
      </c>
      <c r="AL171" s="2336">
        <v>3931</v>
      </c>
      <c r="AM171" s="2301" t="s">
        <v>123</v>
      </c>
      <c r="AN171" s="2307" t="s">
        <v>123</v>
      </c>
      <c r="AO171" s="1282">
        <v>2854</v>
      </c>
      <c r="AP171" s="1282">
        <v>1077</v>
      </c>
      <c r="AQ171" s="1283">
        <v>2810</v>
      </c>
      <c r="AR171" s="1284">
        <v>2524</v>
      </c>
      <c r="AS171" s="1285">
        <v>286</v>
      </c>
      <c r="AT171" s="1283">
        <v>1121</v>
      </c>
      <c r="AU171" s="1285">
        <v>330</v>
      </c>
      <c r="AV171" s="1286">
        <v>791</v>
      </c>
      <c r="AW171" s="2400">
        <v>1</v>
      </c>
      <c r="AX171" s="2301" t="s">
        <v>123</v>
      </c>
      <c r="AY171" s="2307" t="s">
        <v>123</v>
      </c>
      <c r="AZ171" s="2401">
        <v>1</v>
      </c>
      <c r="BA171" s="2401">
        <v>0</v>
      </c>
      <c r="BB171" s="2402">
        <v>1</v>
      </c>
      <c r="BC171" s="2403">
        <v>1</v>
      </c>
      <c r="BD171" s="2403">
        <v>0</v>
      </c>
      <c r="BE171" s="2402">
        <v>0</v>
      </c>
      <c r="BF171" s="2403">
        <v>0</v>
      </c>
      <c r="BG171" s="2404">
        <v>0</v>
      </c>
      <c r="BH171" s="2431">
        <v>105</v>
      </c>
      <c r="BI171" s="2301" t="s">
        <v>123</v>
      </c>
      <c r="BJ171" s="2307" t="s">
        <v>123</v>
      </c>
      <c r="BK171" s="1287">
        <v>60</v>
      </c>
      <c r="BL171" s="1287">
        <v>45</v>
      </c>
      <c r="BM171" s="1288">
        <v>69</v>
      </c>
      <c r="BN171" s="1289">
        <v>44</v>
      </c>
      <c r="BO171" s="1289">
        <v>25</v>
      </c>
      <c r="BP171" s="1288">
        <v>36</v>
      </c>
      <c r="BQ171" s="1289">
        <v>16</v>
      </c>
      <c r="BR171" s="1290">
        <v>20</v>
      </c>
      <c r="BS171" s="2440">
        <v>222</v>
      </c>
      <c r="BT171" s="3771" t="s">
        <v>123</v>
      </c>
      <c r="BU171" s="2307" t="s">
        <v>123</v>
      </c>
      <c r="BV171" s="1291">
        <v>84</v>
      </c>
      <c r="BW171" s="1291">
        <v>138</v>
      </c>
      <c r="BX171" s="1292">
        <v>179</v>
      </c>
      <c r="BY171" s="1293">
        <v>65</v>
      </c>
      <c r="BZ171" s="1293">
        <v>114</v>
      </c>
      <c r="CA171" s="1292">
        <v>43</v>
      </c>
      <c r="CB171" s="1293">
        <v>19</v>
      </c>
      <c r="CC171" s="1294">
        <v>24</v>
      </c>
      <c r="CD171" s="1295">
        <v>33</v>
      </c>
      <c r="CE171" s="2301" t="s">
        <v>123</v>
      </c>
      <c r="CF171" s="2307" t="s">
        <v>123</v>
      </c>
      <c r="CG171" s="1296">
        <v>21</v>
      </c>
      <c r="CH171" s="1296">
        <v>12</v>
      </c>
      <c r="CI171" s="1297">
        <v>16</v>
      </c>
      <c r="CJ171" s="1298">
        <v>14</v>
      </c>
      <c r="CK171" s="1298">
        <v>2</v>
      </c>
      <c r="CL171" s="1297">
        <v>17</v>
      </c>
      <c r="CM171" s="1298">
        <v>7</v>
      </c>
      <c r="CN171" s="1299">
        <v>10</v>
      </c>
      <c r="CO171" s="2431">
        <v>377</v>
      </c>
      <c r="CP171" s="2301" t="s">
        <v>123</v>
      </c>
      <c r="CQ171" s="2307" t="s">
        <v>123</v>
      </c>
      <c r="CR171" s="1300">
        <v>171</v>
      </c>
      <c r="CS171" s="1300">
        <v>206</v>
      </c>
      <c r="CT171" s="1288">
        <v>224</v>
      </c>
      <c r="CU171" s="1301">
        <v>102</v>
      </c>
      <c r="CV171" s="1301">
        <v>122</v>
      </c>
      <c r="CW171" s="1288">
        <v>153</v>
      </c>
      <c r="CX171" s="1301">
        <v>69</v>
      </c>
      <c r="CY171" s="1321">
        <v>84</v>
      </c>
      <c r="CZ171" s="1268">
        <v>5169</v>
      </c>
      <c r="DA171" s="1631">
        <v>406</v>
      </c>
      <c r="DB171" s="1634">
        <v>308</v>
      </c>
      <c r="DC171" s="1635">
        <v>98</v>
      </c>
      <c r="DD171" s="4132">
        <v>863</v>
      </c>
      <c r="DE171" s="1634">
        <v>753</v>
      </c>
      <c r="DF171" s="1635">
        <v>110</v>
      </c>
      <c r="DG171" s="4132">
        <v>1347</v>
      </c>
      <c r="DH171" s="1634">
        <v>973</v>
      </c>
      <c r="DI171" s="1635">
        <v>374</v>
      </c>
      <c r="DJ171" s="4132">
        <v>1191</v>
      </c>
      <c r="DK171" s="1634">
        <v>716</v>
      </c>
      <c r="DL171" s="1635">
        <v>475</v>
      </c>
      <c r="DM171" s="4132">
        <v>488</v>
      </c>
      <c r="DN171" s="1634">
        <v>251</v>
      </c>
      <c r="DO171" s="1635">
        <v>237</v>
      </c>
      <c r="DP171" s="4127">
        <v>874</v>
      </c>
      <c r="DQ171" s="1302">
        <v>446</v>
      </c>
      <c r="DR171" s="1303">
        <v>428</v>
      </c>
      <c r="DS171" s="1304" t="s">
        <v>123</v>
      </c>
      <c r="DT171" s="1305">
        <v>3.8618519406758579E-3</v>
      </c>
      <c r="DU171" s="1306">
        <v>0.35848533185380399</v>
      </c>
      <c r="DV171" s="1307">
        <v>0.45381913959613696</v>
      </c>
      <c r="DW171" s="286"/>
    </row>
    <row r="172" spans="1:127" s="359" customFormat="1" ht="5.25" customHeight="1" thickTop="1" x14ac:dyDescent="0.15">
      <c r="A172" s="3739"/>
      <c r="B172" s="3740"/>
      <c r="C172" s="3740"/>
      <c r="D172" s="3741"/>
      <c r="E172" s="3742"/>
      <c r="F172" s="3743"/>
      <c r="G172" s="3744"/>
      <c r="H172" s="3745"/>
      <c r="I172" s="3746"/>
      <c r="J172" s="3747"/>
      <c r="K172" s="3747"/>
      <c r="L172" s="3747"/>
      <c r="M172" s="3747"/>
      <c r="N172" s="3747"/>
      <c r="O172" s="3748"/>
      <c r="P172" s="3749"/>
      <c r="Q172" s="247"/>
      <c r="R172" s="3750"/>
      <c r="S172" s="3751"/>
      <c r="T172" s="3746"/>
      <c r="U172" s="3751"/>
      <c r="V172" s="3752"/>
      <c r="W172" s="3752"/>
      <c r="X172" s="3751"/>
      <c r="Y172" s="3752"/>
      <c r="Z172" s="3752"/>
      <c r="AA172" s="3753"/>
      <c r="AB172" s="3754"/>
      <c r="AC172" s="3755"/>
      <c r="AD172" s="3756"/>
      <c r="AE172" s="3757"/>
      <c r="AF172" s="3751"/>
      <c r="AG172" s="3751"/>
      <c r="AH172" s="3751"/>
      <c r="AI172" s="3751"/>
      <c r="AJ172" s="3751"/>
      <c r="AK172" s="3751"/>
      <c r="AL172" s="3753"/>
      <c r="AM172" s="3754"/>
      <c r="AN172" s="3755"/>
      <c r="AO172" s="3756"/>
      <c r="AP172" s="3756"/>
      <c r="AQ172" s="3756"/>
      <c r="AR172" s="3758"/>
      <c r="AS172" s="3759"/>
      <c r="AT172" s="3756"/>
      <c r="AU172" s="3759"/>
      <c r="AV172" s="3759"/>
      <c r="AW172" s="3760"/>
      <c r="AX172" s="3754"/>
      <c r="AY172" s="3755"/>
      <c r="AZ172" s="3760"/>
      <c r="BA172" s="3760"/>
      <c r="BB172" s="3760"/>
      <c r="BC172" s="3761"/>
      <c r="BD172" s="3761"/>
      <c r="BE172" s="3760"/>
      <c r="BF172" s="3761"/>
      <c r="BG172" s="3761"/>
      <c r="BH172" s="3762"/>
      <c r="BI172" s="3754"/>
      <c r="BJ172" s="3755"/>
      <c r="BK172" s="3757"/>
      <c r="BL172" s="3757"/>
      <c r="BM172" s="3757"/>
      <c r="BN172" s="3759"/>
      <c r="BO172" s="3759"/>
      <c r="BP172" s="3757"/>
      <c r="BQ172" s="3759"/>
      <c r="BR172" s="3759"/>
      <c r="BS172" s="3762"/>
      <c r="BT172" s="3742"/>
      <c r="BU172" s="3755"/>
      <c r="BV172" s="3757"/>
      <c r="BW172" s="3757"/>
      <c r="BX172" s="3757"/>
      <c r="BY172" s="3759"/>
      <c r="BZ172" s="3759"/>
      <c r="CA172" s="3757"/>
      <c r="CB172" s="3759"/>
      <c r="CC172" s="3759"/>
      <c r="CD172" s="3757"/>
      <c r="CE172" s="3742"/>
      <c r="CF172" s="3755"/>
      <c r="CG172" s="3757"/>
      <c r="CH172" s="3757"/>
      <c r="CI172" s="3757"/>
      <c r="CJ172" s="3759"/>
      <c r="CK172" s="3759"/>
      <c r="CL172" s="3757"/>
      <c r="CM172" s="3759"/>
      <c r="CN172" s="3759"/>
      <c r="CO172" s="3762"/>
      <c r="CP172" s="3742"/>
      <c r="CQ172" s="3755"/>
      <c r="CR172" s="3757"/>
      <c r="CS172" s="3757"/>
      <c r="CT172" s="3757"/>
      <c r="CU172" s="3759"/>
      <c r="CV172" s="3759"/>
      <c r="CW172" s="3757"/>
      <c r="CX172" s="3759"/>
      <c r="CY172" s="3759"/>
      <c r="CZ172" s="3763"/>
      <c r="DA172" s="3764"/>
      <c r="DB172" s="3764"/>
      <c r="DC172" s="3764"/>
      <c r="DD172" s="3764"/>
      <c r="DE172" s="3764"/>
      <c r="DF172" s="3764"/>
      <c r="DG172" s="3764"/>
      <c r="DH172" s="3764"/>
      <c r="DI172" s="3764"/>
      <c r="DJ172" s="3764"/>
      <c r="DK172" s="3764"/>
      <c r="DL172" s="3764"/>
      <c r="DM172" s="3764"/>
      <c r="DN172" s="3764"/>
      <c r="DO172" s="3764"/>
      <c r="DP172" s="3764"/>
      <c r="DQ172" s="3764"/>
      <c r="DR172" s="3764"/>
      <c r="DS172" s="3765"/>
      <c r="DT172" s="3766"/>
      <c r="DU172" s="3767"/>
      <c r="DV172" s="3767"/>
      <c r="DW172" s="286"/>
    </row>
    <row r="173" spans="1:127" s="211" customFormat="1" ht="31.5" customHeight="1" x14ac:dyDescent="0.15">
      <c r="A173" s="3683" t="s">
        <v>788</v>
      </c>
      <c r="B173" s="3684"/>
      <c r="C173" s="3774"/>
      <c r="D173" s="200"/>
      <c r="E173" s="205"/>
      <c r="F173" s="216"/>
      <c r="G173" s="200"/>
      <c r="H173" s="207"/>
      <c r="I173" s="217"/>
      <c r="J173" s="202"/>
      <c r="K173" s="205"/>
      <c r="L173" s="207"/>
      <c r="M173" s="207"/>
      <c r="N173" s="207"/>
      <c r="O173" s="208"/>
      <c r="P173" s="207"/>
      <c r="Q173" s="3971" t="s">
        <v>1974</v>
      </c>
      <c r="R173" s="207"/>
      <c r="S173" s="207"/>
      <c r="T173" s="209"/>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1835" t="s">
        <v>2112</v>
      </c>
      <c r="BD173" s="1835"/>
      <c r="BE173" s="207"/>
      <c r="BG173" s="218"/>
      <c r="BH173" s="202"/>
      <c r="BI173" s="207"/>
      <c r="BJ173" s="207"/>
      <c r="BK173" s="219"/>
      <c r="BT173" s="207"/>
      <c r="BU173" s="207"/>
      <c r="CE173" s="207"/>
      <c r="CF173" s="207"/>
      <c r="CO173" s="3971" t="s">
        <v>1974</v>
      </c>
      <c r="CP173" s="207"/>
      <c r="CQ173" s="207"/>
      <c r="DP173" s="250"/>
      <c r="DS173" s="3686"/>
      <c r="DT173" s="3684"/>
      <c r="DU173" s="3684"/>
      <c r="DV173" s="3687" t="s">
        <v>1782</v>
      </c>
      <c r="DW173" s="286"/>
    </row>
    <row r="174" spans="1:127" customFormat="1" ht="21.75" customHeight="1" thickBot="1" x14ac:dyDescent="0.2">
      <c r="DV174" s="1666" t="s">
        <v>2113</v>
      </c>
      <c r="DW174" s="286"/>
    </row>
    <row r="175" spans="1:127" s="245" customFormat="1" ht="37.5" customHeight="1" thickTop="1" thickBot="1" x14ac:dyDescent="0.2">
      <c r="A175" s="4652" t="s">
        <v>1206</v>
      </c>
      <c r="B175" s="4653"/>
      <c r="C175" s="4654"/>
      <c r="D175" s="4661" t="s">
        <v>1194</v>
      </c>
      <c r="E175" s="4662"/>
      <c r="F175" s="4662"/>
      <c r="G175" s="4662"/>
      <c r="H175" s="4662"/>
      <c r="I175" s="4662"/>
      <c r="J175" s="4662"/>
      <c r="K175" s="4662"/>
      <c r="L175" s="4662"/>
      <c r="M175" s="4662"/>
      <c r="N175" s="4663"/>
      <c r="O175" s="4664" t="s">
        <v>758</v>
      </c>
      <c r="P175" s="4667" t="s">
        <v>1193</v>
      </c>
      <c r="Q175" s="4668"/>
      <c r="R175" s="4668"/>
      <c r="S175" s="4668"/>
      <c r="T175" s="4668"/>
      <c r="U175" s="4668"/>
      <c r="V175" s="4668"/>
      <c r="W175" s="4668"/>
      <c r="X175" s="4668"/>
      <c r="Y175" s="4668"/>
      <c r="Z175" s="4669"/>
      <c r="AA175" s="4670" t="s">
        <v>1763</v>
      </c>
      <c r="AB175" s="4671"/>
      <c r="AC175" s="4671"/>
      <c r="AD175" s="4671"/>
      <c r="AE175" s="4671"/>
      <c r="AF175" s="4671"/>
      <c r="AG175" s="4671"/>
      <c r="AH175" s="4671"/>
      <c r="AI175" s="4671"/>
      <c r="AJ175" s="4671"/>
      <c r="AK175" s="4672"/>
      <c r="AL175" s="4673" t="s">
        <v>822</v>
      </c>
      <c r="AM175" s="4674"/>
      <c r="AN175" s="4674"/>
      <c r="AO175" s="4674"/>
      <c r="AP175" s="4674"/>
      <c r="AQ175" s="4674"/>
      <c r="AR175" s="4674"/>
      <c r="AS175" s="4674"/>
      <c r="AT175" s="4674"/>
      <c r="AU175" s="4674"/>
      <c r="AV175" s="4675"/>
      <c r="AW175" s="4676" t="s">
        <v>754</v>
      </c>
      <c r="AX175" s="4677"/>
      <c r="AY175" s="4677"/>
      <c r="AZ175" s="4677"/>
      <c r="BA175" s="4677"/>
      <c r="BB175" s="4677"/>
      <c r="BC175" s="4677"/>
      <c r="BD175" s="4677"/>
      <c r="BE175" s="4677"/>
      <c r="BF175" s="4677"/>
      <c r="BG175" s="4678"/>
      <c r="BH175" s="4679" t="s">
        <v>759</v>
      </c>
      <c r="BI175" s="4680"/>
      <c r="BJ175" s="4680"/>
      <c r="BK175" s="4680"/>
      <c r="BL175" s="4680"/>
      <c r="BM175" s="4680"/>
      <c r="BN175" s="4680"/>
      <c r="BO175" s="4680"/>
      <c r="BP175" s="4680"/>
      <c r="BQ175" s="4680"/>
      <c r="BR175" s="4681"/>
      <c r="BS175" s="4682" t="s">
        <v>1764</v>
      </c>
      <c r="BT175" s="4683"/>
      <c r="BU175" s="4683"/>
      <c r="BV175" s="4683"/>
      <c r="BW175" s="4683"/>
      <c r="BX175" s="4683"/>
      <c r="BY175" s="4683"/>
      <c r="BZ175" s="4683"/>
      <c r="CA175" s="4683"/>
      <c r="CB175" s="4683"/>
      <c r="CC175" s="4684"/>
      <c r="CD175" s="4633" t="s">
        <v>755</v>
      </c>
      <c r="CE175" s="4634"/>
      <c r="CF175" s="4634"/>
      <c r="CG175" s="4634"/>
      <c r="CH175" s="4634"/>
      <c r="CI175" s="4634"/>
      <c r="CJ175" s="4634"/>
      <c r="CK175" s="4634"/>
      <c r="CL175" s="4634"/>
      <c r="CM175" s="4634"/>
      <c r="CN175" s="4635"/>
      <c r="CO175" s="4636" t="s">
        <v>756</v>
      </c>
      <c r="CP175" s="4637"/>
      <c r="CQ175" s="4637"/>
      <c r="CR175" s="4637"/>
      <c r="CS175" s="4637"/>
      <c r="CT175" s="4637"/>
      <c r="CU175" s="4637"/>
      <c r="CV175" s="4637"/>
      <c r="CW175" s="4637"/>
      <c r="CX175" s="4637"/>
      <c r="CY175" s="4638"/>
      <c r="CZ175" s="4639" t="s">
        <v>821</v>
      </c>
      <c r="DA175" s="4640"/>
      <c r="DB175" s="4640"/>
      <c r="DC175" s="4640"/>
      <c r="DD175" s="4640"/>
      <c r="DE175" s="4640"/>
      <c r="DF175" s="4640"/>
      <c r="DG175" s="4640"/>
      <c r="DH175" s="4640"/>
      <c r="DI175" s="4640"/>
      <c r="DJ175" s="4640"/>
      <c r="DK175" s="4640"/>
      <c r="DL175" s="4640"/>
      <c r="DM175" s="4640"/>
      <c r="DN175" s="4640"/>
      <c r="DO175" s="4640"/>
      <c r="DP175" s="4640"/>
      <c r="DQ175" s="4640"/>
      <c r="DR175" s="4641"/>
      <c r="DS175" s="4642" t="s">
        <v>761</v>
      </c>
      <c r="DT175" s="4645" t="s">
        <v>762</v>
      </c>
      <c r="DU175" s="4648" t="s">
        <v>1765</v>
      </c>
      <c r="DV175" s="4630" t="s">
        <v>823</v>
      </c>
      <c r="DW175" s="286"/>
    </row>
    <row r="176" spans="1:127" s="259" customFormat="1" ht="81" customHeight="1" x14ac:dyDescent="0.15">
      <c r="A176" s="4655"/>
      <c r="B176" s="4656"/>
      <c r="C176" s="4657"/>
      <c r="D176" s="4594" t="s">
        <v>828</v>
      </c>
      <c r="E176" s="4596" t="s">
        <v>1368</v>
      </c>
      <c r="F176" s="4597"/>
      <c r="G176" s="4598" t="s">
        <v>1370</v>
      </c>
      <c r="H176" s="4599"/>
      <c r="I176" s="4548" t="s">
        <v>1369</v>
      </c>
      <c r="J176" s="4549"/>
      <c r="K176" s="4600"/>
      <c r="L176" s="4548" t="s">
        <v>1766</v>
      </c>
      <c r="M176" s="4549"/>
      <c r="N176" s="4550"/>
      <c r="O176" s="4665"/>
      <c r="P176" s="4551" t="s">
        <v>1767</v>
      </c>
      <c r="Q176" s="4553" t="s">
        <v>1368</v>
      </c>
      <c r="R176" s="4554"/>
      <c r="S176" s="4555" t="s">
        <v>1370</v>
      </c>
      <c r="T176" s="4556"/>
      <c r="U176" s="4557" t="s">
        <v>1768</v>
      </c>
      <c r="V176" s="4558"/>
      <c r="W176" s="4559"/>
      <c r="X176" s="4557" t="s">
        <v>1769</v>
      </c>
      <c r="Y176" s="4558"/>
      <c r="Z176" s="4651"/>
      <c r="AA176" s="4623" t="s">
        <v>1389</v>
      </c>
      <c r="AB176" s="4479" t="s">
        <v>1368</v>
      </c>
      <c r="AC176" s="4480"/>
      <c r="AD176" s="4563" t="s">
        <v>1370</v>
      </c>
      <c r="AE176" s="4564"/>
      <c r="AF176" s="4565" t="s">
        <v>1610</v>
      </c>
      <c r="AG176" s="4566"/>
      <c r="AH176" s="4567"/>
      <c r="AI176" s="4568" t="s">
        <v>1611</v>
      </c>
      <c r="AJ176" s="4566"/>
      <c r="AK176" s="4569"/>
      <c r="AL176" s="4546" t="s">
        <v>1186</v>
      </c>
      <c r="AM176" s="4479" t="s">
        <v>1368</v>
      </c>
      <c r="AN176" s="4480"/>
      <c r="AO176" s="4483" t="s">
        <v>1370</v>
      </c>
      <c r="AP176" s="4484"/>
      <c r="AQ176" s="4485" t="s">
        <v>1612</v>
      </c>
      <c r="AR176" s="4486"/>
      <c r="AS176" s="4487"/>
      <c r="AT176" s="4485" t="s">
        <v>1613</v>
      </c>
      <c r="AU176" s="4486"/>
      <c r="AV176" s="4488"/>
      <c r="AW176" s="4489" t="s">
        <v>1187</v>
      </c>
      <c r="AX176" s="4479" t="s">
        <v>1368</v>
      </c>
      <c r="AY176" s="4480"/>
      <c r="AZ176" s="4491" t="s">
        <v>1370</v>
      </c>
      <c r="BA176" s="4492"/>
      <c r="BB176" s="4493" t="s">
        <v>1614</v>
      </c>
      <c r="BC176" s="4494"/>
      <c r="BD176" s="4495"/>
      <c r="BE176" s="4493" t="s">
        <v>1615</v>
      </c>
      <c r="BF176" s="4494"/>
      <c r="BG176" s="4532"/>
      <c r="BH176" s="4533" t="s">
        <v>1188</v>
      </c>
      <c r="BI176" s="4479" t="s">
        <v>1368</v>
      </c>
      <c r="BJ176" s="4480"/>
      <c r="BK176" s="4535" t="s">
        <v>1370</v>
      </c>
      <c r="BL176" s="4536"/>
      <c r="BM176" s="4537" t="s">
        <v>1616</v>
      </c>
      <c r="BN176" s="4538"/>
      <c r="BO176" s="4539"/>
      <c r="BP176" s="4537" t="s">
        <v>1617</v>
      </c>
      <c r="BQ176" s="4538"/>
      <c r="BR176" s="4540"/>
      <c r="BS176" s="4481" t="s">
        <v>1190</v>
      </c>
      <c r="BT176" s="4479" t="s">
        <v>1368</v>
      </c>
      <c r="BU176" s="4480"/>
      <c r="BV176" s="4519" t="s">
        <v>1370</v>
      </c>
      <c r="BW176" s="4520"/>
      <c r="BX176" s="4521" t="s">
        <v>1618</v>
      </c>
      <c r="BY176" s="4522"/>
      <c r="BZ176" s="4523"/>
      <c r="CA176" s="4521" t="s">
        <v>1619</v>
      </c>
      <c r="CB176" s="4522"/>
      <c r="CC176" s="4524"/>
      <c r="CD176" s="4525" t="s">
        <v>1189</v>
      </c>
      <c r="CE176" s="4479" t="s">
        <v>1368</v>
      </c>
      <c r="CF176" s="4480"/>
      <c r="CG176" s="4527" t="s">
        <v>1370</v>
      </c>
      <c r="CH176" s="4528"/>
      <c r="CI176" s="4529" t="s">
        <v>1620</v>
      </c>
      <c r="CJ176" s="4530"/>
      <c r="CK176" s="4531"/>
      <c r="CL176" s="4529" t="s">
        <v>1621</v>
      </c>
      <c r="CM176" s="4530"/>
      <c r="CN176" s="4542"/>
      <c r="CO176" s="4533" t="s">
        <v>1191</v>
      </c>
      <c r="CP176" s="4479" t="s">
        <v>1368</v>
      </c>
      <c r="CQ176" s="4480"/>
      <c r="CR176" s="4535" t="s">
        <v>1370</v>
      </c>
      <c r="CS176" s="4536"/>
      <c r="CT176" s="4537" t="s">
        <v>1622</v>
      </c>
      <c r="CU176" s="4538"/>
      <c r="CV176" s="4539"/>
      <c r="CW176" s="4537" t="s">
        <v>1623</v>
      </c>
      <c r="CX176" s="4538"/>
      <c r="CY176" s="4626"/>
      <c r="CZ176" s="4627" t="s">
        <v>827</v>
      </c>
      <c r="DA176" s="4629" t="s">
        <v>1177</v>
      </c>
      <c r="DB176" s="4515"/>
      <c r="DC176" s="4516"/>
      <c r="DD176" s="4515" t="s">
        <v>1178</v>
      </c>
      <c r="DE176" s="4515"/>
      <c r="DF176" s="4517"/>
      <c r="DG176" s="4518" t="s">
        <v>1179</v>
      </c>
      <c r="DH176" s="4515"/>
      <c r="DI176" s="4517"/>
      <c r="DJ176" s="4515" t="s">
        <v>1180</v>
      </c>
      <c r="DK176" s="4515"/>
      <c r="DL176" s="4517"/>
      <c r="DM176" s="4518" t="s">
        <v>1181</v>
      </c>
      <c r="DN176" s="4515"/>
      <c r="DO176" s="4517"/>
      <c r="DP176" s="4518" t="s">
        <v>1182</v>
      </c>
      <c r="DQ176" s="4515"/>
      <c r="DR176" s="4625"/>
      <c r="DS176" s="4643"/>
      <c r="DT176" s="4646"/>
      <c r="DU176" s="4649"/>
      <c r="DV176" s="4631"/>
      <c r="DW176" s="286"/>
    </row>
    <row r="177" spans="1:127" s="259" customFormat="1" ht="81" customHeight="1" thickBot="1" x14ac:dyDescent="0.2">
      <c r="A177" s="4658"/>
      <c r="B177" s="4659"/>
      <c r="C177" s="4660"/>
      <c r="D177" s="4595"/>
      <c r="E177" s="1884" t="s">
        <v>1624</v>
      </c>
      <c r="F177" s="1885" t="s">
        <v>1625</v>
      </c>
      <c r="G177" s="1892" t="s">
        <v>1626</v>
      </c>
      <c r="H177" s="1887" t="s">
        <v>1627</v>
      </c>
      <c r="I177" s="1863" t="s">
        <v>1056</v>
      </c>
      <c r="J177" s="1864" t="s">
        <v>1628</v>
      </c>
      <c r="K177" s="1864" t="s">
        <v>1373</v>
      </c>
      <c r="L177" s="1863" t="s">
        <v>1056</v>
      </c>
      <c r="M177" s="1864" t="s">
        <v>1629</v>
      </c>
      <c r="N177" s="1883" t="s">
        <v>1374</v>
      </c>
      <c r="O177" s="4666"/>
      <c r="P177" s="4552"/>
      <c r="Q177" s="1905" t="s">
        <v>1366</v>
      </c>
      <c r="R177" s="1906" t="s">
        <v>1367</v>
      </c>
      <c r="S177" s="1899" t="s">
        <v>1630</v>
      </c>
      <c r="T177" s="1893" t="s">
        <v>1631</v>
      </c>
      <c r="U177" s="1878" t="s">
        <v>1056</v>
      </c>
      <c r="V177" s="1881" t="s">
        <v>1632</v>
      </c>
      <c r="W177" s="1881" t="s">
        <v>1375</v>
      </c>
      <c r="X177" s="1878" t="s">
        <v>1056</v>
      </c>
      <c r="Y177" s="1881" t="s">
        <v>1633</v>
      </c>
      <c r="Z177" s="1912" t="s">
        <v>1376</v>
      </c>
      <c r="AA177" s="4624"/>
      <c r="AB177" s="1908" t="s">
        <v>1366</v>
      </c>
      <c r="AC177" s="1909" t="s">
        <v>1367</v>
      </c>
      <c r="AD177" s="1907" t="s">
        <v>1364</v>
      </c>
      <c r="AE177" s="1891" t="s">
        <v>1365</v>
      </c>
      <c r="AF177" s="1877" t="s">
        <v>1056</v>
      </c>
      <c r="AG177" s="1879" t="s">
        <v>1634</v>
      </c>
      <c r="AH177" s="1879" t="s">
        <v>1377</v>
      </c>
      <c r="AI177" s="1878" t="s">
        <v>1056</v>
      </c>
      <c r="AJ177" s="1879" t="s">
        <v>1635</v>
      </c>
      <c r="AK177" s="1880" t="s">
        <v>1378</v>
      </c>
      <c r="AL177" s="4547"/>
      <c r="AM177" s="1908" t="s">
        <v>1366</v>
      </c>
      <c r="AN177" s="1909" t="s">
        <v>1367</v>
      </c>
      <c r="AO177" s="1890" t="s">
        <v>1350</v>
      </c>
      <c r="AP177" s="1890" t="s">
        <v>1351</v>
      </c>
      <c r="AQ177" s="1873" t="s">
        <v>1056</v>
      </c>
      <c r="AR177" s="1874" t="s">
        <v>1636</v>
      </c>
      <c r="AS177" s="1875" t="s">
        <v>1379</v>
      </c>
      <c r="AT177" s="1873" t="s">
        <v>1056</v>
      </c>
      <c r="AU177" s="1875" t="s">
        <v>1637</v>
      </c>
      <c r="AV177" s="1876" t="s">
        <v>1380</v>
      </c>
      <c r="AW177" s="4490"/>
      <c r="AX177" s="1908" t="s">
        <v>1366</v>
      </c>
      <c r="AY177" s="1909" t="s">
        <v>1367</v>
      </c>
      <c r="AZ177" s="1889" t="s">
        <v>1352</v>
      </c>
      <c r="BA177" s="1889" t="s">
        <v>1353</v>
      </c>
      <c r="BB177" s="1870" t="s">
        <v>1056</v>
      </c>
      <c r="BC177" s="1871" t="s">
        <v>1638</v>
      </c>
      <c r="BD177" s="1871" t="s">
        <v>1381</v>
      </c>
      <c r="BE177" s="1870" t="s">
        <v>1056</v>
      </c>
      <c r="BF177" s="1871" t="s">
        <v>1639</v>
      </c>
      <c r="BG177" s="1872" t="s">
        <v>1382</v>
      </c>
      <c r="BH177" s="4534"/>
      <c r="BI177" s="1908" t="s">
        <v>1366</v>
      </c>
      <c r="BJ177" s="1909" t="s">
        <v>1367</v>
      </c>
      <c r="BK177" s="1886" t="s">
        <v>1354</v>
      </c>
      <c r="BL177" s="1886" t="s">
        <v>1355</v>
      </c>
      <c r="BM177" s="1862" t="s">
        <v>1056</v>
      </c>
      <c r="BN177" s="1860" t="s">
        <v>1640</v>
      </c>
      <c r="BO177" s="1860" t="s">
        <v>1371</v>
      </c>
      <c r="BP177" s="1862" t="s">
        <v>1056</v>
      </c>
      <c r="BQ177" s="1860" t="s">
        <v>1641</v>
      </c>
      <c r="BR177" s="1869" t="s">
        <v>1372</v>
      </c>
      <c r="BS177" s="4482"/>
      <c r="BT177" s="1908" t="s">
        <v>1366</v>
      </c>
      <c r="BU177" s="1909" t="s">
        <v>1367</v>
      </c>
      <c r="BV177" s="1888" t="s">
        <v>1356</v>
      </c>
      <c r="BW177" s="1888" t="s">
        <v>1357</v>
      </c>
      <c r="BX177" s="1866" t="s">
        <v>1056</v>
      </c>
      <c r="BY177" s="1867" t="s">
        <v>1642</v>
      </c>
      <c r="BZ177" s="1867" t="s">
        <v>1383</v>
      </c>
      <c r="CA177" s="1866" t="s">
        <v>1056</v>
      </c>
      <c r="CB177" s="1867" t="s">
        <v>1643</v>
      </c>
      <c r="CC177" s="1868" t="s">
        <v>1384</v>
      </c>
      <c r="CD177" s="4526"/>
      <c r="CE177" s="1908" t="s">
        <v>1366</v>
      </c>
      <c r="CF177" s="1909" t="s">
        <v>1367</v>
      </c>
      <c r="CG177" s="1887" t="s">
        <v>1358</v>
      </c>
      <c r="CH177" s="1887" t="s">
        <v>1359</v>
      </c>
      <c r="CI177" s="1863" t="s">
        <v>1056</v>
      </c>
      <c r="CJ177" s="1864" t="s">
        <v>1644</v>
      </c>
      <c r="CK177" s="1864" t="s">
        <v>1385</v>
      </c>
      <c r="CL177" s="1863" t="s">
        <v>1056</v>
      </c>
      <c r="CM177" s="1864" t="s">
        <v>1645</v>
      </c>
      <c r="CN177" s="1865" t="s">
        <v>1386</v>
      </c>
      <c r="CO177" s="4534"/>
      <c r="CP177" s="1908" t="s">
        <v>1366</v>
      </c>
      <c r="CQ177" s="1909" t="s">
        <v>1367</v>
      </c>
      <c r="CR177" s="1886" t="s">
        <v>1360</v>
      </c>
      <c r="CS177" s="1886" t="s">
        <v>1361</v>
      </c>
      <c r="CT177" s="1862" t="s">
        <v>1056</v>
      </c>
      <c r="CU177" s="1860" t="s">
        <v>1646</v>
      </c>
      <c r="CV177" s="1860" t="s">
        <v>1387</v>
      </c>
      <c r="CW177" s="1862" t="s">
        <v>1056</v>
      </c>
      <c r="CX177" s="1860" t="s">
        <v>1647</v>
      </c>
      <c r="CY177" s="1861" t="s">
        <v>1388</v>
      </c>
      <c r="CZ177" s="4628"/>
      <c r="DA177" s="1913" t="s">
        <v>1056</v>
      </c>
      <c r="DB177" s="1658" t="s">
        <v>1648</v>
      </c>
      <c r="DC177" s="1914" t="s">
        <v>1363</v>
      </c>
      <c r="DD177" s="1915" t="s">
        <v>1056</v>
      </c>
      <c r="DE177" s="1658" t="s">
        <v>1362</v>
      </c>
      <c r="DF177" s="1657" t="s">
        <v>1363</v>
      </c>
      <c r="DG177" s="1916" t="s">
        <v>1056</v>
      </c>
      <c r="DH177" s="1656" t="s">
        <v>1362</v>
      </c>
      <c r="DI177" s="1657" t="s">
        <v>1363</v>
      </c>
      <c r="DJ177" s="1916" t="s">
        <v>1056</v>
      </c>
      <c r="DK177" s="1656" t="s">
        <v>1362</v>
      </c>
      <c r="DL177" s="1657" t="s">
        <v>1363</v>
      </c>
      <c r="DM177" s="1916" t="s">
        <v>1056</v>
      </c>
      <c r="DN177" s="1656" t="s">
        <v>1362</v>
      </c>
      <c r="DO177" s="1657" t="s">
        <v>1363</v>
      </c>
      <c r="DP177" s="1917" t="s">
        <v>1056</v>
      </c>
      <c r="DQ177" s="1658" t="s">
        <v>1362</v>
      </c>
      <c r="DR177" s="1918" t="s">
        <v>1363</v>
      </c>
      <c r="DS177" s="4644"/>
      <c r="DT177" s="4647"/>
      <c r="DU177" s="4650"/>
      <c r="DV177" s="4632"/>
      <c r="DW177" s="286"/>
    </row>
    <row r="178" spans="1:127" s="359" customFormat="1" ht="57.75" customHeight="1" x14ac:dyDescent="0.15">
      <c r="A178" s="2136" t="s">
        <v>168</v>
      </c>
      <c r="B178" s="2149"/>
      <c r="C178" s="2149"/>
      <c r="D178" s="2158">
        <v>11608</v>
      </c>
      <c r="E178" s="2180">
        <v>-1.0063107624083245E-2</v>
      </c>
      <c r="F178" s="2181">
        <v>-118</v>
      </c>
      <c r="G178" s="2202">
        <v>5877</v>
      </c>
      <c r="H178" s="2203">
        <v>5731</v>
      </c>
      <c r="I178" s="4192">
        <v>6396</v>
      </c>
      <c r="J178" s="2227">
        <v>3760</v>
      </c>
      <c r="K178" s="2227">
        <v>2636</v>
      </c>
      <c r="L178" s="2228">
        <v>5212</v>
      </c>
      <c r="M178" s="2227">
        <v>2117</v>
      </c>
      <c r="N178" s="2229">
        <v>3095</v>
      </c>
      <c r="O178" s="2260" t="s">
        <v>2116</v>
      </c>
      <c r="P178" s="2283">
        <v>11056</v>
      </c>
      <c r="Q178" s="1579">
        <v>-1.6195052500444951E-2</v>
      </c>
      <c r="R178" s="1580">
        <v>-182</v>
      </c>
      <c r="S178" s="262">
        <v>5580</v>
      </c>
      <c r="T178" s="1581">
        <v>5476</v>
      </c>
      <c r="U178" s="264">
        <v>6017</v>
      </c>
      <c r="V178" s="1582">
        <v>3518</v>
      </c>
      <c r="W178" s="1583">
        <v>2499</v>
      </c>
      <c r="X178" s="264">
        <v>5039</v>
      </c>
      <c r="Y178" s="1583">
        <v>2062</v>
      </c>
      <c r="Z178" s="1584">
        <v>2977</v>
      </c>
      <c r="AA178" s="2291">
        <v>552</v>
      </c>
      <c r="AB178" s="2316">
        <v>0.13114754098360648</v>
      </c>
      <c r="AC178" s="2309">
        <v>64</v>
      </c>
      <c r="AD178" s="1471">
        <v>297</v>
      </c>
      <c r="AE178" s="1472">
        <v>255</v>
      </c>
      <c r="AF178" s="264">
        <v>379</v>
      </c>
      <c r="AG178" s="264">
        <v>242</v>
      </c>
      <c r="AH178" s="265">
        <v>137</v>
      </c>
      <c r="AI178" s="264">
        <v>173</v>
      </c>
      <c r="AJ178" s="265">
        <v>55</v>
      </c>
      <c r="AK178" s="269">
        <v>118</v>
      </c>
      <c r="AL178" s="2337">
        <v>179</v>
      </c>
      <c r="AM178" s="2316">
        <v>0.20945945945945943</v>
      </c>
      <c r="AN178" s="2309">
        <v>31</v>
      </c>
      <c r="AO178" s="1473">
        <v>125</v>
      </c>
      <c r="AP178" s="1473">
        <v>54</v>
      </c>
      <c r="AQ178" s="1473">
        <v>106</v>
      </c>
      <c r="AR178" s="1585">
        <v>102</v>
      </c>
      <c r="AS178" s="1586">
        <v>4</v>
      </c>
      <c r="AT178" s="1473">
        <v>73</v>
      </c>
      <c r="AU178" s="1586">
        <v>23</v>
      </c>
      <c r="AV178" s="1587">
        <v>50</v>
      </c>
      <c r="AW178" s="2405">
        <v>4</v>
      </c>
      <c r="AX178" s="2316">
        <v>0</v>
      </c>
      <c r="AY178" s="2309">
        <v>0</v>
      </c>
      <c r="AZ178" s="2406">
        <v>3</v>
      </c>
      <c r="BA178" s="2406">
        <v>1</v>
      </c>
      <c r="BB178" s="2406">
        <v>2</v>
      </c>
      <c r="BC178" s="2418">
        <v>2</v>
      </c>
      <c r="BD178" s="2418">
        <v>0</v>
      </c>
      <c r="BE178" s="2406">
        <v>2</v>
      </c>
      <c r="BF178" s="2418">
        <v>1</v>
      </c>
      <c r="BG178" s="2419">
        <v>1</v>
      </c>
      <c r="BH178" s="2432">
        <v>67</v>
      </c>
      <c r="BI178" s="2308">
        <v>-1.4705882352941124E-2</v>
      </c>
      <c r="BJ178" s="2309">
        <v>-1</v>
      </c>
      <c r="BK178" s="1477">
        <v>35</v>
      </c>
      <c r="BL178" s="1477">
        <v>32</v>
      </c>
      <c r="BM178" s="1477">
        <v>46</v>
      </c>
      <c r="BN178" s="1588">
        <v>27</v>
      </c>
      <c r="BO178" s="1588">
        <v>19</v>
      </c>
      <c r="BP178" s="1477">
        <v>21</v>
      </c>
      <c r="BQ178" s="1588">
        <v>8</v>
      </c>
      <c r="BR178" s="1589">
        <v>13</v>
      </c>
      <c r="BS178" s="2441">
        <v>92</v>
      </c>
      <c r="BT178" s="2316">
        <v>0.10843373493975905</v>
      </c>
      <c r="BU178" s="2309">
        <v>9</v>
      </c>
      <c r="BV178" s="1590">
        <v>47</v>
      </c>
      <c r="BW178" s="1590">
        <v>45</v>
      </c>
      <c r="BX178" s="1590">
        <v>89</v>
      </c>
      <c r="BY178" s="1591">
        <v>46</v>
      </c>
      <c r="BZ178" s="1591">
        <v>43</v>
      </c>
      <c r="CA178" s="1590">
        <v>3</v>
      </c>
      <c r="CB178" s="1591">
        <v>1</v>
      </c>
      <c r="CC178" s="1592">
        <v>2</v>
      </c>
      <c r="CD178" s="1486">
        <v>54</v>
      </c>
      <c r="CE178" s="2316">
        <v>-0.12903225806451613</v>
      </c>
      <c r="CF178" s="2309">
        <v>-8</v>
      </c>
      <c r="CG178" s="1487">
        <v>30</v>
      </c>
      <c r="CH178" s="1487">
        <v>24</v>
      </c>
      <c r="CI178" s="1487">
        <v>30</v>
      </c>
      <c r="CJ178" s="1593">
        <v>24</v>
      </c>
      <c r="CK178" s="1593">
        <v>6</v>
      </c>
      <c r="CL178" s="1487">
        <v>24</v>
      </c>
      <c r="CM178" s="1593">
        <v>6</v>
      </c>
      <c r="CN178" s="1594">
        <v>18</v>
      </c>
      <c r="CO178" s="2432">
        <v>156</v>
      </c>
      <c r="CP178" s="2316">
        <v>0.26829268292682928</v>
      </c>
      <c r="CQ178" s="2309">
        <v>33</v>
      </c>
      <c r="CR178" s="1477">
        <v>57</v>
      </c>
      <c r="CS178" s="1477">
        <v>99</v>
      </c>
      <c r="CT178" s="1477">
        <v>106</v>
      </c>
      <c r="CU178" s="1588">
        <v>41</v>
      </c>
      <c r="CV178" s="1588">
        <v>65</v>
      </c>
      <c r="CW178" s="1477">
        <v>50</v>
      </c>
      <c r="CX178" s="1588">
        <v>16</v>
      </c>
      <c r="CY178" s="1595">
        <v>34</v>
      </c>
      <c r="CZ178" s="1463">
        <v>11608</v>
      </c>
      <c r="DA178" s="1649">
        <v>7071</v>
      </c>
      <c r="DB178" s="1651">
        <v>3567</v>
      </c>
      <c r="DC178" s="1652">
        <v>3504</v>
      </c>
      <c r="DD178" s="4130">
        <v>901</v>
      </c>
      <c r="DE178" s="4146">
        <v>474</v>
      </c>
      <c r="DF178" s="4147">
        <v>427</v>
      </c>
      <c r="DG178" s="4130">
        <v>914</v>
      </c>
      <c r="DH178" s="1651">
        <v>492</v>
      </c>
      <c r="DI178" s="1652">
        <v>422</v>
      </c>
      <c r="DJ178" s="4130">
        <v>958</v>
      </c>
      <c r="DK178" s="4146">
        <v>467</v>
      </c>
      <c r="DL178" s="4147">
        <v>491</v>
      </c>
      <c r="DM178" s="4130">
        <v>749</v>
      </c>
      <c r="DN178" s="1651">
        <v>364</v>
      </c>
      <c r="DO178" s="1652">
        <v>385</v>
      </c>
      <c r="DP178" s="4148">
        <v>1015</v>
      </c>
      <c r="DQ178" s="1596">
        <v>513</v>
      </c>
      <c r="DR178" s="1597">
        <v>502</v>
      </c>
      <c r="DS178" s="1495">
        <v>19</v>
      </c>
      <c r="DT178" s="1496">
        <v>8.672543495330887E-3</v>
      </c>
      <c r="DU178" s="1497">
        <v>0.14580167053947121</v>
      </c>
      <c r="DV178" s="1498" t="s">
        <v>123</v>
      </c>
      <c r="DW178" s="286"/>
    </row>
    <row r="179" spans="1:127" s="239" customFormat="1" ht="57.75" customHeight="1" x14ac:dyDescent="0.15">
      <c r="A179" s="2109" t="s">
        <v>228</v>
      </c>
      <c r="B179" s="2147"/>
      <c r="C179" s="2147"/>
      <c r="D179" s="1926">
        <v>362</v>
      </c>
      <c r="E179" s="1946">
        <v>5.8479532163742798E-2</v>
      </c>
      <c r="F179" s="1947">
        <v>20</v>
      </c>
      <c r="G179" s="1845">
        <v>179</v>
      </c>
      <c r="H179" s="1846">
        <v>183</v>
      </c>
      <c r="I179" s="4188">
        <v>227</v>
      </c>
      <c r="J179" s="1996">
        <v>133</v>
      </c>
      <c r="K179" s="1996">
        <v>94</v>
      </c>
      <c r="L179" s="1997">
        <v>135</v>
      </c>
      <c r="M179" s="1996">
        <v>46</v>
      </c>
      <c r="N179" s="2223">
        <v>89</v>
      </c>
      <c r="O179" s="2248" t="s">
        <v>2116</v>
      </c>
      <c r="P179" s="2037">
        <v>256</v>
      </c>
      <c r="Q179" s="289">
        <v>2.8112449799196693E-2</v>
      </c>
      <c r="R179" s="461">
        <v>7</v>
      </c>
      <c r="S179" s="290">
        <v>121</v>
      </c>
      <c r="T179" s="291">
        <v>135</v>
      </c>
      <c r="U179" s="292">
        <v>165</v>
      </c>
      <c r="V179" s="293">
        <v>91</v>
      </c>
      <c r="W179" s="294">
        <v>74</v>
      </c>
      <c r="X179" s="292">
        <v>91</v>
      </c>
      <c r="Y179" s="294">
        <v>30</v>
      </c>
      <c r="Z179" s="295">
        <v>61</v>
      </c>
      <c r="AA179" s="2288">
        <v>106</v>
      </c>
      <c r="AB179" s="1840">
        <v>0.13978494623655924</v>
      </c>
      <c r="AC179" s="2304">
        <v>13</v>
      </c>
      <c r="AD179" s="296">
        <v>58</v>
      </c>
      <c r="AE179" s="297">
        <v>48</v>
      </c>
      <c r="AF179" s="292">
        <v>62</v>
      </c>
      <c r="AG179" s="298">
        <v>42</v>
      </c>
      <c r="AH179" s="299">
        <v>20</v>
      </c>
      <c r="AI179" s="292">
        <v>44</v>
      </c>
      <c r="AJ179" s="299">
        <v>16</v>
      </c>
      <c r="AK179" s="300">
        <v>28</v>
      </c>
      <c r="AL179" s="2332">
        <v>20</v>
      </c>
      <c r="AM179" s="1840">
        <v>-4.7619047619047672E-2</v>
      </c>
      <c r="AN179" s="2304">
        <v>-1</v>
      </c>
      <c r="AO179" s="301">
        <v>13</v>
      </c>
      <c r="AP179" s="301">
        <v>7</v>
      </c>
      <c r="AQ179" s="302">
        <v>10</v>
      </c>
      <c r="AR179" s="303">
        <v>10</v>
      </c>
      <c r="AS179" s="304">
        <v>0</v>
      </c>
      <c r="AT179" s="302">
        <v>10</v>
      </c>
      <c r="AU179" s="304">
        <v>3</v>
      </c>
      <c r="AV179" s="305">
        <v>7</v>
      </c>
      <c r="AW179" s="2355">
        <v>0</v>
      </c>
      <c r="AX179" s="2025" t="s">
        <v>123</v>
      </c>
      <c r="AY179" s="2304">
        <v>0</v>
      </c>
      <c r="AZ179" s="2382">
        <v>0</v>
      </c>
      <c r="BA179" s="2382">
        <v>0</v>
      </c>
      <c r="BB179" s="2383">
        <v>0</v>
      </c>
      <c r="BC179" s="2384">
        <v>0</v>
      </c>
      <c r="BD179" s="2384">
        <v>0</v>
      </c>
      <c r="BE179" s="2383">
        <v>0</v>
      </c>
      <c r="BF179" s="2384">
        <v>0</v>
      </c>
      <c r="BG179" s="2385">
        <v>0</v>
      </c>
      <c r="BH179" s="2063">
        <v>36</v>
      </c>
      <c r="BI179" s="1840">
        <v>0.19999999999999996</v>
      </c>
      <c r="BJ179" s="2304">
        <v>6</v>
      </c>
      <c r="BK179" s="307">
        <v>19</v>
      </c>
      <c r="BL179" s="307">
        <v>17</v>
      </c>
      <c r="BM179" s="308">
        <v>16</v>
      </c>
      <c r="BN179" s="309">
        <v>11</v>
      </c>
      <c r="BO179" s="309">
        <v>5</v>
      </c>
      <c r="BP179" s="308">
        <v>20</v>
      </c>
      <c r="BQ179" s="309">
        <v>8</v>
      </c>
      <c r="BR179" s="310">
        <v>12</v>
      </c>
      <c r="BS179" s="2085">
        <v>1</v>
      </c>
      <c r="BT179" s="2025" t="s">
        <v>123</v>
      </c>
      <c r="BU179" s="2304">
        <v>1</v>
      </c>
      <c r="BV179" s="311">
        <v>0</v>
      </c>
      <c r="BW179" s="311">
        <v>1</v>
      </c>
      <c r="BX179" s="312">
        <v>1</v>
      </c>
      <c r="BY179" s="313">
        <v>0</v>
      </c>
      <c r="BZ179" s="313">
        <v>1</v>
      </c>
      <c r="CA179" s="312">
        <v>0</v>
      </c>
      <c r="CB179" s="313">
        <v>0</v>
      </c>
      <c r="CC179" s="314">
        <v>0</v>
      </c>
      <c r="CD179" s="315">
        <v>42</v>
      </c>
      <c r="CE179" s="1840">
        <v>0.44827586206896552</v>
      </c>
      <c r="CF179" s="2304">
        <v>13</v>
      </c>
      <c r="CG179" s="316">
        <v>24</v>
      </c>
      <c r="CH179" s="316">
        <v>18</v>
      </c>
      <c r="CI179" s="317">
        <v>28</v>
      </c>
      <c r="CJ179" s="318">
        <v>19</v>
      </c>
      <c r="CK179" s="318">
        <v>9</v>
      </c>
      <c r="CL179" s="317">
        <v>14</v>
      </c>
      <c r="CM179" s="318">
        <v>5</v>
      </c>
      <c r="CN179" s="319">
        <v>9</v>
      </c>
      <c r="CO179" s="2063">
        <v>7</v>
      </c>
      <c r="CP179" s="1840">
        <v>-0.46153846153846156</v>
      </c>
      <c r="CQ179" s="2304">
        <v>-6</v>
      </c>
      <c r="CR179" s="320">
        <v>2</v>
      </c>
      <c r="CS179" s="320">
        <v>5</v>
      </c>
      <c r="CT179" s="308">
        <v>7</v>
      </c>
      <c r="CU179" s="321">
        <v>2</v>
      </c>
      <c r="CV179" s="321">
        <v>5</v>
      </c>
      <c r="CW179" s="308">
        <v>0</v>
      </c>
      <c r="CX179" s="321">
        <v>0</v>
      </c>
      <c r="CY179" s="961">
        <v>0</v>
      </c>
      <c r="CZ179" s="1265">
        <v>362</v>
      </c>
      <c r="DA179" s="1607">
        <v>113</v>
      </c>
      <c r="DB179" s="449">
        <v>62</v>
      </c>
      <c r="DC179" s="450">
        <v>51</v>
      </c>
      <c r="DD179" s="4111">
        <v>50</v>
      </c>
      <c r="DE179" s="449">
        <v>22</v>
      </c>
      <c r="DF179" s="450">
        <v>28</v>
      </c>
      <c r="DG179" s="4111">
        <v>54</v>
      </c>
      <c r="DH179" s="449">
        <v>23</v>
      </c>
      <c r="DI179" s="450">
        <v>31</v>
      </c>
      <c r="DJ179" s="4111">
        <v>36</v>
      </c>
      <c r="DK179" s="449">
        <v>16</v>
      </c>
      <c r="DL179" s="450">
        <v>20</v>
      </c>
      <c r="DM179" s="4111">
        <v>40</v>
      </c>
      <c r="DN179" s="449">
        <v>21</v>
      </c>
      <c r="DO179" s="450">
        <v>19</v>
      </c>
      <c r="DP179" s="4101">
        <v>69</v>
      </c>
      <c r="DQ179" s="442">
        <v>35</v>
      </c>
      <c r="DR179" s="432">
        <v>34</v>
      </c>
      <c r="DS179" s="322">
        <v>72</v>
      </c>
      <c r="DT179" s="323">
        <v>2.704566458743781E-4</v>
      </c>
      <c r="DU179" s="324">
        <v>4.5468818689945361E-3</v>
      </c>
      <c r="DV179" s="325" t="s">
        <v>123</v>
      </c>
      <c r="DW179" s="286"/>
    </row>
    <row r="180" spans="1:127" s="359" customFormat="1" ht="57.75" customHeight="1" x14ac:dyDescent="0.15">
      <c r="A180" s="2107" t="s">
        <v>1783</v>
      </c>
      <c r="B180" s="2144"/>
      <c r="C180" s="2144"/>
      <c r="D180" s="1925">
        <v>384</v>
      </c>
      <c r="E180" s="1942">
        <v>2.6109660574411553E-3</v>
      </c>
      <c r="F180" s="1943">
        <v>1</v>
      </c>
      <c r="G180" s="1841">
        <v>187</v>
      </c>
      <c r="H180" s="1842">
        <v>197</v>
      </c>
      <c r="I180" s="4184">
        <v>240</v>
      </c>
      <c r="J180" s="1993">
        <v>139</v>
      </c>
      <c r="K180" s="1993">
        <v>101</v>
      </c>
      <c r="L180" s="1994">
        <v>144</v>
      </c>
      <c r="M180" s="1993">
        <v>48</v>
      </c>
      <c r="N180" s="1995">
        <v>96</v>
      </c>
      <c r="O180" s="2252" t="s">
        <v>2116</v>
      </c>
      <c r="P180" s="2036">
        <v>157</v>
      </c>
      <c r="Q180" s="329">
        <v>-6.3291139240506666E-3</v>
      </c>
      <c r="R180" s="462">
        <v>-1</v>
      </c>
      <c r="S180" s="330">
        <v>85</v>
      </c>
      <c r="T180" s="331">
        <v>72</v>
      </c>
      <c r="U180" s="332">
        <v>82</v>
      </c>
      <c r="V180" s="333">
        <v>55</v>
      </c>
      <c r="W180" s="334">
        <v>27</v>
      </c>
      <c r="X180" s="332">
        <v>75</v>
      </c>
      <c r="Y180" s="334">
        <v>30</v>
      </c>
      <c r="Z180" s="335">
        <v>45</v>
      </c>
      <c r="AA180" s="2049">
        <v>227</v>
      </c>
      <c r="AB180" s="2023">
        <v>8.8888888888889461E-3</v>
      </c>
      <c r="AC180" s="2024">
        <v>2</v>
      </c>
      <c r="AD180" s="336">
        <v>102</v>
      </c>
      <c r="AE180" s="337">
        <v>125</v>
      </c>
      <c r="AF180" s="332">
        <v>158</v>
      </c>
      <c r="AG180" s="332">
        <v>84</v>
      </c>
      <c r="AH180" s="338">
        <v>74</v>
      </c>
      <c r="AI180" s="332">
        <v>69</v>
      </c>
      <c r="AJ180" s="338">
        <v>18</v>
      </c>
      <c r="AK180" s="339">
        <v>51</v>
      </c>
      <c r="AL180" s="2331">
        <v>29</v>
      </c>
      <c r="AM180" s="1843">
        <v>0.15999999999999992</v>
      </c>
      <c r="AN180" s="2024">
        <v>4</v>
      </c>
      <c r="AO180" s="340">
        <v>17</v>
      </c>
      <c r="AP180" s="340">
        <v>12</v>
      </c>
      <c r="AQ180" s="340">
        <v>20</v>
      </c>
      <c r="AR180" s="341">
        <v>15</v>
      </c>
      <c r="AS180" s="342">
        <v>5</v>
      </c>
      <c r="AT180" s="340">
        <v>9</v>
      </c>
      <c r="AU180" s="342">
        <v>2</v>
      </c>
      <c r="AV180" s="343">
        <v>7</v>
      </c>
      <c r="AW180" s="2354">
        <v>0</v>
      </c>
      <c r="AX180" s="2023" t="s">
        <v>123</v>
      </c>
      <c r="AY180" s="2024">
        <v>0</v>
      </c>
      <c r="AZ180" s="2377">
        <v>0</v>
      </c>
      <c r="BA180" s="2377">
        <v>0</v>
      </c>
      <c r="BB180" s="2377">
        <v>0</v>
      </c>
      <c r="BC180" s="2380">
        <v>0</v>
      </c>
      <c r="BD180" s="2380">
        <v>0</v>
      </c>
      <c r="BE180" s="2377">
        <v>0</v>
      </c>
      <c r="BF180" s="2380">
        <v>0</v>
      </c>
      <c r="BG180" s="2381">
        <v>0</v>
      </c>
      <c r="BH180" s="2062">
        <v>35</v>
      </c>
      <c r="BI180" s="1843">
        <v>-0.10256410256410253</v>
      </c>
      <c r="BJ180" s="2024">
        <v>-4</v>
      </c>
      <c r="BK180" s="345">
        <v>19</v>
      </c>
      <c r="BL180" s="345">
        <v>16</v>
      </c>
      <c r="BM180" s="345">
        <v>17</v>
      </c>
      <c r="BN180" s="346">
        <v>15</v>
      </c>
      <c r="BO180" s="346">
        <v>2</v>
      </c>
      <c r="BP180" s="345">
        <v>18</v>
      </c>
      <c r="BQ180" s="346">
        <v>4</v>
      </c>
      <c r="BR180" s="347">
        <v>14</v>
      </c>
      <c r="BS180" s="2084">
        <v>26</v>
      </c>
      <c r="BT180" s="1843">
        <v>0.44444444444444442</v>
      </c>
      <c r="BU180" s="2024">
        <v>8</v>
      </c>
      <c r="BV180" s="348">
        <v>10</v>
      </c>
      <c r="BW180" s="348">
        <v>16</v>
      </c>
      <c r="BX180" s="348">
        <v>21</v>
      </c>
      <c r="BY180" s="349">
        <v>10</v>
      </c>
      <c r="BZ180" s="349">
        <v>11</v>
      </c>
      <c r="CA180" s="348">
        <v>5</v>
      </c>
      <c r="CB180" s="349">
        <v>0</v>
      </c>
      <c r="CC180" s="350">
        <v>5</v>
      </c>
      <c r="CD180" s="351">
        <v>72</v>
      </c>
      <c r="CE180" s="1843">
        <v>-1.3698630136986356E-2</v>
      </c>
      <c r="CF180" s="2024">
        <v>-1</v>
      </c>
      <c r="CG180" s="352">
        <v>35</v>
      </c>
      <c r="CH180" s="352">
        <v>37</v>
      </c>
      <c r="CI180" s="352">
        <v>59</v>
      </c>
      <c r="CJ180" s="353">
        <v>33</v>
      </c>
      <c r="CK180" s="353">
        <v>26</v>
      </c>
      <c r="CL180" s="352">
        <v>13</v>
      </c>
      <c r="CM180" s="353">
        <v>2</v>
      </c>
      <c r="CN180" s="354">
        <v>11</v>
      </c>
      <c r="CO180" s="2062">
        <v>65</v>
      </c>
      <c r="CP180" s="2023">
        <v>-7.1428571428571397E-2</v>
      </c>
      <c r="CQ180" s="2024">
        <v>-5</v>
      </c>
      <c r="CR180" s="345">
        <v>21</v>
      </c>
      <c r="CS180" s="345">
        <v>44</v>
      </c>
      <c r="CT180" s="345">
        <v>41</v>
      </c>
      <c r="CU180" s="346">
        <v>11</v>
      </c>
      <c r="CV180" s="346">
        <v>30</v>
      </c>
      <c r="CW180" s="345">
        <v>24</v>
      </c>
      <c r="CX180" s="346">
        <v>10</v>
      </c>
      <c r="CY180" s="962">
        <v>14</v>
      </c>
      <c r="CZ180" s="1264">
        <v>384</v>
      </c>
      <c r="DA180" s="1606">
        <v>81</v>
      </c>
      <c r="DB180" s="451">
        <v>62</v>
      </c>
      <c r="DC180" s="452">
        <v>19</v>
      </c>
      <c r="DD180" s="4110">
        <v>37</v>
      </c>
      <c r="DE180" s="451">
        <v>16</v>
      </c>
      <c r="DF180" s="452">
        <v>21</v>
      </c>
      <c r="DG180" s="4110">
        <v>51</v>
      </c>
      <c r="DH180" s="451">
        <v>20</v>
      </c>
      <c r="DI180" s="452">
        <v>31</v>
      </c>
      <c r="DJ180" s="4110">
        <v>65</v>
      </c>
      <c r="DK180" s="451">
        <v>21</v>
      </c>
      <c r="DL180" s="452">
        <v>44</v>
      </c>
      <c r="DM180" s="4110">
        <v>51</v>
      </c>
      <c r="DN180" s="451">
        <v>27</v>
      </c>
      <c r="DO180" s="452">
        <v>24</v>
      </c>
      <c r="DP180" s="4100">
        <v>99</v>
      </c>
      <c r="DQ180" s="443">
        <v>41</v>
      </c>
      <c r="DR180" s="433">
        <v>58</v>
      </c>
      <c r="DS180" s="355">
        <v>69</v>
      </c>
      <c r="DT180" s="356">
        <v>2.8689323761259998E-4</v>
      </c>
      <c r="DU180" s="357">
        <v>4.8232117063367452E-3</v>
      </c>
      <c r="DV180" s="358" t="s">
        <v>123</v>
      </c>
      <c r="DW180" s="286"/>
    </row>
    <row r="181" spans="1:127" s="239" customFormat="1" ht="57.75" customHeight="1" x14ac:dyDescent="0.15">
      <c r="A181" s="2109" t="s">
        <v>1784</v>
      </c>
      <c r="B181" s="2147"/>
      <c r="C181" s="2147"/>
      <c r="D181" s="1926">
        <v>10</v>
      </c>
      <c r="E181" s="2123">
        <v>0.11111111111111116</v>
      </c>
      <c r="F181" s="1947">
        <v>1</v>
      </c>
      <c r="G181" s="1845">
        <v>2</v>
      </c>
      <c r="H181" s="1846">
        <v>8</v>
      </c>
      <c r="I181" s="4188">
        <v>7</v>
      </c>
      <c r="J181" s="1996">
        <v>1</v>
      </c>
      <c r="K181" s="1996">
        <v>6</v>
      </c>
      <c r="L181" s="1997">
        <v>3</v>
      </c>
      <c r="M181" s="1996">
        <v>1</v>
      </c>
      <c r="N181" s="2223">
        <v>2</v>
      </c>
      <c r="O181" s="2248" t="s">
        <v>2116</v>
      </c>
      <c r="P181" s="2037">
        <v>4</v>
      </c>
      <c r="Q181" s="1328">
        <v>1</v>
      </c>
      <c r="R181" s="461">
        <v>2</v>
      </c>
      <c r="S181" s="290">
        <v>0</v>
      </c>
      <c r="T181" s="291">
        <v>4</v>
      </c>
      <c r="U181" s="292">
        <v>4</v>
      </c>
      <c r="V181" s="293">
        <v>0</v>
      </c>
      <c r="W181" s="294">
        <v>4</v>
      </c>
      <c r="X181" s="292">
        <v>0</v>
      </c>
      <c r="Y181" s="294">
        <v>0</v>
      </c>
      <c r="Z181" s="295">
        <v>0</v>
      </c>
      <c r="AA181" s="2288">
        <v>6</v>
      </c>
      <c r="AB181" s="1840">
        <v>-0.1428571428571429</v>
      </c>
      <c r="AC181" s="2304">
        <v>-1</v>
      </c>
      <c r="AD181" s="296">
        <v>2</v>
      </c>
      <c r="AE181" s="297">
        <v>4</v>
      </c>
      <c r="AF181" s="292">
        <v>3</v>
      </c>
      <c r="AG181" s="298">
        <v>1</v>
      </c>
      <c r="AH181" s="299">
        <v>2</v>
      </c>
      <c r="AI181" s="292">
        <v>3</v>
      </c>
      <c r="AJ181" s="299">
        <v>1</v>
      </c>
      <c r="AK181" s="300">
        <v>2</v>
      </c>
      <c r="AL181" s="2332">
        <v>0</v>
      </c>
      <c r="AM181" s="1840" t="s">
        <v>123</v>
      </c>
      <c r="AN181" s="2304">
        <v>0</v>
      </c>
      <c r="AO181" s="301">
        <v>0</v>
      </c>
      <c r="AP181" s="301">
        <v>0</v>
      </c>
      <c r="AQ181" s="302">
        <v>0</v>
      </c>
      <c r="AR181" s="303">
        <v>0</v>
      </c>
      <c r="AS181" s="304">
        <v>0</v>
      </c>
      <c r="AT181" s="302">
        <v>0</v>
      </c>
      <c r="AU181" s="304">
        <v>0</v>
      </c>
      <c r="AV181" s="305">
        <v>0</v>
      </c>
      <c r="AW181" s="2355">
        <v>0</v>
      </c>
      <c r="AX181" s="1840" t="s">
        <v>123</v>
      </c>
      <c r="AY181" s="2304">
        <v>0</v>
      </c>
      <c r="AZ181" s="2382">
        <v>0</v>
      </c>
      <c r="BA181" s="2382">
        <v>0</v>
      </c>
      <c r="BB181" s="2383">
        <v>0</v>
      </c>
      <c r="BC181" s="2384">
        <v>0</v>
      </c>
      <c r="BD181" s="2384">
        <v>0</v>
      </c>
      <c r="BE181" s="2383">
        <v>0</v>
      </c>
      <c r="BF181" s="2384">
        <v>0</v>
      </c>
      <c r="BG181" s="2385">
        <v>0</v>
      </c>
      <c r="BH181" s="2063">
        <v>0</v>
      </c>
      <c r="BI181" s="1840" t="s">
        <v>123</v>
      </c>
      <c r="BJ181" s="2304">
        <v>0</v>
      </c>
      <c r="BK181" s="307">
        <v>0</v>
      </c>
      <c r="BL181" s="307">
        <v>0</v>
      </c>
      <c r="BM181" s="308">
        <v>0</v>
      </c>
      <c r="BN181" s="309">
        <v>0</v>
      </c>
      <c r="BO181" s="309">
        <v>0</v>
      </c>
      <c r="BP181" s="308">
        <v>0</v>
      </c>
      <c r="BQ181" s="309">
        <v>0</v>
      </c>
      <c r="BR181" s="310">
        <v>0</v>
      </c>
      <c r="BS181" s="2085">
        <v>0</v>
      </c>
      <c r="BT181" s="1840" t="s">
        <v>123</v>
      </c>
      <c r="BU181" s="2304">
        <v>0</v>
      </c>
      <c r="BV181" s="311">
        <v>0</v>
      </c>
      <c r="BW181" s="311">
        <v>0</v>
      </c>
      <c r="BX181" s="312">
        <v>0</v>
      </c>
      <c r="BY181" s="313">
        <v>0</v>
      </c>
      <c r="BZ181" s="313">
        <v>0</v>
      </c>
      <c r="CA181" s="312">
        <v>0</v>
      </c>
      <c r="CB181" s="313">
        <v>0</v>
      </c>
      <c r="CC181" s="314">
        <v>0</v>
      </c>
      <c r="CD181" s="315">
        <v>6</v>
      </c>
      <c r="CE181" s="2319">
        <v>1</v>
      </c>
      <c r="CF181" s="2304">
        <v>3</v>
      </c>
      <c r="CG181" s="316">
        <v>2</v>
      </c>
      <c r="CH181" s="316">
        <v>4</v>
      </c>
      <c r="CI181" s="317">
        <v>3</v>
      </c>
      <c r="CJ181" s="318">
        <v>1</v>
      </c>
      <c r="CK181" s="318">
        <v>2</v>
      </c>
      <c r="CL181" s="317">
        <v>3</v>
      </c>
      <c r="CM181" s="318">
        <v>1</v>
      </c>
      <c r="CN181" s="319">
        <v>2</v>
      </c>
      <c r="CO181" s="2063">
        <v>0</v>
      </c>
      <c r="CP181" s="1840" t="s">
        <v>123</v>
      </c>
      <c r="CQ181" s="2304">
        <v>-4</v>
      </c>
      <c r="CR181" s="320">
        <v>0</v>
      </c>
      <c r="CS181" s="320">
        <v>0</v>
      </c>
      <c r="CT181" s="308">
        <v>0</v>
      </c>
      <c r="CU181" s="321">
        <v>0</v>
      </c>
      <c r="CV181" s="321">
        <v>0</v>
      </c>
      <c r="CW181" s="308">
        <v>0</v>
      </c>
      <c r="CX181" s="321">
        <v>0</v>
      </c>
      <c r="CY181" s="961">
        <v>0</v>
      </c>
      <c r="CZ181" s="1265">
        <v>10</v>
      </c>
      <c r="DA181" s="1607">
        <v>0</v>
      </c>
      <c r="DB181" s="449">
        <v>0</v>
      </c>
      <c r="DC181" s="450">
        <v>0</v>
      </c>
      <c r="DD181" s="4111">
        <v>2</v>
      </c>
      <c r="DE181" s="449">
        <v>1</v>
      </c>
      <c r="DF181" s="450">
        <v>1</v>
      </c>
      <c r="DG181" s="4111">
        <v>1</v>
      </c>
      <c r="DH181" s="449">
        <v>0</v>
      </c>
      <c r="DI181" s="450">
        <v>1</v>
      </c>
      <c r="DJ181" s="4111">
        <v>3</v>
      </c>
      <c r="DK181" s="449">
        <v>1</v>
      </c>
      <c r="DL181" s="450">
        <v>2</v>
      </c>
      <c r="DM181" s="4111">
        <v>0</v>
      </c>
      <c r="DN181" s="449">
        <v>0</v>
      </c>
      <c r="DO181" s="450">
        <v>0</v>
      </c>
      <c r="DP181" s="4101">
        <v>4</v>
      </c>
      <c r="DQ181" s="442">
        <v>0</v>
      </c>
      <c r="DR181" s="432">
        <v>4</v>
      </c>
      <c r="DS181" s="322">
        <v>169</v>
      </c>
      <c r="DT181" s="323">
        <v>7.4711780628281246E-6</v>
      </c>
      <c r="DU181" s="324">
        <v>1.2560447151918608E-4</v>
      </c>
      <c r="DV181" s="325" t="s">
        <v>123</v>
      </c>
      <c r="DW181" s="286"/>
    </row>
    <row r="182" spans="1:127" s="359" customFormat="1" ht="57.75" customHeight="1" x14ac:dyDescent="0.15">
      <c r="A182" s="2107" t="s">
        <v>790</v>
      </c>
      <c r="B182" s="2144"/>
      <c r="C182" s="2144"/>
      <c r="D182" s="1925">
        <v>5</v>
      </c>
      <c r="E182" s="2122">
        <v>0</v>
      </c>
      <c r="F182" s="1943">
        <v>0</v>
      </c>
      <c r="G182" s="1841">
        <v>2</v>
      </c>
      <c r="H182" s="1842">
        <v>3</v>
      </c>
      <c r="I182" s="4184">
        <v>3</v>
      </c>
      <c r="J182" s="1993">
        <v>1</v>
      </c>
      <c r="K182" s="1993">
        <v>2</v>
      </c>
      <c r="L182" s="1994">
        <v>2</v>
      </c>
      <c r="M182" s="1993">
        <v>1</v>
      </c>
      <c r="N182" s="1995">
        <v>1</v>
      </c>
      <c r="O182" s="2252" t="s">
        <v>2115</v>
      </c>
      <c r="P182" s="2036">
        <v>2</v>
      </c>
      <c r="Q182" s="329">
        <v>0</v>
      </c>
      <c r="R182" s="462">
        <v>0</v>
      </c>
      <c r="S182" s="330">
        <v>1</v>
      </c>
      <c r="T182" s="331">
        <v>1</v>
      </c>
      <c r="U182" s="332">
        <v>1</v>
      </c>
      <c r="V182" s="333">
        <v>0</v>
      </c>
      <c r="W182" s="334">
        <v>1</v>
      </c>
      <c r="X182" s="332">
        <v>1</v>
      </c>
      <c r="Y182" s="334">
        <v>1</v>
      </c>
      <c r="Z182" s="335">
        <v>0</v>
      </c>
      <c r="AA182" s="2049">
        <v>3</v>
      </c>
      <c r="AB182" s="1843">
        <v>0</v>
      </c>
      <c r="AC182" s="2024">
        <v>0</v>
      </c>
      <c r="AD182" s="336">
        <v>1</v>
      </c>
      <c r="AE182" s="337">
        <v>2</v>
      </c>
      <c r="AF182" s="332">
        <v>2</v>
      </c>
      <c r="AG182" s="332">
        <v>1</v>
      </c>
      <c r="AH182" s="338">
        <v>1</v>
      </c>
      <c r="AI182" s="332">
        <v>1</v>
      </c>
      <c r="AJ182" s="338">
        <v>0</v>
      </c>
      <c r="AK182" s="339">
        <v>1</v>
      </c>
      <c r="AL182" s="2331">
        <v>0</v>
      </c>
      <c r="AM182" s="2023" t="s">
        <v>123</v>
      </c>
      <c r="AN182" s="2024">
        <v>0</v>
      </c>
      <c r="AO182" s="340">
        <v>0</v>
      </c>
      <c r="AP182" s="340">
        <v>0</v>
      </c>
      <c r="AQ182" s="340">
        <v>0</v>
      </c>
      <c r="AR182" s="341">
        <v>0</v>
      </c>
      <c r="AS182" s="342">
        <v>0</v>
      </c>
      <c r="AT182" s="340">
        <v>0</v>
      </c>
      <c r="AU182" s="342">
        <v>0</v>
      </c>
      <c r="AV182" s="343">
        <v>0</v>
      </c>
      <c r="AW182" s="2354">
        <v>0</v>
      </c>
      <c r="AX182" s="2023" t="s">
        <v>123</v>
      </c>
      <c r="AY182" s="2024">
        <v>0</v>
      </c>
      <c r="AZ182" s="2377">
        <v>0</v>
      </c>
      <c r="BA182" s="2377">
        <v>0</v>
      </c>
      <c r="BB182" s="2377">
        <v>0</v>
      </c>
      <c r="BC182" s="2380">
        <v>0</v>
      </c>
      <c r="BD182" s="2380">
        <v>0</v>
      </c>
      <c r="BE182" s="2377">
        <v>0</v>
      </c>
      <c r="BF182" s="2380">
        <v>0</v>
      </c>
      <c r="BG182" s="2381">
        <v>0</v>
      </c>
      <c r="BH182" s="2062">
        <v>0</v>
      </c>
      <c r="BI182" s="2023" t="s">
        <v>123</v>
      </c>
      <c r="BJ182" s="2024">
        <v>0</v>
      </c>
      <c r="BK182" s="345">
        <v>0</v>
      </c>
      <c r="BL182" s="345">
        <v>0</v>
      </c>
      <c r="BM182" s="345">
        <v>0</v>
      </c>
      <c r="BN182" s="346">
        <v>0</v>
      </c>
      <c r="BO182" s="346">
        <v>0</v>
      </c>
      <c r="BP182" s="345">
        <v>0</v>
      </c>
      <c r="BQ182" s="346">
        <v>0</v>
      </c>
      <c r="BR182" s="347">
        <v>0</v>
      </c>
      <c r="BS182" s="2084">
        <v>0</v>
      </c>
      <c r="BT182" s="2023" t="s">
        <v>123</v>
      </c>
      <c r="BU182" s="2024">
        <v>0</v>
      </c>
      <c r="BV182" s="348">
        <v>0</v>
      </c>
      <c r="BW182" s="348">
        <v>0</v>
      </c>
      <c r="BX182" s="348">
        <v>0</v>
      </c>
      <c r="BY182" s="349">
        <v>0</v>
      </c>
      <c r="BZ182" s="349">
        <v>0</v>
      </c>
      <c r="CA182" s="348">
        <v>0</v>
      </c>
      <c r="CB182" s="349">
        <v>0</v>
      </c>
      <c r="CC182" s="350">
        <v>0</v>
      </c>
      <c r="CD182" s="351">
        <v>0</v>
      </c>
      <c r="CE182" s="1843" t="s">
        <v>123</v>
      </c>
      <c r="CF182" s="2024">
        <v>0</v>
      </c>
      <c r="CG182" s="352">
        <v>0</v>
      </c>
      <c r="CH182" s="352">
        <v>0</v>
      </c>
      <c r="CI182" s="352">
        <v>0</v>
      </c>
      <c r="CJ182" s="353">
        <v>0</v>
      </c>
      <c r="CK182" s="353">
        <v>0</v>
      </c>
      <c r="CL182" s="352">
        <v>0</v>
      </c>
      <c r="CM182" s="353">
        <v>0</v>
      </c>
      <c r="CN182" s="354">
        <v>0</v>
      </c>
      <c r="CO182" s="2062">
        <v>3</v>
      </c>
      <c r="CP182" s="1843">
        <v>0</v>
      </c>
      <c r="CQ182" s="2024">
        <v>0</v>
      </c>
      <c r="CR182" s="345">
        <v>1</v>
      </c>
      <c r="CS182" s="345">
        <v>2</v>
      </c>
      <c r="CT182" s="345">
        <v>2</v>
      </c>
      <c r="CU182" s="346">
        <v>1</v>
      </c>
      <c r="CV182" s="346">
        <v>1</v>
      </c>
      <c r="CW182" s="345">
        <v>1</v>
      </c>
      <c r="CX182" s="346">
        <v>0</v>
      </c>
      <c r="CY182" s="962">
        <v>1</v>
      </c>
      <c r="CZ182" s="1264">
        <v>5</v>
      </c>
      <c r="DA182" s="1606">
        <v>0</v>
      </c>
      <c r="DB182" s="451">
        <v>0</v>
      </c>
      <c r="DC182" s="452">
        <v>0</v>
      </c>
      <c r="DD182" s="4110">
        <v>0</v>
      </c>
      <c r="DE182" s="451">
        <v>0</v>
      </c>
      <c r="DF182" s="452">
        <v>0</v>
      </c>
      <c r="DG182" s="4110">
        <v>2</v>
      </c>
      <c r="DH182" s="451">
        <v>0</v>
      </c>
      <c r="DI182" s="452">
        <v>2</v>
      </c>
      <c r="DJ182" s="4110">
        <v>1</v>
      </c>
      <c r="DK182" s="451">
        <v>1</v>
      </c>
      <c r="DL182" s="452">
        <v>0</v>
      </c>
      <c r="DM182" s="4110">
        <v>0</v>
      </c>
      <c r="DN182" s="451">
        <v>0</v>
      </c>
      <c r="DO182" s="452">
        <v>0</v>
      </c>
      <c r="DP182" s="4100">
        <v>2</v>
      </c>
      <c r="DQ182" s="443">
        <v>1</v>
      </c>
      <c r="DR182" s="433">
        <v>1</v>
      </c>
      <c r="DS182" s="355">
        <v>182</v>
      </c>
      <c r="DT182" s="356">
        <v>3.7355890314140623E-6</v>
      </c>
      <c r="DU182" s="357">
        <v>6.280223575959304E-5</v>
      </c>
      <c r="DV182" s="358" t="s">
        <v>123</v>
      </c>
      <c r="DW182" s="286"/>
    </row>
    <row r="183" spans="1:127" s="239" customFormat="1" ht="57.75" customHeight="1" x14ac:dyDescent="0.15">
      <c r="A183" s="2109" t="s">
        <v>199</v>
      </c>
      <c r="B183" s="2147"/>
      <c r="C183" s="2147"/>
      <c r="D183" s="1926">
        <v>1238</v>
      </c>
      <c r="E183" s="1946">
        <v>-7.3353293413173648E-2</v>
      </c>
      <c r="F183" s="1947">
        <v>-98</v>
      </c>
      <c r="G183" s="1845">
        <v>685</v>
      </c>
      <c r="H183" s="1846">
        <v>553</v>
      </c>
      <c r="I183" s="4188">
        <v>724</v>
      </c>
      <c r="J183" s="1996">
        <v>471</v>
      </c>
      <c r="K183" s="1996">
        <v>253</v>
      </c>
      <c r="L183" s="1997">
        <v>514</v>
      </c>
      <c r="M183" s="1996">
        <v>214</v>
      </c>
      <c r="N183" s="2223">
        <v>300</v>
      </c>
      <c r="O183" s="2248" t="s">
        <v>2116</v>
      </c>
      <c r="P183" s="2037">
        <v>646</v>
      </c>
      <c r="Q183" s="289">
        <v>-9.1420534458509173E-2</v>
      </c>
      <c r="R183" s="461">
        <v>-65</v>
      </c>
      <c r="S183" s="290">
        <v>341</v>
      </c>
      <c r="T183" s="291">
        <v>305</v>
      </c>
      <c r="U183" s="292">
        <v>339</v>
      </c>
      <c r="V183" s="293">
        <v>211</v>
      </c>
      <c r="W183" s="294">
        <v>128</v>
      </c>
      <c r="X183" s="292">
        <v>307</v>
      </c>
      <c r="Y183" s="294">
        <v>130</v>
      </c>
      <c r="Z183" s="295">
        <v>177</v>
      </c>
      <c r="AA183" s="2288">
        <v>592</v>
      </c>
      <c r="AB183" s="2025">
        <v>-5.2799999999999958E-2</v>
      </c>
      <c r="AC183" s="2304">
        <v>-33</v>
      </c>
      <c r="AD183" s="296">
        <v>344</v>
      </c>
      <c r="AE183" s="297">
        <v>248</v>
      </c>
      <c r="AF183" s="292">
        <v>385</v>
      </c>
      <c r="AG183" s="298">
        <v>260</v>
      </c>
      <c r="AH183" s="299">
        <v>125</v>
      </c>
      <c r="AI183" s="292">
        <v>207</v>
      </c>
      <c r="AJ183" s="299">
        <v>84</v>
      </c>
      <c r="AK183" s="300">
        <v>123</v>
      </c>
      <c r="AL183" s="2332">
        <v>177</v>
      </c>
      <c r="AM183" s="1840">
        <v>-0.11940298507462688</v>
      </c>
      <c r="AN183" s="2304">
        <v>-24</v>
      </c>
      <c r="AO183" s="301">
        <v>121</v>
      </c>
      <c r="AP183" s="301">
        <v>56</v>
      </c>
      <c r="AQ183" s="302">
        <v>105</v>
      </c>
      <c r="AR183" s="303">
        <v>96</v>
      </c>
      <c r="AS183" s="304">
        <v>9</v>
      </c>
      <c r="AT183" s="302">
        <v>72</v>
      </c>
      <c r="AU183" s="304">
        <v>25</v>
      </c>
      <c r="AV183" s="305">
        <v>47</v>
      </c>
      <c r="AW183" s="2355">
        <v>0</v>
      </c>
      <c r="AX183" s="2025" t="s">
        <v>123</v>
      </c>
      <c r="AY183" s="2304">
        <v>0</v>
      </c>
      <c r="AZ183" s="2382">
        <v>0</v>
      </c>
      <c r="BA183" s="2382">
        <v>0</v>
      </c>
      <c r="BB183" s="2383">
        <v>0</v>
      </c>
      <c r="BC183" s="2384">
        <v>0</v>
      </c>
      <c r="BD183" s="2384">
        <v>0</v>
      </c>
      <c r="BE183" s="2383">
        <v>0</v>
      </c>
      <c r="BF183" s="2384">
        <v>0</v>
      </c>
      <c r="BG183" s="2385">
        <v>0</v>
      </c>
      <c r="BH183" s="2063">
        <v>89</v>
      </c>
      <c r="BI183" s="2025">
        <v>2.2988505747126409E-2</v>
      </c>
      <c r="BJ183" s="2304">
        <v>2</v>
      </c>
      <c r="BK183" s="307">
        <v>57</v>
      </c>
      <c r="BL183" s="307">
        <v>32</v>
      </c>
      <c r="BM183" s="308">
        <v>58</v>
      </c>
      <c r="BN183" s="309">
        <v>42</v>
      </c>
      <c r="BO183" s="309">
        <v>16</v>
      </c>
      <c r="BP183" s="308">
        <v>31</v>
      </c>
      <c r="BQ183" s="309">
        <v>15</v>
      </c>
      <c r="BR183" s="310">
        <v>16</v>
      </c>
      <c r="BS183" s="2085">
        <v>85</v>
      </c>
      <c r="BT183" s="2025">
        <v>-1.1627906976744207E-2</v>
      </c>
      <c r="BU183" s="2304">
        <v>-1</v>
      </c>
      <c r="BV183" s="311">
        <v>37</v>
      </c>
      <c r="BW183" s="311">
        <v>48</v>
      </c>
      <c r="BX183" s="312">
        <v>66</v>
      </c>
      <c r="BY183" s="313">
        <v>28</v>
      </c>
      <c r="BZ183" s="313">
        <v>38</v>
      </c>
      <c r="CA183" s="312">
        <v>19</v>
      </c>
      <c r="CB183" s="313">
        <v>9</v>
      </c>
      <c r="CC183" s="314">
        <v>10</v>
      </c>
      <c r="CD183" s="315">
        <v>72</v>
      </c>
      <c r="CE183" s="1840">
        <v>0.16129032258064524</v>
      </c>
      <c r="CF183" s="2304">
        <v>10</v>
      </c>
      <c r="CG183" s="316">
        <v>38</v>
      </c>
      <c r="CH183" s="316">
        <v>34</v>
      </c>
      <c r="CI183" s="317">
        <v>46</v>
      </c>
      <c r="CJ183" s="318">
        <v>33</v>
      </c>
      <c r="CK183" s="318">
        <v>13</v>
      </c>
      <c r="CL183" s="317">
        <v>26</v>
      </c>
      <c r="CM183" s="318">
        <v>5</v>
      </c>
      <c r="CN183" s="319">
        <v>21</v>
      </c>
      <c r="CO183" s="2063">
        <v>169</v>
      </c>
      <c r="CP183" s="1840">
        <v>-0.10582010582010581</v>
      </c>
      <c r="CQ183" s="2304">
        <v>-20</v>
      </c>
      <c r="CR183" s="320">
        <v>91</v>
      </c>
      <c r="CS183" s="320">
        <v>78</v>
      </c>
      <c r="CT183" s="308">
        <v>110</v>
      </c>
      <c r="CU183" s="321">
        <v>61</v>
      </c>
      <c r="CV183" s="321">
        <v>49</v>
      </c>
      <c r="CW183" s="308">
        <v>59</v>
      </c>
      <c r="CX183" s="321">
        <v>30</v>
      </c>
      <c r="CY183" s="961">
        <v>29</v>
      </c>
      <c r="CZ183" s="1265">
        <v>1238</v>
      </c>
      <c r="DA183" s="1607">
        <v>306</v>
      </c>
      <c r="DB183" s="449">
        <v>204</v>
      </c>
      <c r="DC183" s="450">
        <v>102</v>
      </c>
      <c r="DD183" s="4111">
        <v>140</v>
      </c>
      <c r="DE183" s="449">
        <v>86</v>
      </c>
      <c r="DF183" s="450">
        <v>54</v>
      </c>
      <c r="DG183" s="4111">
        <v>186</v>
      </c>
      <c r="DH183" s="449">
        <v>101</v>
      </c>
      <c r="DI183" s="450">
        <v>85</v>
      </c>
      <c r="DJ183" s="4111">
        <v>180</v>
      </c>
      <c r="DK183" s="449">
        <v>88</v>
      </c>
      <c r="DL183" s="450">
        <v>92</v>
      </c>
      <c r="DM183" s="4111">
        <v>169</v>
      </c>
      <c r="DN183" s="449">
        <v>77</v>
      </c>
      <c r="DO183" s="450">
        <v>92</v>
      </c>
      <c r="DP183" s="4101">
        <v>257</v>
      </c>
      <c r="DQ183" s="442">
        <v>129</v>
      </c>
      <c r="DR183" s="432">
        <v>128</v>
      </c>
      <c r="DS183" s="322">
        <v>46</v>
      </c>
      <c r="DT183" s="323">
        <v>9.2493184417812187E-4</v>
      </c>
      <c r="DU183" s="324">
        <v>1.5549833574075238E-2</v>
      </c>
      <c r="DV183" s="325" t="s">
        <v>123</v>
      </c>
      <c r="DW183" s="286"/>
    </row>
    <row r="184" spans="1:127" s="359" customFormat="1" ht="57.75" customHeight="1" x14ac:dyDescent="0.15">
      <c r="A184" s="2107" t="s">
        <v>1785</v>
      </c>
      <c r="B184" s="2144"/>
      <c r="C184" s="2144"/>
      <c r="D184" s="1925">
        <v>9</v>
      </c>
      <c r="E184" s="2122">
        <v>0.28571428571428581</v>
      </c>
      <c r="F184" s="1943">
        <v>2</v>
      </c>
      <c r="G184" s="1841">
        <v>7</v>
      </c>
      <c r="H184" s="1842">
        <v>2</v>
      </c>
      <c r="I184" s="4184">
        <v>9</v>
      </c>
      <c r="J184" s="1993">
        <v>7</v>
      </c>
      <c r="K184" s="1993">
        <v>2</v>
      </c>
      <c r="L184" s="1994">
        <v>0</v>
      </c>
      <c r="M184" s="1993">
        <v>0</v>
      </c>
      <c r="N184" s="1995">
        <v>0</v>
      </c>
      <c r="O184" s="2252" t="s">
        <v>2116</v>
      </c>
      <c r="P184" s="2036">
        <v>2</v>
      </c>
      <c r="Q184" s="329">
        <v>0</v>
      </c>
      <c r="R184" s="462">
        <v>0</v>
      </c>
      <c r="S184" s="330">
        <v>0</v>
      </c>
      <c r="T184" s="331">
        <v>2</v>
      </c>
      <c r="U184" s="332">
        <v>2</v>
      </c>
      <c r="V184" s="333">
        <v>0</v>
      </c>
      <c r="W184" s="334">
        <v>2</v>
      </c>
      <c r="X184" s="332">
        <v>0</v>
      </c>
      <c r="Y184" s="334">
        <v>0</v>
      </c>
      <c r="Z184" s="335">
        <v>0</v>
      </c>
      <c r="AA184" s="2049">
        <v>7</v>
      </c>
      <c r="AB184" s="1843">
        <v>0.39999999999999991</v>
      </c>
      <c r="AC184" s="2024">
        <v>2</v>
      </c>
      <c r="AD184" s="336">
        <v>7</v>
      </c>
      <c r="AE184" s="337">
        <v>0</v>
      </c>
      <c r="AF184" s="332">
        <v>7</v>
      </c>
      <c r="AG184" s="332">
        <v>7</v>
      </c>
      <c r="AH184" s="338">
        <v>0</v>
      </c>
      <c r="AI184" s="332">
        <v>0</v>
      </c>
      <c r="AJ184" s="338">
        <v>0</v>
      </c>
      <c r="AK184" s="339">
        <v>0</v>
      </c>
      <c r="AL184" s="2331">
        <v>7</v>
      </c>
      <c r="AM184" s="1843">
        <v>0.75</v>
      </c>
      <c r="AN184" s="2024">
        <v>3</v>
      </c>
      <c r="AO184" s="340">
        <v>7</v>
      </c>
      <c r="AP184" s="340">
        <v>0</v>
      </c>
      <c r="AQ184" s="340">
        <v>7</v>
      </c>
      <c r="AR184" s="341">
        <v>7</v>
      </c>
      <c r="AS184" s="342">
        <v>0</v>
      </c>
      <c r="AT184" s="340">
        <v>0</v>
      </c>
      <c r="AU184" s="342">
        <v>0</v>
      </c>
      <c r="AV184" s="343">
        <v>0</v>
      </c>
      <c r="AW184" s="2354">
        <v>0</v>
      </c>
      <c r="AX184" s="1843" t="s">
        <v>123</v>
      </c>
      <c r="AY184" s="2024">
        <v>0</v>
      </c>
      <c r="AZ184" s="2377">
        <v>0</v>
      </c>
      <c r="BA184" s="2377">
        <v>0</v>
      </c>
      <c r="BB184" s="2377">
        <v>0</v>
      </c>
      <c r="BC184" s="2380">
        <v>0</v>
      </c>
      <c r="BD184" s="2380">
        <v>0</v>
      </c>
      <c r="BE184" s="2377">
        <v>0</v>
      </c>
      <c r="BF184" s="2380">
        <v>0</v>
      </c>
      <c r="BG184" s="2381">
        <v>0</v>
      </c>
      <c r="BH184" s="2062">
        <v>0</v>
      </c>
      <c r="BI184" s="1843" t="s">
        <v>123</v>
      </c>
      <c r="BJ184" s="2024">
        <v>0</v>
      </c>
      <c r="BK184" s="345">
        <v>0</v>
      </c>
      <c r="BL184" s="345">
        <v>0</v>
      </c>
      <c r="BM184" s="345">
        <v>0</v>
      </c>
      <c r="BN184" s="346">
        <v>0</v>
      </c>
      <c r="BO184" s="346">
        <v>0</v>
      </c>
      <c r="BP184" s="345">
        <v>0</v>
      </c>
      <c r="BQ184" s="346">
        <v>0</v>
      </c>
      <c r="BR184" s="347">
        <v>0</v>
      </c>
      <c r="BS184" s="2084">
        <v>0</v>
      </c>
      <c r="BT184" s="1843" t="s">
        <v>123</v>
      </c>
      <c r="BU184" s="2024">
        <v>0</v>
      </c>
      <c r="BV184" s="348">
        <v>0</v>
      </c>
      <c r="BW184" s="348">
        <v>0</v>
      </c>
      <c r="BX184" s="348">
        <v>0</v>
      </c>
      <c r="BY184" s="349">
        <v>0</v>
      </c>
      <c r="BZ184" s="349">
        <v>0</v>
      </c>
      <c r="CA184" s="348">
        <v>0</v>
      </c>
      <c r="CB184" s="349">
        <v>0</v>
      </c>
      <c r="CC184" s="350">
        <v>0</v>
      </c>
      <c r="CD184" s="351">
        <v>0</v>
      </c>
      <c r="CE184" s="1843" t="s">
        <v>123</v>
      </c>
      <c r="CF184" s="2024">
        <v>0</v>
      </c>
      <c r="CG184" s="352">
        <v>0</v>
      </c>
      <c r="CH184" s="352">
        <v>0</v>
      </c>
      <c r="CI184" s="352">
        <v>0</v>
      </c>
      <c r="CJ184" s="353">
        <v>0</v>
      </c>
      <c r="CK184" s="353">
        <v>0</v>
      </c>
      <c r="CL184" s="352">
        <v>0</v>
      </c>
      <c r="CM184" s="353">
        <v>0</v>
      </c>
      <c r="CN184" s="354">
        <v>0</v>
      </c>
      <c r="CO184" s="2062">
        <v>0</v>
      </c>
      <c r="CP184" s="2023" t="s">
        <v>123</v>
      </c>
      <c r="CQ184" s="2024">
        <v>-1</v>
      </c>
      <c r="CR184" s="345">
        <v>0</v>
      </c>
      <c r="CS184" s="345">
        <v>0</v>
      </c>
      <c r="CT184" s="345">
        <v>0</v>
      </c>
      <c r="CU184" s="346">
        <v>0</v>
      </c>
      <c r="CV184" s="346">
        <v>0</v>
      </c>
      <c r="CW184" s="345">
        <v>0</v>
      </c>
      <c r="CX184" s="346">
        <v>0</v>
      </c>
      <c r="CY184" s="962">
        <v>0</v>
      </c>
      <c r="CZ184" s="1264">
        <v>9</v>
      </c>
      <c r="DA184" s="1606">
        <v>3</v>
      </c>
      <c r="DB184" s="451">
        <v>3</v>
      </c>
      <c r="DC184" s="452">
        <v>0</v>
      </c>
      <c r="DD184" s="4110">
        <v>1</v>
      </c>
      <c r="DE184" s="451">
        <v>1</v>
      </c>
      <c r="DF184" s="452">
        <v>0</v>
      </c>
      <c r="DG184" s="4110">
        <v>2</v>
      </c>
      <c r="DH184" s="451">
        <v>1</v>
      </c>
      <c r="DI184" s="452">
        <v>1</v>
      </c>
      <c r="DJ184" s="4110">
        <v>3</v>
      </c>
      <c r="DK184" s="451">
        <v>2</v>
      </c>
      <c r="DL184" s="452">
        <v>1</v>
      </c>
      <c r="DM184" s="4110">
        <v>0</v>
      </c>
      <c r="DN184" s="451">
        <v>0</v>
      </c>
      <c r="DO184" s="452">
        <v>0</v>
      </c>
      <c r="DP184" s="4100">
        <v>0</v>
      </c>
      <c r="DQ184" s="443">
        <v>0</v>
      </c>
      <c r="DR184" s="433">
        <v>0</v>
      </c>
      <c r="DS184" s="355">
        <v>172</v>
      </c>
      <c r="DT184" s="356">
        <v>6.7240602565453126E-6</v>
      </c>
      <c r="DU184" s="357">
        <v>1.1304402436726748E-4</v>
      </c>
      <c r="DV184" s="358" t="s">
        <v>123</v>
      </c>
      <c r="DW184" s="286"/>
    </row>
    <row r="185" spans="1:127" s="239" customFormat="1" ht="57.75" customHeight="1" x14ac:dyDescent="0.15">
      <c r="A185" s="2109" t="s">
        <v>194</v>
      </c>
      <c r="B185" s="2147"/>
      <c r="C185" s="2147"/>
      <c r="D185" s="1926">
        <v>1660</v>
      </c>
      <c r="E185" s="1946">
        <v>2.3427866831072786E-2</v>
      </c>
      <c r="F185" s="1947">
        <v>38</v>
      </c>
      <c r="G185" s="1845">
        <v>930</v>
      </c>
      <c r="H185" s="1846">
        <v>730</v>
      </c>
      <c r="I185" s="4188">
        <v>920</v>
      </c>
      <c r="J185" s="1996">
        <v>652</v>
      </c>
      <c r="K185" s="1996">
        <v>268</v>
      </c>
      <c r="L185" s="1997">
        <v>740</v>
      </c>
      <c r="M185" s="1996">
        <v>278</v>
      </c>
      <c r="N185" s="2223">
        <v>462</v>
      </c>
      <c r="O185" s="2248" t="s">
        <v>2116</v>
      </c>
      <c r="P185" s="2037">
        <v>596</v>
      </c>
      <c r="Q185" s="289">
        <v>4.0139616055846483E-2</v>
      </c>
      <c r="R185" s="461">
        <v>23</v>
      </c>
      <c r="S185" s="290">
        <v>318</v>
      </c>
      <c r="T185" s="291">
        <v>278</v>
      </c>
      <c r="U185" s="292">
        <v>296</v>
      </c>
      <c r="V185" s="293">
        <v>176</v>
      </c>
      <c r="W185" s="294">
        <v>120</v>
      </c>
      <c r="X185" s="292">
        <v>300</v>
      </c>
      <c r="Y185" s="294">
        <v>142</v>
      </c>
      <c r="Z185" s="295">
        <v>158</v>
      </c>
      <c r="AA185" s="2288">
        <v>1064</v>
      </c>
      <c r="AB185" s="2025">
        <v>1.4299332697807365E-2</v>
      </c>
      <c r="AC185" s="2304">
        <v>15</v>
      </c>
      <c r="AD185" s="296">
        <v>612</v>
      </c>
      <c r="AE185" s="297">
        <v>452</v>
      </c>
      <c r="AF185" s="292">
        <v>624</v>
      </c>
      <c r="AG185" s="298">
        <v>476</v>
      </c>
      <c r="AH185" s="299">
        <v>148</v>
      </c>
      <c r="AI185" s="292">
        <v>440</v>
      </c>
      <c r="AJ185" s="299">
        <v>136</v>
      </c>
      <c r="AK185" s="300">
        <v>304</v>
      </c>
      <c r="AL185" s="2332">
        <v>670</v>
      </c>
      <c r="AM185" s="1840">
        <v>-8.8757396449704595E-3</v>
      </c>
      <c r="AN185" s="2304">
        <v>-6</v>
      </c>
      <c r="AO185" s="301">
        <v>415</v>
      </c>
      <c r="AP185" s="301">
        <v>255</v>
      </c>
      <c r="AQ185" s="302">
        <v>369</v>
      </c>
      <c r="AR185" s="303">
        <v>339</v>
      </c>
      <c r="AS185" s="304">
        <v>30</v>
      </c>
      <c r="AT185" s="302">
        <v>301</v>
      </c>
      <c r="AU185" s="304">
        <v>76</v>
      </c>
      <c r="AV185" s="305">
        <v>225</v>
      </c>
      <c r="AW185" s="2355">
        <v>0</v>
      </c>
      <c r="AX185" s="1840" t="s">
        <v>123</v>
      </c>
      <c r="AY185" s="2304">
        <v>0</v>
      </c>
      <c r="AZ185" s="2382">
        <v>0</v>
      </c>
      <c r="BA185" s="2382">
        <v>0</v>
      </c>
      <c r="BB185" s="2383">
        <v>0</v>
      </c>
      <c r="BC185" s="2384">
        <v>0</v>
      </c>
      <c r="BD185" s="2384">
        <v>0</v>
      </c>
      <c r="BE185" s="2383">
        <v>0</v>
      </c>
      <c r="BF185" s="2384">
        <v>0</v>
      </c>
      <c r="BG185" s="2385">
        <v>0</v>
      </c>
      <c r="BH185" s="2063">
        <v>62</v>
      </c>
      <c r="BI185" s="2025">
        <v>-1.5873015873015928E-2</v>
      </c>
      <c r="BJ185" s="2304">
        <v>-1</v>
      </c>
      <c r="BK185" s="307">
        <v>31</v>
      </c>
      <c r="BL185" s="307">
        <v>31</v>
      </c>
      <c r="BM185" s="308">
        <v>36</v>
      </c>
      <c r="BN185" s="309">
        <v>22</v>
      </c>
      <c r="BO185" s="309">
        <v>14</v>
      </c>
      <c r="BP185" s="308">
        <v>26</v>
      </c>
      <c r="BQ185" s="309">
        <v>9</v>
      </c>
      <c r="BR185" s="310">
        <v>17</v>
      </c>
      <c r="BS185" s="2085">
        <v>105</v>
      </c>
      <c r="BT185" s="1840">
        <v>5.0000000000000044E-2</v>
      </c>
      <c r="BU185" s="2304">
        <v>5</v>
      </c>
      <c r="BV185" s="311">
        <v>60</v>
      </c>
      <c r="BW185" s="311">
        <v>45</v>
      </c>
      <c r="BX185" s="312">
        <v>76</v>
      </c>
      <c r="BY185" s="313">
        <v>47</v>
      </c>
      <c r="BZ185" s="313">
        <v>29</v>
      </c>
      <c r="CA185" s="312">
        <v>29</v>
      </c>
      <c r="CB185" s="313">
        <v>13</v>
      </c>
      <c r="CC185" s="314">
        <v>16</v>
      </c>
      <c r="CD185" s="315">
        <v>68</v>
      </c>
      <c r="CE185" s="1840">
        <v>-1.4492753623188359E-2</v>
      </c>
      <c r="CF185" s="2304">
        <v>-1</v>
      </c>
      <c r="CG185" s="316">
        <v>33</v>
      </c>
      <c r="CH185" s="316">
        <v>35</v>
      </c>
      <c r="CI185" s="317">
        <v>39</v>
      </c>
      <c r="CJ185" s="318">
        <v>23</v>
      </c>
      <c r="CK185" s="318">
        <v>16</v>
      </c>
      <c r="CL185" s="317">
        <v>29</v>
      </c>
      <c r="CM185" s="318">
        <v>10</v>
      </c>
      <c r="CN185" s="319">
        <v>19</v>
      </c>
      <c r="CO185" s="2063">
        <v>159</v>
      </c>
      <c r="CP185" s="1840">
        <v>0.12765957446808507</v>
      </c>
      <c r="CQ185" s="2304">
        <v>18</v>
      </c>
      <c r="CR185" s="320">
        <v>73</v>
      </c>
      <c r="CS185" s="320">
        <v>86</v>
      </c>
      <c r="CT185" s="308">
        <v>104</v>
      </c>
      <c r="CU185" s="321">
        <v>45</v>
      </c>
      <c r="CV185" s="321">
        <v>59</v>
      </c>
      <c r="CW185" s="308">
        <v>55</v>
      </c>
      <c r="CX185" s="321">
        <v>28</v>
      </c>
      <c r="CY185" s="961">
        <v>27</v>
      </c>
      <c r="CZ185" s="1265">
        <v>1660</v>
      </c>
      <c r="DA185" s="1607">
        <v>211</v>
      </c>
      <c r="DB185" s="449">
        <v>140</v>
      </c>
      <c r="DC185" s="450">
        <v>71</v>
      </c>
      <c r="DD185" s="4111">
        <v>156</v>
      </c>
      <c r="DE185" s="449">
        <v>100</v>
      </c>
      <c r="DF185" s="450">
        <v>56</v>
      </c>
      <c r="DG185" s="4111">
        <v>306</v>
      </c>
      <c r="DH185" s="449">
        <v>173</v>
      </c>
      <c r="DI185" s="450">
        <v>133</v>
      </c>
      <c r="DJ185" s="4111">
        <v>378</v>
      </c>
      <c r="DK185" s="449">
        <v>207</v>
      </c>
      <c r="DL185" s="450">
        <v>171</v>
      </c>
      <c r="DM185" s="4111">
        <v>214</v>
      </c>
      <c r="DN185" s="449">
        <v>112</v>
      </c>
      <c r="DO185" s="450">
        <v>102</v>
      </c>
      <c r="DP185" s="4101">
        <v>395</v>
      </c>
      <c r="DQ185" s="442">
        <v>198</v>
      </c>
      <c r="DR185" s="432">
        <v>197</v>
      </c>
      <c r="DS185" s="322">
        <v>40</v>
      </c>
      <c r="DT185" s="323">
        <v>1.2402155584294687E-3</v>
      </c>
      <c r="DU185" s="324">
        <v>2.085034227218489E-2</v>
      </c>
      <c r="DV185" s="325" t="s">
        <v>123</v>
      </c>
      <c r="DW185" s="286"/>
    </row>
    <row r="186" spans="1:127" s="359" customFormat="1" ht="57.75" customHeight="1" x14ac:dyDescent="0.15">
      <c r="A186" s="2107" t="s">
        <v>179</v>
      </c>
      <c r="B186" s="2144"/>
      <c r="C186" s="2144"/>
      <c r="D186" s="1925">
        <v>4044</v>
      </c>
      <c r="E186" s="2122">
        <v>0.17251377210785734</v>
      </c>
      <c r="F186" s="1943">
        <v>595</v>
      </c>
      <c r="G186" s="1841">
        <v>2058</v>
      </c>
      <c r="H186" s="1842">
        <v>1986</v>
      </c>
      <c r="I186" s="4184">
        <v>1730</v>
      </c>
      <c r="J186" s="1993">
        <v>1237</v>
      </c>
      <c r="K186" s="1993">
        <v>493</v>
      </c>
      <c r="L186" s="1994">
        <v>2314</v>
      </c>
      <c r="M186" s="1993">
        <v>821</v>
      </c>
      <c r="N186" s="1995">
        <v>1493</v>
      </c>
      <c r="O186" s="2252" t="s">
        <v>2116</v>
      </c>
      <c r="P186" s="2036">
        <v>3682</v>
      </c>
      <c r="Q186" s="378">
        <v>0.17410714285714279</v>
      </c>
      <c r="R186" s="463">
        <v>546</v>
      </c>
      <c r="S186" s="330">
        <v>1866</v>
      </c>
      <c r="T186" s="331">
        <v>1816</v>
      </c>
      <c r="U186" s="332">
        <v>1485</v>
      </c>
      <c r="V186" s="332">
        <v>1077</v>
      </c>
      <c r="W186" s="338">
        <v>408</v>
      </c>
      <c r="X186" s="332">
        <v>2197</v>
      </c>
      <c r="Y186" s="338">
        <v>789</v>
      </c>
      <c r="Z186" s="361">
        <v>1408</v>
      </c>
      <c r="AA186" s="2049">
        <v>362</v>
      </c>
      <c r="AB186" s="1843">
        <v>0.15654952076677309</v>
      </c>
      <c r="AC186" s="2024">
        <v>49</v>
      </c>
      <c r="AD186" s="336">
        <v>192</v>
      </c>
      <c r="AE186" s="337">
        <v>170</v>
      </c>
      <c r="AF186" s="332">
        <v>245</v>
      </c>
      <c r="AG186" s="332">
        <v>160</v>
      </c>
      <c r="AH186" s="338">
        <v>85</v>
      </c>
      <c r="AI186" s="332">
        <v>117</v>
      </c>
      <c r="AJ186" s="338">
        <v>32</v>
      </c>
      <c r="AK186" s="339">
        <v>85</v>
      </c>
      <c r="AL186" s="2331">
        <v>47</v>
      </c>
      <c r="AM186" s="1843">
        <v>-2.083333333333337E-2</v>
      </c>
      <c r="AN186" s="2024">
        <v>-1</v>
      </c>
      <c r="AO186" s="340">
        <v>40</v>
      </c>
      <c r="AP186" s="340">
        <v>7</v>
      </c>
      <c r="AQ186" s="340">
        <v>38</v>
      </c>
      <c r="AR186" s="362">
        <v>36</v>
      </c>
      <c r="AS186" s="363">
        <v>2</v>
      </c>
      <c r="AT186" s="340">
        <v>9</v>
      </c>
      <c r="AU186" s="363">
        <v>4</v>
      </c>
      <c r="AV186" s="364">
        <v>5</v>
      </c>
      <c r="AW186" s="2354">
        <v>0</v>
      </c>
      <c r="AX186" s="1843" t="s">
        <v>123</v>
      </c>
      <c r="AY186" s="2024">
        <v>0</v>
      </c>
      <c r="AZ186" s="2377">
        <v>0</v>
      </c>
      <c r="BA186" s="2377">
        <v>0</v>
      </c>
      <c r="BB186" s="2377">
        <v>0</v>
      </c>
      <c r="BC186" s="2378">
        <v>0</v>
      </c>
      <c r="BD186" s="2378">
        <v>0</v>
      </c>
      <c r="BE186" s="2377">
        <v>0</v>
      </c>
      <c r="BF186" s="2378">
        <v>0</v>
      </c>
      <c r="BG186" s="2379">
        <v>0</v>
      </c>
      <c r="BH186" s="2062">
        <v>50</v>
      </c>
      <c r="BI186" s="2315">
        <v>5.25</v>
      </c>
      <c r="BJ186" s="2024">
        <v>42</v>
      </c>
      <c r="BK186" s="345">
        <v>26</v>
      </c>
      <c r="BL186" s="345">
        <v>24</v>
      </c>
      <c r="BM186" s="345">
        <v>30</v>
      </c>
      <c r="BN186" s="365">
        <v>21</v>
      </c>
      <c r="BO186" s="365">
        <v>9</v>
      </c>
      <c r="BP186" s="345">
        <v>20</v>
      </c>
      <c r="BQ186" s="365">
        <v>5</v>
      </c>
      <c r="BR186" s="366">
        <v>15</v>
      </c>
      <c r="BS186" s="2084">
        <v>11</v>
      </c>
      <c r="BT186" s="1843">
        <v>-8.333333333333337E-2</v>
      </c>
      <c r="BU186" s="2024">
        <v>-1</v>
      </c>
      <c r="BV186" s="348">
        <v>7</v>
      </c>
      <c r="BW186" s="348">
        <v>4</v>
      </c>
      <c r="BX186" s="348">
        <v>8</v>
      </c>
      <c r="BY186" s="367">
        <v>7</v>
      </c>
      <c r="BZ186" s="367">
        <v>1</v>
      </c>
      <c r="CA186" s="348">
        <v>3</v>
      </c>
      <c r="CB186" s="367">
        <v>0</v>
      </c>
      <c r="CC186" s="368">
        <v>3</v>
      </c>
      <c r="CD186" s="351">
        <v>160</v>
      </c>
      <c r="CE186" s="1843">
        <v>4.5751633986928164E-2</v>
      </c>
      <c r="CF186" s="2024">
        <v>7</v>
      </c>
      <c r="CG186" s="352">
        <v>75</v>
      </c>
      <c r="CH186" s="352">
        <v>85</v>
      </c>
      <c r="CI186" s="352">
        <v>111</v>
      </c>
      <c r="CJ186" s="328">
        <v>61</v>
      </c>
      <c r="CK186" s="328">
        <v>50</v>
      </c>
      <c r="CL186" s="352">
        <v>49</v>
      </c>
      <c r="CM186" s="328">
        <v>14</v>
      </c>
      <c r="CN186" s="369">
        <v>35</v>
      </c>
      <c r="CO186" s="2062">
        <v>94</v>
      </c>
      <c r="CP186" s="1843">
        <v>2.1739130434782705E-2</v>
      </c>
      <c r="CQ186" s="2024">
        <v>2</v>
      </c>
      <c r="CR186" s="345">
        <v>44</v>
      </c>
      <c r="CS186" s="345">
        <v>50</v>
      </c>
      <c r="CT186" s="345">
        <v>58</v>
      </c>
      <c r="CU186" s="365">
        <v>35</v>
      </c>
      <c r="CV186" s="365">
        <v>23</v>
      </c>
      <c r="CW186" s="345">
        <v>36</v>
      </c>
      <c r="CX186" s="365">
        <v>9</v>
      </c>
      <c r="CY186" s="1314">
        <v>27</v>
      </c>
      <c r="CZ186" s="1264">
        <v>4044</v>
      </c>
      <c r="DA186" s="1605">
        <v>1579</v>
      </c>
      <c r="DB186" s="453">
        <v>813</v>
      </c>
      <c r="DC186" s="454">
        <v>766</v>
      </c>
      <c r="DD186" s="4113">
        <v>417</v>
      </c>
      <c r="DE186" s="453">
        <v>217</v>
      </c>
      <c r="DF186" s="454">
        <v>200</v>
      </c>
      <c r="DG186" s="4113">
        <v>583</v>
      </c>
      <c r="DH186" s="453">
        <v>301</v>
      </c>
      <c r="DI186" s="454">
        <v>282</v>
      </c>
      <c r="DJ186" s="4113">
        <v>607</v>
      </c>
      <c r="DK186" s="453">
        <v>298</v>
      </c>
      <c r="DL186" s="454">
        <v>309</v>
      </c>
      <c r="DM186" s="4113">
        <v>375</v>
      </c>
      <c r="DN186" s="453">
        <v>169</v>
      </c>
      <c r="DO186" s="454">
        <v>206</v>
      </c>
      <c r="DP186" s="4099">
        <v>483</v>
      </c>
      <c r="DQ186" s="444">
        <v>260</v>
      </c>
      <c r="DR186" s="434">
        <v>223</v>
      </c>
      <c r="DS186" s="355">
        <v>27</v>
      </c>
      <c r="DT186" s="356">
        <v>3.0213444086076937E-3</v>
      </c>
      <c r="DU186" s="357">
        <v>5.0794448282358851E-2</v>
      </c>
      <c r="DV186" s="358" t="s">
        <v>123</v>
      </c>
      <c r="DW186" s="286"/>
    </row>
    <row r="187" spans="1:127" s="239" customFormat="1" ht="57.75" customHeight="1" x14ac:dyDescent="0.15">
      <c r="A187" s="2145"/>
      <c r="B187" s="2094" t="s">
        <v>1786</v>
      </c>
      <c r="C187" s="3985"/>
      <c r="D187" s="1920">
        <v>2189</v>
      </c>
      <c r="E187" s="2120">
        <v>0.32827669902912615</v>
      </c>
      <c r="F187" s="1944">
        <v>541</v>
      </c>
      <c r="G187" s="1956">
        <v>1145</v>
      </c>
      <c r="H187" s="1957">
        <v>1044</v>
      </c>
      <c r="I187" s="4179">
        <v>929</v>
      </c>
      <c r="J187" s="1978">
        <v>678</v>
      </c>
      <c r="K187" s="1978">
        <v>251</v>
      </c>
      <c r="L187" s="1979">
        <v>1260</v>
      </c>
      <c r="M187" s="1978">
        <v>467</v>
      </c>
      <c r="N187" s="1980">
        <v>793</v>
      </c>
      <c r="O187" s="2254"/>
      <c r="P187" s="2031">
        <v>1880</v>
      </c>
      <c r="Q187" s="971">
        <v>0.35446685878962536</v>
      </c>
      <c r="R187" s="972">
        <v>492</v>
      </c>
      <c r="S187" s="973">
        <v>971</v>
      </c>
      <c r="T187" s="974">
        <v>909</v>
      </c>
      <c r="U187" s="975">
        <v>719</v>
      </c>
      <c r="V187" s="976">
        <v>534</v>
      </c>
      <c r="W187" s="977">
        <v>185</v>
      </c>
      <c r="X187" s="975">
        <v>1161</v>
      </c>
      <c r="Y187" s="977">
        <v>437</v>
      </c>
      <c r="Z187" s="978">
        <v>724</v>
      </c>
      <c r="AA187" s="2042">
        <v>309</v>
      </c>
      <c r="AB187" s="2008">
        <v>0.18846153846153846</v>
      </c>
      <c r="AC187" s="2014">
        <v>49</v>
      </c>
      <c r="AD187" s="979">
        <v>174</v>
      </c>
      <c r="AE187" s="980">
        <v>135</v>
      </c>
      <c r="AF187" s="975">
        <v>210</v>
      </c>
      <c r="AG187" s="981">
        <v>144</v>
      </c>
      <c r="AH187" s="982">
        <v>66</v>
      </c>
      <c r="AI187" s="975">
        <v>99</v>
      </c>
      <c r="AJ187" s="982">
        <v>30</v>
      </c>
      <c r="AK187" s="983">
        <v>69</v>
      </c>
      <c r="AL187" s="2334">
        <v>47</v>
      </c>
      <c r="AM187" s="2008">
        <v>-2.083333333333337E-2</v>
      </c>
      <c r="AN187" s="2014">
        <v>-1</v>
      </c>
      <c r="AO187" s="984">
        <v>40</v>
      </c>
      <c r="AP187" s="984">
        <v>7</v>
      </c>
      <c r="AQ187" s="985">
        <v>38</v>
      </c>
      <c r="AR187" s="986">
        <v>36</v>
      </c>
      <c r="AS187" s="987">
        <v>2</v>
      </c>
      <c r="AT187" s="985">
        <v>9</v>
      </c>
      <c r="AU187" s="987">
        <v>4</v>
      </c>
      <c r="AV187" s="988">
        <v>5</v>
      </c>
      <c r="AW187" s="2349">
        <v>0</v>
      </c>
      <c r="AX187" s="2008" t="s">
        <v>123</v>
      </c>
      <c r="AY187" s="2014">
        <v>0</v>
      </c>
      <c r="AZ187" s="2359">
        <v>0</v>
      </c>
      <c r="BA187" s="2359">
        <v>0</v>
      </c>
      <c r="BB187" s="2360">
        <v>0</v>
      </c>
      <c r="BC187" s="2361">
        <v>0</v>
      </c>
      <c r="BD187" s="2361">
        <v>0</v>
      </c>
      <c r="BE187" s="2360">
        <v>0</v>
      </c>
      <c r="BF187" s="2361">
        <v>0</v>
      </c>
      <c r="BG187" s="2362">
        <v>0</v>
      </c>
      <c r="BH187" s="2057">
        <v>25</v>
      </c>
      <c r="BI187" s="4060">
        <v>2.125</v>
      </c>
      <c r="BJ187" s="2014">
        <v>17</v>
      </c>
      <c r="BK187" s="989">
        <v>17</v>
      </c>
      <c r="BL187" s="989">
        <v>8</v>
      </c>
      <c r="BM187" s="990">
        <v>17</v>
      </c>
      <c r="BN187" s="991">
        <v>13</v>
      </c>
      <c r="BO187" s="991">
        <v>4</v>
      </c>
      <c r="BP187" s="990">
        <v>8</v>
      </c>
      <c r="BQ187" s="991">
        <v>4</v>
      </c>
      <c r="BR187" s="992">
        <v>4</v>
      </c>
      <c r="BS187" s="2079">
        <v>11</v>
      </c>
      <c r="BT187" s="2008">
        <v>-8.333333333333337E-2</v>
      </c>
      <c r="BU187" s="2014">
        <v>-1</v>
      </c>
      <c r="BV187" s="993">
        <v>7</v>
      </c>
      <c r="BW187" s="993">
        <v>4</v>
      </c>
      <c r="BX187" s="994">
        <v>8</v>
      </c>
      <c r="BY187" s="995">
        <v>7</v>
      </c>
      <c r="BZ187" s="995">
        <v>1</v>
      </c>
      <c r="CA187" s="994">
        <v>3</v>
      </c>
      <c r="CB187" s="995">
        <v>0</v>
      </c>
      <c r="CC187" s="996">
        <v>3</v>
      </c>
      <c r="CD187" s="997">
        <v>143</v>
      </c>
      <c r="CE187" s="2008">
        <v>5.1470588235294157E-2</v>
      </c>
      <c r="CF187" s="2014">
        <v>7</v>
      </c>
      <c r="CG187" s="998">
        <v>70</v>
      </c>
      <c r="CH187" s="998">
        <v>73</v>
      </c>
      <c r="CI187" s="999">
        <v>98</v>
      </c>
      <c r="CJ187" s="1000">
        <v>57</v>
      </c>
      <c r="CK187" s="1000">
        <v>41</v>
      </c>
      <c r="CL187" s="999">
        <v>45</v>
      </c>
      <c r="CM187" s="1000">
        <v>13</v>
      </c>
      <c r="CN187" s="1001">
        <v>32</v>
      </c>
      <c r="CO187" s="2057">
        <v>83</v>
      </c>
      <c r="CP187" s="2008">
        <v>0.48214285714285721</v>
      </c>
      <c r="CQ187" s="2014">
        <v>27</v>
      </c>
      <c r="CR187" s="1002">
        <v>40</v>
      </c>
      <c r="CS187" s="1002">
        <v>43</v>
      </c>
      <c r="CT187" s="990">
        <v>49</v>
      </c>
      <c r="CU187" s="1003">
        <v>31</v>
      </c>
      <c r="CV187" s="1003">
        <v>18</v>
      </c>
      <c r="CW187" s="990">
        <v>34</v>
      </c>
      <c r="CX187" s="1003">
        <v>9</v>
      </c>
      <c r="CY187" s="1309">
        <v>25</v>
      </c>
      <c r="CZ187" s="1259">
        <v>2189</v>
      </c>
      <c r="DA187" s="1600">
        <v>930</v>
      </c>
      <c r="DB187" s="1612">
        <v>504</v>
      </c>
      <c r="DC187" s="1613">
        <v>426</v>
      </c>
      <c r="DD187" s="4114">
        <v>281</v>
      </c>
      <c r="DE187" s="1612">
        <v>147</v>
      </c>
      <c r="DF187" s="1613">
        <v>134</v>
      </c>
      <c r="DG187" s="4114">
        <v>360</v>
      </c>
      <c r="DH187" s="1612">
        <v>186</v>
      </c>
      <c r="DI187" s="1613">
        <v>174</v>
      </c>
      <c r="DJ187" s="4114">
        <v>387</v>
      </c>
      <c r="DK187" s="1612">
        <v>191</v>
      </c>
      <c r="DL187" s="1613">
        <v>196</v>
      </c>
      <c r="DM187" s="4114">
        <v>158</v>
      </c>
      <c r="DN187" s="1612">
        <v>77</v>
      </c>
      <c r="DO187" s="1613">
        <v>81</v>
      </c>
      <c r="DP187" s="4094">
        <v>73</v>
      </c>
      <c r="DQ187" s="1004">
        <v>40</v>
      </c>
      <c r="DR187" s="1006">
        <v>33</v>
      </c>
      <c r="DS187" s="1007" t="s">
        <v>123</v>
      </c>
      <c r="DT187" s="1008">
        <v>1.6354408779530765E-3</v>
      </c>
      <c r="DU187" s="1009">
        <v>2.7494818815549833E-2</v>
      </c>
      <c r="DV187" s="1010">
        <v>0.54129574678536108</v>
      </c>
      <c r="DW187" s="286"/>
    </row>
    <row r="188" spans="1:127" s="359" customFormat="1" ht="57.75" customHeight="1" x14ac:dyDescent="0.15">
      <c r="A188" s="2150"/>
      <c r="B188" s="2115"/>
      <c r="C188" s="2116" t="s">
        <v>1787</v>
      </c>
      <c r="D188" s="1928">
        <v>1855</v>
      </c>
      <c r="E188" s="1950">
        <v>2.9983342587451389E-2</v>
      </c>
      <c r="F188" s="1951">
        <v>54</v>
      </c>
      <c r="G188" s="1966">
        <v>913</v>
      </c>
      <c r="H188" s="1967">
        <v>942</v>
      </c>
      <c r="I188" s="4185">
        <v>801</v>
      </c>
      <c r="J188" s="2001">
        <v>559</v>
      </c>
      <c r="K188" s="2001">
        <v>242</v>
      </c>
      <c r="L188" s="2002">
        <v>1054</v>
      </c>
      <c r="M188" s="2001">
        <v>354</v>
      </c>
      <c r="N188" s="2003">
        <v>700</v>
      </c>
      <c r="O188" s="2251"/>
      <c r="P188" s="2039">
        <v>1802</v>
      </c>
      <c r="Q188" s="1203">
        <v>3.0892448512585879E-2</v>
      </c>
      <c r="R188" s="1204">
        <v>54</v>
      </c>
      <c r="S188" s="1205">
        <v>895</v>
      </c>
      <c r="T188" s="1206">
        <v>907</v>
      </c>
      <c r="U188" s="1207">
        <v>766</v>
      </c>
      <c r="V188" s="1208">
        <v>543</v>
      </c>
      <c r="W188" s="1209">
        <v>223</v>
      </c>
      <c r="X188" s="1207">
        <v>1036</v>
      </c>
      <c r="Y188" s="1209">
        <v>352</v>
      </c>
      <c r="Z188" s="1210">
        <v>684</v>
      </c>
      <c r="AA188" s="2052">
        <v>53</v>
      </c>
      <c r="AB188" s="2300">
        <v>0</v>
      </c>
      <c r="AC188" s="2028">
        <v>0</v>
      </c>
      <c r="AD188" s="1211">
        <v>18</v>
      </c>
      <c r="AE188" s="1212">
        <v>35</v>
      </c>
      <c r="AF188" s="1207">
        <v>35</v>
      </c>
      <c r="AG188" s="1207">
        <v>16</v>
      </c>
      <c r="AH188" s="1213">
        <v>19</v>
      </c>
      <c r="AI188" s="1207">
        <v>18</v>
      </c>
      <c r="AJ188" s="1213">
        <v>2</v>
      </c>
      <c r="AK188" s="1214">
        <v>16</v>
      </c>
      <c r="AL188" s="2335">
        <v>0</v>
      </c>
      <c r="AM188" s="2300" t="s">
        <v>123</v>
      </c>
      <c r="AN188" s="2028">
        <v>0</v>
      </c>
      <c r="AO188" s="1215">
        <v>0</v>
      </c>
      <c r="AP188" s="1215">
        <v>0</v>
      </c>
      <c r="AQ188" s="1215">
        <v>0</v>
      </c>
      <c r="AR188" s="1216">
        <v>0</v>
      </c>
      <c r="AS188" s="1217">
        <v>0</v>
      </c>
      <c r="AT188" s="1215">
        <v>0</v>
      </c>
      <c r="AU188" s="1217">
        <v>0</v>
      </c>
      <c r="AV188" s="1218">
        <v>0</v>
      </c>
      <c r="AW188" s="2357">
        <v>0</v>
      </c>
      <c r="AX188" s="2300" t="s">
        <v>123</v>
      </c>
      <c r="AY188" s="2028">
        <v>0</v>
      </c>
      <c r="AZ188" s="2389">
        <v>0</v>
      </c>
      <c r="BA188" s="2389">
        <v>0</v>
      </c>
      <c r="BB188" s="2389">
        <v>0</v>
      </c>
      <c r="BC188" s="2390">
        <v>0</v>
      </c>
      <c r="BD188" s="2390">
        <v>0</v>
      </c>
      <c r="BE188" s="2389">
        <v>0</v>
      </c>
      <c r="BF188" s="2390">
        <v>0</v>
      </c>
      <c r="BG188" s="2391">
        <v>0</v>
      </c>
      <c r="BH188" s="2065">
        <v>25</v>
      </c>
      <c r="BI188" s="2300" t="s">
        <v>123</v>
      </c>
      <c r="BJ188" s="2028">
        <v>25</v>
      </c>
      <c r="BK188" s="1219">
        <v>9</v>
      </c>
      <c r="BL188" s="1219">
        <v>16</v>
      </c>
      <c r="BM188" s="1219">
        <v>13</v>
      </c>
      <c r="BN188" s="1220">
        <v>8</v>
      </c>
      <c r="BO188" s="1220">
        <v>5</v>
      </c>
      <c r="BP188" s="1219">
        <v>12</v>
      </c>
      <c r="BQ188" s="1220">
        <v>1</v>
      </c>
      <c r="BR188" s="1221">
        <v>11</v>
      </c>
      <c r="BS188" s="2087">
        <v>0</v>
      </c>
      <c r="BT188" s="2300" t="s">
        <v>123</v>
      </c>
      <c r="BU188" s="2028">
        <v>0</v>
      </c>
      <c r="BV188" s="1222">
        <v>0</v>
      </c>
      <c r="BW188" s="1222">
        <v>0</v>
      </c>
      <c r="BX188" s="1222">
        <v>0</v>
      </c>
      <c r="BY188" s="1223">
        <v>0</v>
      </c>
      <c r="BZ188" s="1223">
        <v>0</v>
      </c>
      <c r="CA188" s="1222">
        <v>0</v>
      </c>
      <c r="CB188" s="1223">
        <v>0</v>
      </c>
      <c r="CC188" s="1224">
        <v>0</v>
      </c>
      <c r="CD188" s="1225">
        <v>17</v>
      </c>
      <c r="CE188" s="2300">
        <v>0</v>
      </c>
      <c r="CF188" s="2028">
        <v>0</v>
      </c>
      <c r="CG188" s="1226">
        <v>5</v>
      </c>
      <c r="CH188" s="1226">
        <v>12</v>
      </c>
      <c r="CI188" s="1226">
        <v>13</v>
      </c>
      <c r="CJ188" s="1227">
        <v>4</v>
      </c>
      <c r="CK188" s="1227">
        <v>9</v>
      </c>
      <c r="CL188" s="1226">
        <v>4</v>
      </c>
      <c r="CM188" s="1227">
        <v>1</v>
      </c>
      <c r="CN188" s="1228">
        <v>3</v>
      </c>
      <c r="CO188" s="2065">
        <v>11</v>
      </c>
      <c r="CP188" s="3213">
        <v>-0.69444444444444442</v>
      </c>
      <c r="CQ188" s="2028">
        <v>-25</v>
      </c>
      <c r="CR188" s="1219">
        <v>4</v>
      </c>
      <c r="CS188" s="1219">
        <v>7</v>
      </c>
      <c r="CT188" s="1219">
        <v>9</v>
      </c>
      <c r="CU188" s="1220">
        <v>4</v>
      </c>
      <c r="CV188" s="1220">
        <v>5</v>
      </c>
      <c r="CW188" s="1219">
        <v>2</v>
      </c>
      <c r="CX188" s="1220">
        <v>0</v>
      </c>
      <c r="CY188" s="1318">
        <v>2</v>
      </c>
      <c r="CZ188" s="1267">
        <v>1855</v>
      </c>
      <c r="DA188" s="1609">
        <v>649</v>
      </c>
      <c r="DB188" s="1624">
        <v>309</v>
      </c>
      <c r="DC188" s="1625">
        <v>340</v>
      </c>
      <c r="DD188" s="4115">
        <v>136</v>
      </c>
      <c r="DE188" s="1624">
        <v>70</v>
      </c>
      <c r="DF188" s="1625">
        <v>66</v>
      </c>
      <c r="DG188" s="4115">
        <v>223</v>
      </c>
      <c r="DH188" s="1624">
        <v>115</v>
      </c>
      <c r="DI188" s="1625">
        <v>108</v>
      </c>
      <c r="DJ188" s="4115">
        <v>220</v>
      </c>
      <c r="DK188" s="1624">
        <v>107</v>
      </c>
      <c r="DL188" s="1625">
        <v>113</v>
      </c>
      <c r="DM188" s="4115">
        <v>217</v>
      </c>
      <c r="DN188" s="1624">
        <v>92</v>
      </c>
      <c r="DO188" s="1625">
        <v>125</v>
      </c>
      <c r="DP188" s="4103">
        <v>410</v>
      </c>
      <c r="DQ188" s="1229">
        <v>220</v>
      </c>
      <c r="DR188" s="1231">
        <v>190</v>
      </c>
      <c r="DS188" s="1232" t="s">
        <v>123</v>
      </c>
      <c r="DT188" s="1233">
        <v>1.3859035306546172E-3</v>
      </c>
      <c r="DU188" s="1234">
        <v>2.3299629466809017E-2</v>
      </c>
      <c r="DV188" s="1235">
        <v>0.45870425321463898</v>
      </c>
      <c r="DW188" s="286"/>
    </row>
    <row r="189" spans="1:127" s="239" customFormat="1" ht="57.75" customHeight="1" x14ac:dyDescent="0.15">
      <c r="A189" s="2109" t="s">
        <v>7</v>
      </c>
      <c r="B189" s="2147"/>
      <c r="C189" s="2147"/>
      <c r="D189" s="1926">
        <v>53400</v>
      </c>
      <c r="E189" s="1946">
        <v>-1.1367423260636111E-2</v>
      </c>
      <c r="F189" s="1947">
        <v>-614</v>
      </c>
      <c r="G189" s="1845">
        <v>28661</v>
      </c>
      <c r="H189" s="1846">
        <v>24739</v>
      </c>
      <c r="I189" s="372">
        <v>28211</v>
      </c>
      <c r="J189" s="1847">
        <v>18388</v>
      </c>
      <c r="K189" s="1847">
        <v>9823</v>
      </c>
      <c r="L189" s="1997">
        <v>25189</v>
      </c>
      <c r="M189" s="1847">
        <v>10273</v>
      </c>
      <c r="N189" s="2007">
        <v>14916</v>
      </c>
      <c r="O189" s="2248" t="s">
        <v>2116</v>
      </c>
      <c r="P189" s="2274">
        <v>49505</v>
      </c>
      <c r="Q189" s="289">
        <v>-2.1117987859134324E-2</v>
      </c>
      <c r="R189" s="464">
        <v>-1068</v>
      </c>
      <c r="S189" s="290">
        <v>26262</v>
      </c>
      <c r="T189" s="291">
        <v>23243</v>
      </c>
      <c r="U189" s="292">
        <v>25996</v>
      </c>
      <c r="V189" s="380">
        <v>16449</v>
      </c>
      <c r="W189" s="381">
        <v>9547</v>
      </c>
      <c r="X189" s="292">
        <v>23509</v>
      </c>
      <c r="Y189" s="294">
        <v>9813</v>
      </c>
      <c r="Z189" s="382">
        <v>13696</v>
      </c>
      <c r="AA189" s="2288">
        <v>3895</v>
      </c>
      <c r="AB189" s="1840">
        <v>0.13193839000290608</v>
      </c>
      <c r="AC189" s="2304">
        <v>454</v>
      </c>
      <c r="AD189" s="296">
        <v>2399</v>
      </c>
      <c r="AE189" s="297">
        <v>1496</v>
      </c>
      <c r="AF189" s="292">
        <v>2215</v>
      </c>
      <c r="AG189" s="298">
        <v>1939</v>
      </c>
      <c r="AH189" s="299">
        <v>276</v>
      </c>
      <c r="AI189" s="292">
        <v>1680</v>
      </c>
      <c r="AJ189" s="299">
        <v>460</v>
      </c>
      <c r="AK189" s="300">
        <v>1220</v>
      </c>
      <c r="AL189" s="2332">
        <v>2876</v>
      </c>
      <c r="AM189" s="2025">
        <v>6.9542580885087357E-2</v>
      </c>
      <c r="AN189" s="2304">
        <v>187</v>
      </c>
      <c r="AO189" s="301">
        <v>1891</v>
      </c>
      <c r="AP189" s="301">
        <v>985</v>
      </c>
      <c r="AQ189" s="302">
        <v>1618</v>
      </c>
      <c r="AR189" s="303">
        <v>1567</v>
      </c>
      <c r="AS189" s="304">
        <v>51</v>
      </c>
      <c r="AT189" s="302">
        <v>1258</v>
      </c>
      <c r="AU189" s="304">
        <v>324</v>
      </c>
      <c r="AV189" s="305">
        <v>934</v>
      </c>
      <c r="AW189" s="2355">
        <v>26</v>
      </c>
      <c r="AX189" s="1840">
        <v>0</v>
      </c>
      <c r="AY189" s="2304">
        <v>0</v>
      </c>
      <c r="AZ189" s="2382">
        <v>13</v>
      </c>
      <c r="BA189" s="2382">
        <v>13</v>
      </c>
      <c r="BB189" s="2383">
        <v>12</v>
      </c>
      <c r="BC189" s="2384">
        <v>11</v>
      </c>
      <c r="BD189" s="2384">
        <v>1</v>
      </c>
      <c r="BE189" s="2383">
        <v>14</v>
      </c>
      <c r="BF189" s="2384">
        <v>2</v>
      </c>
      <c r="BG189" s="2385">
        <v>12</v>
      </c>
      <c r="BH189" s="2063">
        <v>86</v>
      </c>
      <c r="BI189" s="2025">
        <v>4.8780487804878092E-2</v>
      </c>
      <c r="BJ189" s="2304">
        <v>4</v>
      </c>
      <c r="BK189" s="307">
        <v>49</v>
      </c>
      <c r="BL189" s="307">
        <v>37</v>
      </c>
      <c r="BM189" s="308">
        <v>51</v>
      </c>
      <c r="BN189" s="309">
        <v>42</v>
      </c>
      <c r="BO189" s="309">
        <v>9</v>
      </c>
      <c r="BP189" s="308">
        <v>35</v>
      </c>
      <c r="BQ189" s="309">
        <v>7</v>
      </c>
      <c r="BR189" s="310">
        <v>28</v>
      </c>
      <c r="BS189" s="2085">
        <v>215</v>
      </c>
      <c r="BT189" s="1840">
        <v>0.32716049382716039</v>
      </c>
      <c r="BU189" s="2304">
        <v>53</v>
      </c>
      <c r="BV189" s="311">
        <v>103</v>
      </c>
      <c r="BW189" s="311">
        <v>112</v>
      </c>
      <c r="BX189" s="312">
        <v>176</v>
      </c>
      <c r="BY189" s="313">
        <v>92</v>
      </c>
      <c r="BZ189" s="313">
        <v>84</v>
      </c>
      <c r="CA189" s="312">
        <v>39</v>
      </c>
      <c r="CB189" s="313">
        <v>11</v>
      </c>
      <c r="CC189" s="314">
        <v>28</v>
      </c>
      <c r="CD189" s="315">
        <v>308</v>
      </c>
      <c r="CE189" s="1840">
        <v>-2.5316455696202556E-2</v>
      </c>
      <c r="CF189" s="2304">
        <v>-8</v>
      </c>
      <c r="CG189" s="316">
        <v>168</v>
      </c>
      <c r="CH189" s="316">
        <v>140</v>
      </c>
      <c r="CI189" s="317">
        <v>182</v>
      </c>
      <c r="CJ189" s="318">
        <v>129</v>
      </c>
      <c r="CK189" s="318">
        <v>53</v>
      </c>
      <c r="CL189" s="317">
        <v>126</v>
      </c>
      <c r="CM189" s="318">
        <v>39</v>
      </c>
      <c r="CN189" s="319">
        <v>87</v>
      </c>
      <c r="CO189" s="2063">
        <v>384</v>
      </c>
      <c r="CP189" s="2319">
        <v>1.3132530120481927</v>
      </c>
      <c r="CQ189" s="2304">
        <v>218</v>
      </c>
      <c r="CR189" s="320">
        <v>175</v>
      </c>
      <c r="CS189" s="320">
        <v>209</v>
      </c>
      <c r="CT189" s="308">
        <v>176</v>
      </c>
      <c r="CU189" s="321">
        <v>98</v>
      </c>
      <c r="CV189" s="321">
        <v>78</v>
      </c>
      <c r="CW189" s="308">
        <v>208</v>
      </c>
      <c r="CX189" s="321">
        <v>77</v>
      </c>
      <c r="CY189" s="961">
        <v>131</v>
      </c>
      <c r="CZ189" s="1265">
        <v>53400</v>
      </c>
      <c r="DA189" s="1610">
        <v>29453</v>
      </c>
      <c r="DB189" s="455">
        <v>16208</v>
      </c>
      <c r="DC189" s="456">
        <v>13245</v>
      </c>
      <c r="DD189" s="4111">
        <v>5139</v>
      </c>
      <c r="DE189" s="449">
        <v>2913</v>
      </c>
      <c r="DF189" s="450">
        <v>2226</v>
      </c>
      <c r="DG189" s="4111">
        <v>5993</v>
      </c>
      <c r="DH189" s="449">
        <v>3077</v>
      </c>
      <c r="DI189" s="450">
        <v>2916</v>
      </c>
      <c r="DJ189" s="4111">
        <v>5115</v>
      </c>
      <c r="DK189" s="449">
        <v>2604</v>
      </c>
      <c r="DL189" s="450">
        <v>2511</v>
      </c>
      <c r="DM189" s="4111">
        <v>3269</v>
      </c>
      <c r="DN189" s="449">
        <v>1622</v>
      </c>
      <c r="DO189" s="450">
        <v>1647</v>
      </c>
      <c r="DP189" s="4101">
        <v>4431</v>
      </c>
      <c r="DQ189" s="442">
        <v>2237</v>
      </c>
      <c r="DR189" s="432">
        <v>2194</v>
      </c>
      <c r="DS189" s="322">
        <v>7</v>
      </c>
      <c r="DT189" s="323">
        <v>3.9896090855502185E-2</v>
      </c>
      <c r="DU189" s="324">
        <v>0.6707278779124537</v>
      </c>
      <c r="DV189" s="325" t="s">
        <v>123</v>
      </c>
      <c r="DW189" s="286"/>
    </row>
    <row r="190" spans="1:127" s="359" customFormat="1" ht="57.75" customHeight="1" x14ac:dyDescent="0.15">
      <c r="A190" s="2151"/>
      <c r="B190" s="3215" t="s">
        <v>556</v>
      </c>
      <c r="C190" s="3982"/>
      <c r="D190" s="1927">
        <v>898</v>
      </c>
      <c r="E190" s="1948">
        <v>3.3519553072625108E-3</v>
      </c>
      <c r="F190" s="1949">
        <v>3</v>
      </c>
      <c r="G190" s="1968">
        <v>489</v>
      </c>
      <c r="H190" s="1969">
        <v>409</v>
      </c>
      <c r="I190" s="4186">
        <v>530</v>
      </c>
      <c r="J190" s="1998">
        <v>344</v>
      </c>
      <c r="K190" s="1998">
        <v>186</v>
      </c>
      <c r="L190" s="1999">
        <v>368</v>
      </c>
      <c r="M190" s="1998">
        <v>145</v>
      </c>
      <c r="N190" s="2000">
        <v>223</v>
      </c>
      <c r="O190" s="2258"/>
      <c r="P190" s="2038">
        <v>752</v>
      </c>
      <c r="Q190" s="1159">
        <v>-6.6050198150594541E-3</v>
      </c>
      <c r="R190" s="1160">
        <v>-5</v>
      </c>
      <c r="S190" s="1161">
        <v>396</v>
      </c>
      <c r="T190" s="1162">
        <v>356</v>
      </c>
      <c r="U190" s="1163">
        <v>455</v>
      </c>
      <c r="V190" s="1164">
        <v>278</v>
      </c>
      <c r="W190" s="1165">
        <v>177</v>
      </c>
      <c r="X190" s="1163">
        <v>297</v>
      </c>
      <c r="Y190" s="1165">
        <v>118</v>
      </c>
      <c r="Z190" s="1166">
        <v>179</v>
      </c>
      <c r="AA190" s="2289">
        <v>146</v>
      </c>
      <c r="AB190" s="2299">
        <v>5.7971014492753659E-2</v>
      </c>
      <c r="AC190" s="2305">
        <v>8</v>
      </c>
      <c r="AD190" s="1167">
        <v>93</v>
      </c>
      <c r="AE190" s="1168">
        <v>53</v>
      </c>
      <c r="AF190" s="1163">
        <v>75</v>
      </c>
      <c r="AG190" s="1163">
        <v>66</v>
      </c>
      <c r="AH190" s="1169">
        <v>9</v>
      </c>
      <c r="AI190" s="1163">
        <v>71</v>
      </c>
      <c r="AJ190" s="1169">
        <v>27</v>
      </c>
      <c r="AK190" s="1170">
        <v>44</v>
      </c>
      <c r="AL190" s="2333">
        <v>31</v>
      </c>
      <c r="AM190" s="2299">
        <v>0.19230769230769229</v>
      </c>
      <c r="AN190" s="2305">
        <v>5</v>
      </c>
      <c r="AO190" s="1237">
        <v>22</v>
      </c>
      <c r="AP190" s="1237">
        <v>9</v>
      </c>
      <c r="AQ190" s="1237">
        <v>16</v>
      </c>
      <c r="AR190" s="1238">
        <v>15</v>
      </c>
      <c r="AS190" s="1173">
        <v>1</v>
      </c>
      <c r="AT190" s="1237">
        <v>15</v>
      </c>
      <c r="AU190" s="1173">
        <v>7</v>
      </c>
      <c r="AV190" s="1239">
        <v>8</v>
      </c>
      <c r="AW190" s="2356">
        <v>0</v>
      </c>
      <c r="AX190" s="2299" t="s">
        <v>123</v>
      </c>
      <c r="AY190" s="2305">
        <v>0</v>
      </c>
      <c r="AZ190" s="2386">
        <v>0</v>
      </c>
      <c r="BA190" s="2386">
        <v>0</v>
      </c>
      <c r="BB190" s="2386">
        <v>0</v>
      </c>
      <c r="BC190" s="2387">
        <v>0</v>
      </c>
      <c r="BD190" s="2387">
        <v>0</v>
      </c>
      <c r="BE190" s="2386">
        <v>0</v>
      </c>
      <c r="BF190" s="2387">
        <v>0</v>
      </c>
      <c r="BG190" s="2388">
        <v>0</v>
      </c>
      <c r="BH190" s="2064">
        <v>7</v>
      </c>
      <c r="BI190" s="2026">
        <v>0</v>
      </c>
      <c r="BJ190" s="2305">
        <v>0</v>
      </c>
      <c r="BK190" s="1175">
        <v>6</v>
      </c>
      <c r="BL190" s="1175">
        <v>1</v>
      </c>
      <c r="BM190" s="1175">
        <v>2</v>
      </c>
      <c r="BN190" s="1177">
        <v>2</v>
      </c>
      <c r="BO190" s="1177">
        <v>0</v>
      </c>
      <c r="BP190" s="1175">
        <v>5</v>
      </c>
      <c r="BQ190" s="1177">
        <v>4</v>
      </c>
      <c r="BR190" s="1178">
        <v>1</v>
      </c>
      <c r="BS190" s="2086">
        <v>8</v>
      </c>
      <c r="BT190" s="2299">
        <v>0.14285714285714279</v>
      </c>
      <c r="BU190" s="2305">
        <v>1</v>
      </c>
      <c r="BV190" s="1179">
        <v>7</v>
      </c>
      <c r="BW190" s="1179">
        <v>1</v>
      </c>
      <c r="BX190" s="1179">
        <v>8</v>
      </c>
      <c r="BY190" s="1181">
        <v>7</v>
      </c>
      <c r="BZ190" s="1181">
        <v>1</v>
      </c>
      <c r="CA190" s="1179">
        <v>0</v>
      </c>
      <c r="CB190" s="1181">
        <v>0</v>
      </c>
      <c r="CC190" s="1182">
        <v>0</v>
      </c>
      <c r="CD190" s="1183">
        <v>92</v>
      </c>
      <c r="CE190" s="2299">
        <v>6.9767441860465018E-2</v>
      </c>
      <c r="CF190" s="2305">
        <v>6</v>
      </c>
      <c r="CG190" s="1184">
        <v>54</v>
      </c>
      <c r="CH190" s="1184">
        <v>38</v>
      </c>
      <c r="CI190" s="1184">
        <v>43</v>
      </c>
      <c r="CJ190" s="1185">
        <v>39</v>
      </c>
      <c r="CK190" s="1185">
        <v>4</v>
      </c>
      <c r="CL190" s="1184">
        <v>49</v>
      </c>
      <c r="CM190" s="1185">
        <v>15</v>
      </c>
      <c r="CN190" s="1186">
        <v>34</v>
      </c>
      <c r="CO190" s="2064">
        <v>8</v>
      </c>
      <c r="CP190" s="2299">
        <v>-0.33333333333333337</v>
      </c>
      <c r="CQ190" s="2305">
        <v>-4</v>
      </c>
      <c r="CR190" s="1175">
        <v>4</v>
      </c>
      <c r="CS190" s="1175">
        <v>4</v>
      </c>
      <c r="CT190" s="1175">
        <v>6</v>
      </c>
      <c r="CU190" s="1177">
        <v>3</v>
      </c>
      <c r="CV190" s="1177">
        <v>3</v>
      </c>
      <c r="CW190" s="1175">
        <v>2</v>
      </c>
      <c r="CX190" s="1177">
        <v>1</v>
      </c>
      <c r="CY190" s="1319">
        <v>1</v>
      </c>
      <c r="CZ190" s="1266">
        <v>898</v>
      </c>
      <c r="DA190" s="1608">
        <v>500</v>
      </c>
      <c r="DB190" s="1622">
        <v>269</v>
      </c>
      <c r="DC190" s="1623">
        <v>231</v>
      </c>
      <c r="DD190" s="4112">
        <v>51</v>
      </c>
      <c r="DE190" s="1622">
        <v>33</v>
      </c>
      <c r="DF190" s="1623">
        <v>18</v>
      </c>
      <c r="DG190" s="4112">
        <v>102</v>
      </c>
      <c r="DH190" s="1622">
        <v>56</v>
      </c>
      <c r="DI190" s="1623">
        <v>46</v>
      </c>
      <c r="DJ190" s="4112">
        <v>72</v>
      </c>
      <c r="DK190" s="1622">
        <v>33</v>
      </c>
      <c r="DL190" s="1623">
        <v>39</v>
      </c>
      <c r="DM190" s="4112">
        <v>49</v>
      </c>
      <c r="DN190" s="1622">
        <v>29</v>
      </c>
      <c r="DO190" s="1623">
        <v>20</v>
      </c>
      <c r="DP190" s="4102">
        <v>124</v>
      </c>
      <c r="DQ190" s="1187">
        <v>69</v>
      </c>
      <c r="DR190" s="1189">
        <v>55</v>
      </c>
      <c r="DS190" s="1190" t="s">
        <v>123</v>
      </c>
      <c r="DT190" s="1191">
        <v>6.7091179004196561E-4</v>
      </c>
      <c r="DU190" s="1192">
        <v>1.1279281542422911E-2</v>
      </c>
      <c r="DV190" s="1193">
        <v>1.6816479400749065E-2</v>
      </c>
      <c r="DW190" s="286"/>
    </row>
    <row r="191" spans="1:127" s="239" customFormat="1" ht="57.75" customHeight="1" x14ac:dyDescent="0.15">
      <c r="A191" s="2142"/>
      <c r="B191" s="2099"/>
      <c r="C191" s="2100" t="s">
        <v>1788</v>
      </c>
      <c r="D191" s="1922">
        <v>2484</v>
      </c>
      <c r="E191" s="1936">
        <v>-1.7793594306049876E-2</v>
      </c>
      <c r="F191" s="1937">
        <v>-45</v>
      </c>
      <c r="G191" s="1960">
        <v>1304</v>
      </c>
      <c r="H191" s="1961">
        <v>1180</v>
      </c>
      <c r="I191" s="4181">
        <v>1531</v>
      </c>
      <c r="J191" s="1984">
        <v>895</v>
      </c>
      <c r="K191" s="1984">
        <v>636</v>
      </c>
      <c r="L191" s="1985">
        <v>953</v>
      </c>
      <c r="M191" s="1984">
        <v>409</v>
      </c>
      <c r="N191" s="1986">
        <v>544</v>
      </c>
      <c r="O191" s="2250"/>
      <c r="P191" s="2033">
        <v>2461</v>
      </c>
      <c r="Q191" s="1044">
        <v>-1.5993602558976416E-2</v>
      </c>
      <c r="R191" s="1045">
        <v>-40</v>
      </c>
      <c r="S191" s="1046">
        <v>1288</v>
      </c>
      <c r="T191" s="1047">
        <v>1173</v>
      </c>
      <c r="U191" s="1048">
        <v>1509</v>
      </c>
      <c r="V191" s="1049">
        <v>879</v>
      </c>
      <c r="W191" s="1050">
        <v>630</v>
      </c>
      <c r="X191" s="1048">
        <v>952</v>
      </c>
      <c r="Y191" s="1050">
        <v>409</v>
      </c>
      <c r="Z191" s="1051">
        <v>543</v>
      </c>
      <c r="AA191" s="2044">
        <v>23</v>
      </c>
      <c r="AB191" s="2009">
        <v>-0.1785714285714286</v>
      </c>
      <c r="AC191" s="2018">
        <v>-5</v>
      </c>
      <c r="AD191" s="1052">
        <v>16</v>
      </c>
      <c r="AE191" s="1053">
        <v>7</v>
      </c>
      <c r="AF191" s="1048">
        <v>22</v>
      </c>
      <c r="AG191" s="1054">
        <v>16</v>
      </c>
      <c r="AH191" s="1055">
        <v>6</v>
      </c>
      <c r="AI191" s="1048">
        <v>1</v>
      </c>
      <c r="AJ191" s="1055">
        <v>0</v>
      </c>
      <c r="AK191" s="1056">
        <v>1</v>
      </c>
      <c r="AL191" s="2329">
        <v>10</v>
      </c>
      <c r="AM191" s="2009">
        <v>-0.33333333333333337</v>
      </c>
      <c r="AN191" s="2018">
        <v>-5</v>
      </c>
      <c r="AO191" s="1057">
        <v>9</v>
      </c>
      <c r="AP191" s="1057">
        <v>1</v>
      </c>
      <c r="AQ191" s="1058">
        <v>9</v>
      </c>
      <c r="AR191" s="1059">
        <v>9</v>
      </c>
      <c r="AS191" s="1060">
        <v>0</v>
      </c>
      <c r="AT191" s="1058">
        <v>1</v>
      </c>
      <c r="AU191" s="1060">
        <v>0</v>
      </c>
      <c r="AV191" s="1061">
        <v>1</v>
      </c>
      <c r="AW191" s="2351">
        <v>0</v>
      </c>
      <c r="AX191" s="2009" t="s">
        <v>123</v>
      </c>
      <c r="AY191" s="2018">
        <v>0</v>
      </c>
      <c r="AZ191" s="2366">
        <v>0</v>
      </c>
      <c r="BA191" s="2366">
        <v>0</v>
      </c>
      <c r="BB191" s="2367">
        <v>0</v>
      </c>
      <c r="BC191" s="2368">
        <v>0</v>
      </c>
      <c r="BD191" s="2368">
        <v>0</v>
      </c>
      <c r="BE191" s="2367">
        <v>0</v>
      </c>
      <c r="BF191" s="2368">
        <v>0</v>
      </c>
      <c r="BG191" s="2369">
        <v>0</v>
      </c>
      <c r="BH191" s="2059">
        <v>0</v>
      </c>
      <c r="BI191" s="2009" t="s">
        <v>123</v>
      </c>
      <c r="BJ191" s="2018">
        <v>0</v>
      </c>
      <c r="BK191" s="1062">
        <v>0</v>
      </c>
      <c r="BL191" s="1062">
        <v>0</v>
      </c>
      <c r="BM191" s="1063">
        <v>0</v>
      </c>
      <c r="BN191" s="1064">
        <v>0</v>
      </c>
      <c r="BO191" s="1064">
        <v>0</v>
      </c>
      <c r="BP191" s="1063">
        <v>0</v>
      </c>
      <c r="BQ191" s="1064">
        <v>0</v>
      </c>
      <c r="BR191" s="1065">
        <v>0</v>
      </c>
      <c r="BS191" s="2081">
        <v>0</v>
      </c>
      <c r="BT191" s="2009" t="s">
        <v>123</v>
      </c>
      <c r="BU191" s="2018">
        <v>0</v>
      </c>
      <c r="BV191" s="1066">
        <v>0</v>
      </c>
      <c r="BW191" s="1066">
        <v>0</v>
      </c>
      <c r="BX191" s="1067">
        <v>0</v>
      </c>
      <c r="BY191" s="1068">
        <v>0</v>
      </c>
      <c r="BZ191" s="1068">
        <v>0</v>
      </c>
      <c r="CA191" s="1067">
        <v>0</v>
      </c>
      <c r="CB191" s="1068">
        <v>0</v>
      </c>
      <c r="CC191" s="1069">
        <v>0</v>
      </c>
      <c r="CD191" s="1070">
        <v>11</v>
      </c>
      <c r="CE191" s="2009">
        <v>-0.15384615384615385</v>
      </c>
      <c r="CF191" s="2018">
        <v>-2</v>
      </c>
      <c r="CG191" s="1071">
        <v>7</v>
      </c>
      <c r="CH191" s="1071">
        <v>4</v>
      </c>
      <c r="CI191" s="1072">
        <v>11</v>
      </c>
      <c r="CJ191" s="1073">
        <v>7</v>
      </c>
      <c r="CK191" s="1073">
        <v>4</v>
      </c>
      <c r="CL191" s="1072">
        <v>0</v>
      </c>
      <c r="CM191" s="1073">
        <v>0</v>
      </c>
      <c r="CN191" s="1074">
        <v>0</v>
      </c>
      <c r="CO191" s="2059">
        <v>2</v>
      </c>
      <c r="CP191" s="2009" t="s">
        <v>123</v>
      </c>
      <c r="CQ191" s="2018">
        <v>2</v>
      </c>
      <c r="CR191" s="1075">
        <v>0</v>
      </c>
      <c r="CS191" s="1075">
        <v>2</v>
      </c>
      <c r="CT191" s="1063">
        <v>2</v>
      </c>
      <c r="CU191" s="1076">
        <v>0</v>
      </c>
      <c r="CV191" s="1076">
        <v>2</v>
      </c>
      <c r="CW191" s="1063">
        <v>0</v>
      </c>
      <c r="CX191" s="1076">
        <v>0</v>
      </c>
      <c r="CY191" s="1311">
        <v>0</v>
      </c>
      <c r="CZ191" s="1261">
        <v>2484</v>
      </c>
      <c r="DA191" s="1602">
        <v>1511</v>
      </c>
      <c r="DB191" s="1616">
        <v>760</v>
      </c>
      <c r="DC191" s="1617">
        <v>751</v>
      </c>
      <c r="DD191" s="4108">
        <v>115</v>
      </c>
      <c r="DE191" s="1616">
        <v>65</v>
      </c>
      <c r="DF191" s="1617">
        <v>50</v>
      </c>
      <c r="DG191" s="4108">
        <v>260</v>
      </c>
      <c r="DH191" s="1616">
        <v>150</v>
      </c>
      <c r="DI191" s="1617">
        <v>110</v>
      </c>
      <c r="DJ191" s="4108">
        <v>188</v>
      </c>
      <c r="DK191" s="1616">
        <v>107</v>
      </c>
      <c r="DL191" s="1617">
        <v>81</v>
      </c>
      <c r="DM191" s="4108">
        <v>123</v>
      </c>
      <c r="DN191" s="1616">
        <v>64</v>
      </c>
      <c r="DO191" s="1617">
        <v>59</v>
      </c>
      <c r="DP191" s="4096">
        <v>287</v>
      </c>
      <c r="DQ191" s="1077">
        <v>158</v>
      </c>
      <c r="DR191" s="1079">
        <v>129</v>
      </c>
      <c r="DS191" s="1080" t="s">
        <v>123</v>
      </c>
      <c r="DT191" s="1081">
        <v>1.8558406308065063E-3</v>
      </c>
      <c r="DU191" s="1082">
        <v>3.1200150725365822E-2</v>
      </c>
      <c r="DV191" s="1083">
        <v>4.6516853932584271E-2</v>
      </c>
      <c r="DW191" s="286"/>
    </row>
    <row r="192" spans="1:127" s="359" customFormat="1" ht="57.75" customHeight="1" x14ac:dyDescent="0.15">
      <c r="A192" s="2141"/>
      <c r="B192" s="2102"/>
      <c r="C192" s="2103" t="s">
        <v>1789</v>
      </c>
      <c r="D192" s="1923">
        <v>1188</v>
      </c>
      <c r="E192" s="2186">
        <v>-5.0251256281407253E-3</v>
      </c>
      <c r="F192" s="1939">
        <v>-6</v>
      </c>
      <c r="G192" s="1962">
        <v>606</v>
      </c>
      <c r="H192" s="1963">
        <v>582</v>
      </c>
      <c r="I192" s="4182">
        <v>691</v>
      </c>
      <c r="J192" s="1987">
        <v>414</v>
      </c>
      <c r="K192" s="1987">
        <v>277</v>
      </c>
      <c r="L192" s="1988">
        <v>497</v>
      </c>
      <c r="M192" s="1987">
        <v>192</v>
      </c>
      <c r="N192" s="1989">
        <v>305</v>
      </c>
      <c r="O192" s="2249"/>
      <c r="P192" s="2034">
        <v>1140</v>
      </c>
      <c r="Q192" s="1085">
        <v>1.1535048802129522E-2</v>
      </c>
      <c r="R192" s="1086">
        <v>13</v>
      </c>
      <c r="S192" s="1087">
        <v>574</v>
      </c>
      <c r="T192" s="1088">
        <v>566</v>
      </c>
      <c r="U192" s="1089">
        <v>658</v>
      </c>
      <c r="V192" s="1090">
        <v>388</v>
      </c>
      <c r="W192" s="1091">
        <v>270</v>
      </c>
      <c r="X192" s="1089">
        <v>482</v>
      </c>
      <c r="Y192" s="1091">
        <v>186</v>
      </c>
      <c r="Z192" s="1092">
        <v>296</v>
      </c>
      <c r="AA192" s="2045">
        <v>48</v>
      </c>
      <c r="AB192" s="2010">
        <v>-0.28358208955223885</v>
      </c>
      <c r="AC192" s="2020">
        <v>-19</v>
      </c>
      <c r="AD192" s="1093">
        <v>32</v>
      </c>
      <c r="AE192" s="1094">
        <v>16</v>
      </c>
      <c r="AF192" s="1089">
        <v>33</v>
      </c>
      <c r="AG192" s="1089">
        <v>26</v>
      </c>
      <c r="AH192" s="1095">
        <v>7</v>
      </c>
      <c r="AI192" s="1089">
        <v>15</v>
      </c>
      <c r="AJ192" s="1095">
        <v>6</v>
      </c>
      <c r="AK192" s="1096">
        <v>9</v>
      </c>
      <c r="AL192" s="2328">
        <v>18</v>
      </c>
      <c r="AM192" s="2010">
        <v>-0.52631578947368429</v>
      </c>
      <c r="AN192" s="2020">
        <v>-20</v>
      </c>
      <c r="AO192" s="1097">
        <v>16</v>
      </c>
      <c r="AP192" s="1097">
        <v>2</v>
      </c>
      <c r="AQ192" s="1097">
        <v>16</v>
      </c>
      <c r="AR192" s="1098">
        <v>16</v>
      </c>
      <c r="AS192" s="1099">
        <v>0</v>
      </c>
      <c r="AT192" s="1097">
        <v>2</v>
      </c>
      <c r="AU192" s="1099">
        <v>0</v>
      </c>
      <c r="AV192" s="1100">
        <v>2</v>
      </c>
      <c r="AW192" s="2352">
        <v>0</v>
      </c>
      <c r="AX192" s="2010" t="s">
        <v>123</v>
      </c>
      <c r="AY192" s="2020">
        <v>0</v>
      </c>
      <c r="AZ192" s="2370">
        <v>0</v>
      </c>
      <c r="BA192" s="2370">
        <v>0</v>
      </c>
      <c r="BB192" s="2370">
        <v>0</v>
      </c>
      <c r="BC192" s="2371">
        <v>0</v>
      </c>
      <c r="BD192" s="2371">
        <v>0</v>
      </c>
      <c r="BE192" s="2370">
        <v>0</v>
      </c>
      <c r="BF192" s="2371">
        <v>0</v>
      </c>
      <c r="BG192" s="2372">
        <v>0</v>
      </c>
      <c r="BH192" s="2060">
        <v>9</v>
      </c>
      <c r="BI192" s="3082">
        <v>2</v>
      </c>
      <c r="BJ192" s="2020">
        <v>6</v>
      </c>
      <c r="BK192" s="1101">
        <v>4</v>
      </c>
      <c r="BL192" s="1101">
        <v>5</v>
      </c>
      <c r="BM192" s="1101">
        <v>4</v>
      </c>
      <c r="BN192" s="1102">
        <v>3</v>
      </c>
      <c r="BO192" s="1102">
        <v>1</v>
      </c>
      <c r="BP192" s="1101">
        <v>5</v>
      </c>
      <c r="BQ192" s="1102">
        <v>1</v>
      </c>
      <c r="BR192" s="1103">
        <v>4</v>
      </c>
      <c r="BS192" s="2082">
        <v>3</v>
      </c>
      <c r="BT192" s="2010">
        <v>0</v>
      </c>
      <c r="BU192" s="2020">
        <v>0</v>
      </c>
      <c r="BV192" s="1104">
        <v>1</v>
      </c>
      <c r="BW192" s="1104">
        <v>2</v>
      </c>
      <c r="BX192" s="1104">
        <v>3</v>
      </c>
      <c r="BY192" s="1105">
        <v>1</v>
      </c>
      <c r="BZ192" s="1105">
        <v>2</v>
      </c>
      <c r="CA192" s="1104">
        <v>0</v>
      </c>
      <c r="CB192" s="1105">
        <v>0</v>
      </c>
      <c r="CC192" s="1106">
        <v>0</v>
      </c>
      <c r="CD192" s="1107">
        <v>2</v>
      </c>
      <c r="CE192" s="2010">
        <v>-0.6</v>
      </c>
      <c r="CF192" s="2020">
        <v>-3</v>
      </c>
      <c r="CG192" s="1108">
        <v>2</v>
      </c>
      <c r="CH192" s="1108">
        <v>0</v>
      </c>
      <c r="CI192" s="1108">
        <v>2</v>
      </c>
      <c r="CJ192" s="1109">
        <v>2</v>
      </c>
      <c r="CK192" s="1109">
        <v>0</v>
      </c>
      <c r="CL192" s="1108">
        <v>0</v>
      </c>
      <c r="CM192" s="1109">
        <v>0</v>
      </c>
      <c r="CN192" s="1110">
        <v>0</v>
      </c>
      <c r="CO192" s="2060">
        <v>16</v>
      </c>
      <c r="CP192" s="2010">
        <v>-0.11111111111111116</v>
      </c>
      <c r="CQ192" s="2020">
        <v>-2</v>
      </c>
      <c r="CR192" s="1101">
        <v>9</v>
      </c>
      <c r="CS192" s="1101">
        <v>7</v>
      </c>
      <c r="CT192" s="1101">
        <v>8</v>
      </c>
      <c r="CU192" s="1102">
        <v>4</v>
      </c>
      <c r="CV192" s="1102">
        <v>4</v>
      </c>
      <c r="CW192" s="1101">
        <v>8</v>
      </c>
      <c r="CX192" s="1102">
        <v>5</v>
      </c>
      <c r="CY192" s="1312">
        <v>3</v>
      </c>
      <c r="CZ192" s="1262">
        <v>1188</v>
      </c>
      <c r="DA192" s="1603">
        <v>711</v>
      </c>
      <c r="DB192" s="1618">
        <v>372</v>
      </c>
      <c r="DC192" s="1619">
        <v>339</v>
      </c>
      <c r="DD192" s="4107">
        <v>109</v>
      </c>
      <c r="DE192" s="1618">
        <v>56</v>
      </c>
      <c r="DF192" s="1619">
        <v>53</v>
      </c>
      <c r="DG192" s="4107">
        <v>112</v>
      </c>
      <c r="DH192" s="1618">
        <v>52</v>
      </c>
      <c r="DI192" s="1619">
        <v>60</v>
      </c>
      <c r="DJ192" s="4107">
        <v>96</v>
      </c>
      <c r="DK192" s="1618">
        <v>46</v>
      </c>
      <c r="DL192" s="1619">
        <v>50</v>
      </c>
      <c r="DM192" s="4107">
        <v>45</v>
      </c>
      <c r="DN192" s="1618">
        <v>21</v>
      </c>
      <c r="DO192" s="1619">
        <v>24</v>
      </c>
      <c r="DP192" s="4097">
        <v>115</v>
      </c>
      <c r="DQ192" s="1111">
        <v>59</v>
      </c>
      <c r="DR192" s="1113">
        <v>56</v>
      </c>
      <c r="DS192" s="1114" t="s">
        <v>123</v>
      </c>
      <c r="DT192" s="1115">
        <v>8.8757595386398122E-4</v>
      </c>
      <c r="DU192" s="1116">
        <v>1.4921811216479307E-2</v>
      </c>
      <c r="DV192" s="1117">
        <v>2.2247191011235956E-2</v>
      </c>
      <c r="DW192" s="286"/>
    </row>
    <row r="193" spans="1:127" s="239" customFormat="1" ht="57.75" customHeight="1" x14ac:dyDescent="0.15">
      <c r="A193" s="2142"/>
      <c r="B193" s="2099" t="s">
        <v>557</v>
      </c>
      <c r="C193" s="3987"/>
      <c r="D193" s="1922">
        <v>4302</v>
      </c>
      <c r="E193" s="2121">
        <v>-4.9491825011047319E-2</v>
      </c>
      <c r="F193" s="1937">
        <v>-224</v>
      </c>
      <c r="G193" s="1960">
        <v>2132</v>
      </c>
      <c r="H193" s="1961">
        <v>2170</v>
      </c>
      <c r="I193" s="4181">
        <v>2226</v>
      </c>
      <c r="J193" s="1984">
        <v>1310</v>
      </c>
      <c r="K193" s="1984">
        <v>916</v>
      </c>
      <c r="L193" s="1985">
        <v>2076</v>
      </c>
      <c r="M193" s="1984">
        <v>822</v>
      </c>
      <c r="N193" s="1986">
        <v>1254</v>
      </c>
      <c r="O193" s="2250"/>
      <c r="P193" s="2033">
        <v>4127</v>
      </c>
      <c r="Q193" s="1044">
        <v>-4.8859184143811962E-2</v>
      </c>
      <c r="R193" s="1045">
        <v>-212</v>
      </c>
      <c r="S193" s="1046">
        <v>2017</v>
      </c>
      <c r="T193" s="1047">
        <v>2110</v>
      </c>
      <c r="U193" s="1048">
        <v>2105</v>
      </c>
      <c r="V193" s="1049">
        <v>1213</v>
      </c>
      <c r="W193" s="1050">
        <v>892</v>
      </c>
      <c r="X193" s="1048">
        <v>2022</v>
      </c>
      <c r="Y193" s="1050">
        <v>804</v>
      </c>
      <c r="Z193" s="1051">
        <v>1218</v>
      </c>
      <c r="AA193" s="2044">
        <v>175</v>
      </c>
      <c r="AB193" s="2017">
        <v>-6.4171122994652441E-2</v>
      </c>
      <c r="AC193" s="2018">
        <v>-12</v>
      </c>
      <c r="AD193" s="1052">
        <v>115</v>
      </c>
      <c r="AE193" s="1053">
        <v>60</v>
      </c>
      <c r="AF193" s="1048">
        <v>121</v>
      </c>
      <c r="AG193" s="1054">
        <v>97</v>
      </c>
      <c r="AH193" s="1055">
        <v>24</v>
      </c>
      <c r="AI193" s="1048">
        <v>54</v>
      </c>
      <c r="AJ193" s="1055">
        <v>18</v>
      </c>
      <c r="AK193" s="1056">
        <v>36</v>
      </c>
      <c r="AL193" s="2329">
        <v>107</v>
      </c>
      <c r="AM193" s="2009">
        <v>-0.17692307692307696</v>
      </c>
      <c r="AN193" s="2018">
        <v>-23</v>
      </c>
      <c r="AO193" s="1057">
        <v>82</v>
      </c>
      <c r="AP193" s="1057">
        <v>25</v>
      </c>
      <c r="AQ193" s="1058">
        <v>66</v>
      </c>
      <c r="AR193" s="1059">
        <v>66</v>
      </c>
      <c r="AS193" s="1060">
        <v>0</v>
      </c>
      <c r="AT193" s="1058">
        <v>41</v>
      </c>
      <c r="AU193" s="1060">
        <v>16</v>
      </c>
      <c r="AV193" s="1061">
        <v>25</v>
      </c>
      <c r="AW193" s="2351">
        <v>0</v>
      </c>
      <c r="AX193" s="2017" t="s">
        <v>123</v>
      </c>
      <c r="AY193" s="2018">
        <v>0</v>
      </c>
      <c r="AZ193" s="2366">
        <v>0</v>
      </c>
      <c r="BA193" s="2366">
        <v>0</v>
      </c>
      <c r="BB193" s="2367">
        <v>0</v>
      </c>
      <c r="BC193" s="2368">
        <v>0</v>
      </c>
      <c r="BD193" s="2368">
        <v>0</v>
      </c>
      <c r="BE193" s="2367">
        <v>0</v>
      </c>
      <c r="BF193" s="2368">
        <v>0</v>
      </c>
      <c r="BG193" s="2369">
        <v>0</v>
      </c>
      <c r="BH193" s="2059">
        <v>8</v>
      </c>
      <c r="BI193" s="2009">
        <v>0.14285714285714279</v>
      </c>
      <c r="BJ193" s="2018">
        <v>1</v>
      </c>
      <c r="BK193" s="1062">
        <v>5</v>
      </c>
      <c r="BL193" s="1062">
        <v>3</v>
      </c>
      <c r="BM193" s="1063">
        <v>6</v>
      </c>
      <c r="BN193" s="1064">
        <v>5</v>
      </c>
      <c r="BO193" s="1064">
        <v>1</v>
      </c>
      <c r="BP193" s="1063">
        <v>2</v>
      </c>
      <c r="BQ193" s="1064">
        <v>0</v>
      </c>
      <c r="BR193" s="1065">
        <v>2</v>
      </c>
      <c r="BS193" s="2081">
        <v>29</v>
      </c>
      <c r="BT193" s="2009">
        <v>0.44999999999999996</v>
      </c>
      <c r="BU193" s="2018">
        <v>9</v>
      </c>
      <c r="BV193" s="1066">
        <v>16</v>
      </c>
      <c r="BW193" s="1066">
        <v>13</v>
      </c>
      <c r="BX193" s="1067">
        <v>29</v>
      </c>
      <c r="BY193" s="1068">
        <v>16</v>
      </c>
      <c r="BZ193" s="1068">
        <v>13</v>
      </c>
      <c r="CA193" s="1067">
        <v>0</v>
      </c>
      <c r="CB193" s="1068">
        <v>0</v>
      </c>
      <c r="CC193" s="1069">
        <v>0</v>
      </c>
      <c r="CD193" s="1070">
        <v>27</v>
      </c>
      <c r="CE193" s="2009">
        <v>0.17391304347826098</v>
      </c>
      <c r="CF193" s="2018">
        <v>4</v>
      </c>
      <c r="CG193" s="1071">
        <v>12</v>
      </c>
      <c r="CH193" s="1071">
        <v>15</v>
      </c>
      <c r="CI193" s="1072">
        <v>17</v>
      </c>
      <c r="CJ193" s="1073">
        <v>10</v>
      </c>
      <c r="CK193" s="1073">
        <v>7</v>
      </c>
      <c r="CL193" s="1072">
        <v>10</v>
      </c>
      <c r="CM193" s="1073">
        <v>2</v>
      </c>
      <c r="CN193" s="1074">
        <v>8</v>
      </c>
      <c r="CO193" s="2059">
        <v>4</v>
      </c>
      <c r="CP193" s="2009">
        <v>-0.4285714285714286</v>
      </c>
      <c r="CQ193" s="2018">
        <v>-3</v>
      </c>
      <c r="CR193" s="1075">
        <v>0</v>
      </c>
      <c r="CS193" s="1075">
        <v>4</v>
      </c>
      <c r="CT193" s="1063">
        <v>3</v>
      </c>
      <c r="CU193" s="1076">
        <v>0</v>
      </c>
      <c r="CV193" s="1076">
        <v>3</v>
      </c>
      <c r="CW193" s="1063">
        <v>1</v>
      </c>
      <c r="CX193" s="1076">
        <v>0</v>
      </c>
      <c r="CY193" s="1311">
        <v>1</v>
      </c>
      <c r="CZ193" s="1261">
        <v>4302</v>
      </c>
      <c r="DA193" s="1602">
        <v>3050</v>
      </c>
      <c r="DB193" s="1616">
        <v>1481</v>
      </c>
      <c r="DC193" s="1617">
        <v>1569</v>
      </c>
      <c r="DD193" s="4108">
        <v>164</v>
      </c>
      <c r="DE193" s="1616">
        <v>105</v>
      </c>
      <c r="DF193" s="1617">
        <v>59</v>
      </c>
      <c r="DG193" s="4108">
        <v>249</v>
      </c>
      <c r="DH193" s="1616">
        <v>132</v>
      </c>
      <c r="DI193" s="1617">
        <v>117</v>
      </c>
      <c r="DJ193" s="4108">
        <v>207</v>
      </c>
      <c r="DK193" s="1616">
        <v>103</v>
      </c>
      <c r="DL193" s="1617">
        <v>104</v>
      </c>
      <c r="DM193" s="4108">
        <v>215</v>
      </c>
      <c r="DN193" s="1616">
        <v>102</v>
      </c>
      <c r="DO193" s="1617">
        <v>113</v>
      </c>
      <c r="DP193" s="4096">
        <v>417</v>
      </c>
      <c r="DQ193" s="1077">
        <v>209</v>
      </c>
      <c r="DR193" s="1079">
        <v>208</v>
      </c>
      <c r="DS193" s="1080" t="s">
        <v>123</v>
      </c>
      <c r="DT193" s="1081">
        <v>3.2141008026286594E-3</v>
      </c>
      <c r="DU193" s="1082">
        <v>5.4035043647553856E-2</v>
      </c>
      <c r="DV193" s="1083">
        <v>8.0561797752808986E-2</v>
      </c>
      <c r="DW193" s="286"/>
    </row>
    <row r="194" spans="1:127" s="359" customFormat="1" ht="57.75" customHeight="1" x14ac:dyDescent="0.15">
      <c r="A194" s="2141"/>
      <c r="B194" s="2102"/>
      <c r="C194" s="2103" t="s">
        <v>1790</v>
      </c>
      <c r="D194" s="1923">
        <v>1134</v>
      </c>
      <c r="E194" s="2186">
        <v>7.2847682119205226E-2</v>
      </c>
      <c r="F194" s="1939">
        <v>77</v>
      </c>
      <c r="G194" s="1962">
        <v>620</v>
      </c>
      <c r="H194" s="1963">
        <v>514</v>
      </c>
      <c r="I194" s="4182">
        <v>572</v>
      </c>
      <c r="J194" s="1987">
        <v>381</v>
      </c>
      <c r="K194" s="1987">
        <v>191</v>
      </c>
      <c r="L194" s="1988">
        <v>562</v>
      </c>
      <c r="M194" s="1987">
        <v>239</v>
      </c>
      <c r="N194" s="1989">
        <v>323</v>
      </c>
      <c r="O194" s="2249"/>
      <c r="P194" s="2034">
        <v>962</v>
      </c>
      <c r="Q194" s="1085">
        <v>5.0218340611353662E-2</v>
      </c>
      <c r="R194" s="1086">
        <v>46</v>
      </c>
      <c r="S194" s="1087">
        <v>511</v>
      </c>
      <c r="T194" s="1088">
        <v>451</v>
      </c>
      <c r="U194" s="1089">
        <v>444</v>
      </c>
      <c r="V194" s="1090">
        <v>290</v>
      </c>
      <c r="W194" s="1091">
        <v>154</v>
      </c>
      <c r="X194" s="1089">
        <v>518</v>
      </c>
      <c r="Y194" s="1091">
        <v>221</v>
      </c>
      <c r="Z194" s="1092">
        <v>297</v>
      </c>
      <c r="AA194" s="2045">
        <v>172</v>
      </c>
      <c r="AB194" s="2010">
        <v>0.21985815602836878</v>
      </c>
      <c r="AC194" s="2020">
        <v>31</v>
      </c>
      <c r="AD194" s="1093">
        <v>109</v>
      </c>
      <c r="AE194" s="1094">
        <v>63</v>
      </c>
      <c r="AF194" s="1089">
        <v>128</v>
      </c>
      <c r="AG194" s="1089">
        <v>91</v>
      </c>
      <c r="AH194" s="1095">
        <v>37</v>
      </c>
      <c r="AI194" s="1089">
        <v>44</v>
      </c>
      <c r="AJ194" s="1095">
        <v>18</v>
      </c>
      <c r="AK194" s="1096">
        <v>26</v>
      </c>
      <c r="AL194" s="2328">
        <v>64</v>
      </c>
      <c r="AM194" s="2010">
        <v>0.56097560975609762</v>
      </c>
      <c r="AN194" s="2020">
        <v>23</v>
      </c>
      <c r="AO194" s="1097">
        <v>51</v>
      </c>
      <c r="AP194" s="1097">
        <v>13</v>
      </c>
      <c r="AQ194" s="1097">
        <v>46</v>
      </c>
      <c r="AR194" s="1098">
        <v>44</v>
      </c>
      <c r="AS194" s="1099">
        <v>2</v>
      </c>
      <c r="AT194" s="1097">
        <v>18</v>
      </c>
      <c r="AU194" s="1099">
        <v>7</v>
      </c>
      <c r="AV194" s="1100">
        <v>11</v>
      </c>
      <c r="AW194" s="2352">
        <v>0</v>
      </c>
      <c r="AX194" s="2010" t="s">
        <v>123</v>
      </c>
      <c r="AY194" s="2020">
        <v>0</v>
      </c>
      <c r="AZ194" s="2370">
        <v>0</v>
      </c>
      <c r="BA194" s="2370">
        <v>0</v>
      </c>
      <c r="BB194" s="2370">
        <v>0</v>
      </c>
      <c r="BC194" s="2371">
        <v>0</v>
      </c>
      <c r="BD194" s="2371">
        <v>0</v>
      </c>
      <c r="BE194" s="2370">
        <v>0</v>
      </c>
      <c r="BF194" s="2371">
        <v>0</v>
      </c>
      <c r="BG194" s="2372">
        <v>0</v>
      </c>
      <c r="BH194" s="2060">
        <v>4</v>
      </c>
      <c r="BI194" s="2019">
        <v>0</v>
      </c>
      <c r="BJ194" s="2020">
        <v>0</v>
      </c>
      <c r="BK194" s="1101">
        <v>2</v>
      </c>
      <c r="BL194" s="1101">
        <v>2</v>
      </c>
      <c r="BM194" s="1101">
        <v>2</v>
      </c>
      <c r="BN194" s="1102">
        <v>2</v>
      </c>
      <c r="BO194" s="1102">
        <v>0</v>
      </c>
      <c r="BP194" s="1101">
        <v>2</v>
      </c>
      <c r="BQ194" s="1102">
        <v>0</v>
      </c>
      <c r="BR194" s="1103">
        <v>2</v>
      </c>
      <c r="BS194" s="2082">
        <v>52</v>
      </c>
      <c r="BT194" s="2010">
        <v>8.3333333333333259E-2</v>
      </c>
      <c r="BU194" s="2020">
        <v>4</v>
      </c>
      <c r="BV194" s="1104">
        <v>25</v>
      </c>
      <c r="BW194" s="1104">
        <v>27</v>
      </c>
      <c r="BX194" s="1104">
        <v>46</v>
      </c>
      <c r="BY194" s="1105">
        <v>23</v>
      </c>
      <c r="BZ194" s="1105">
        <v>23</v>
      </c>
      <c r="CA194" s="1104">
        <v>6</v>
      </c>
      <c r="CB194" s="1105">
        <v>2</v>
      </c>
      <c r="CC194" s="1106">
        <v>4</v>
      </c>
      <c r="CD194" s="1107">
        <v>10</v>
      </c>
      <c r="CE194" s="2010">
        <v>0.4285714285714286</v>
      </c>
      <c r="CF194" s="2020">
        <v>3</v>
      </c>
      <c r="CG194" s="1108">
        <v>7</v>
      </c>
      <c r="CH194" s="1108">
        <v>3</v>
      </c>
      <c r="CI194" s="1108">
        <v>9</v>
      </c>
      <c r="CJ194" s="1109">
        <v>7</v>
      </c>
      <c r="CK194" s="1109">
        <v>2</v>
      </c>
      <c r="CL194" s="1108">
        <v>1</v>
      </c>
      <c r="CM194" s="1109">
        <v>0</v>
      </c>
      <c r="CN194" s="1110">
        <v>1</v>
      </c>
      <c r="CO194" s="2060">
        <v>42</v>
      </c>
      <c r="CP194" s="2010">
        <v>2.4390243902439046E-2</v>
      </c>
      <c r="CQ194" s="2020">
        <v>1</v>
      </c>
      <c r="CR194" s="1101">
        <v>24</v>
      </c>
      <c r="CS194" s="1101">
        <v>18</v>
      </c>
      <c r="CT194" s="1101">
        <v>25</v>
      </c>
      <c r="CU194" s="1102">
        <v>15</v>
      </c>
      <c r="CV194" s="1102">
        <v>10</v>
      </c>
      <c r="CW194" s="1101">
        <v>17</v>
      </c>
      <c r="CX194" s="1102">
        <v>9</v>
      </c>
      <c r="CY194" s="1312">
        <v>8</v>
      </c>
      <c r="CZ194" s="1262">
        <v>1134</v>
      </c>
      <c r="DA194" s="1603">
        <v>610</v>
      </c>
      <c r="DB194" s="1618">
        <v>328</v>
      </c>
      <c r="DC194" s="1619">
        <v>282</v>
      </c>
      <c r="DD194" s="4107">
        <v>92</v>
      </c>
      <c r="DE194" s="1618">
        <v>49</v>
      </c>
      <c r="DF194" s="1619">
        <v>43</v>
      </c>
      <c r="DG194" s="4107">
        <v>164</v>
      </c>
      <c r="DH194" s="1618">
        <v>101</v>
      </c>
      <c r="DI194" s="1619">
        <v>63</v>
      </c>
      <c r="DJ194" s="4107">
        <v>139</v>
      </c>
      <c r="DK194" s="1618">
        <v>74</v>
      </c>
      <c r="DL194" s="1619">
        <v>65</v>
      </c>
      <c r="DM194" s="4107">
        <v>61</v>
      </c>
      <c r="DN194" s="1618">
        <v>31</v>
      </c>
      <c r="DO194" s="1619">
        <v>30</v>
      </c>
      <c r="DP194" s="4097">
        <v>68</v>
      </c>
      <c r="DQ194" s="1111">
        <v>37</v>
      </c>
      <c r="DR194" s="1113">
        <v>31</v>
      </c>
      <c r="DS194" s="1114" t="s">
        <v>123</v>
      </c>
      <c r="DT194" s="1115">
        <v>8.472315923247094E-4</v>
      </c>
      <c r="DU194" s="1116">
        <v>1.4243547070275702E-2</v>
      </c>
      <c r="DV194" s="1117">
        <v>2.1235955056179777E-2</v>
      </c>
      <c r="DW194" s="286"/>
    </row>
    <row r="195" spans="1:127" s="239" customFormat="1" ht="57.75" customHeight="1" x14ac:dyDescent="0.15">
      <c r="A195" s="2142"/>
      <c r="B195" s="4685" t="s">
        <v>558</v>
      </c>
      <c r="C195" s="4686"/>
      <c r="D195" s="1922">
        <v>39937</v>
      </c>
      <c r="E195" s="1936">
        <v>-1.4168991138209353E-2</v>
      </c>
      <c r="F195" s="1937">
        <v>-574</v>
      </c>
      <c r="G195" s="1960">
        <v>21541</v>
      </c>
      <c r="H195" s="1961">
        <v>18396</v>
      </c>
      <c r="I195" s="1335">
        <v>20646</v>
      </c>
      <c r="J195" s="1973">
        <v>13622</v>
      </c>
      <c r="K195" s="1984">
        <v>7024</v>
      </c>
      <c r="L195" s="1985">
        <v>19291</v>
      </c>
      <c r="M195" s="1984">
        <v>7919</v>
      </c>
      <c r="N195" s="2213">
        <v>11372</v>
      </c>
      <c r="O195" s="2250"/>
      <c r="P195" s="2271">
        <v>37457</v>
      </c>
      <c r="Q195" s="1044">
        <v>-2.6332206914478795E-2</v>
      </c>
      <c r="R195" s="1336">
        <v>-1013</v>
      </c>
      <c r="S195" s="1046">
        <v>20062</v>
      </c>
      <c r="T195" s="1047">
        <v>17395</v>
      </c>
      <c r="U195" s="1048">
        <v>19339</v>
      </c>
      <c r="V195" s="1337">
        <v>12443</v>
      </c>
      <c r="W195" s="1050">
        <v>6896</v>
      </c>
      <c r="X195" s="1048">
        <v>18118</v>
      </c>
      <c r="Y195" s="1050">
        <v>7619</v>
      </c>
      <c r="Z195" s="1338">
        <v>10499</v>
      </c>
      <c r="AA195" s="2044">
        <v>2480</v>
      </c>
      <c r="AB195" s="2009">
        <v>0.21509064184223425</v>
      </c>
      <c r="AC195" s="2018">
        <v>439</v>
      </c>
      <c r="AD195" s="1052">
        <v>1479</v>
      </c>
      <c r="AE195" s="1053">
        <v>1001</v>
      </c>
      <c r="AF195" s="1048">
        <v>1307</v>
      </c>
      <c r="AG195" s="1054">
        <v>1179</v>
      </c>
      <c r="AH195" s="1055">
        <v>128</v>
      </c>
      <c r="AI195" s="1048">
        <v>1173</v>
      </c>
      <c r="AJ195" s="1055">
        <v>300</v>
      </c>
      <c r="AK195" s="1056">
        <v>873</v>
      </c>
      <c r="AL195" s="2329">
        <v>2014</v>
      </c>
      <c r="AM195" s="2017">
        <v>9.8745226404800768E-2</v>
      </c>
      <c r="AN195" s="2018">
        <v>181</v>
      </c>
      <c r="AO195" s="1057">
        <v>1266</v>
      </c>
      <c r="AP195" s="1057">
        <v>748</v>
      </c>
      <c r="AQ195" s="1058">
        <v>1062</v>
      </c>
      <c r="AR195" s="1059">
        <v>1031</v>
      </c>
      <c r="AS195" s="1060">
        <v>31</v>
      </c>
      <c r="AT195" s="1058">
        <v>952</v>
      </c>
      <c r="AU195" s="1060">
        <v>235</v>
      </c>
      <c r="AV195" s="1061">
        <v>717</v>
      </c>
      <c r="AW195" s="2351">
        <v>12</v>
      </c>
      <c r="AX195" s="2009">
        <v>9.0909090909090828E-2</v>
      </c>
      <c r="AY195" s="2018">
        <v>1</v>
      </c>
      <c r="AZ195" s="2366">
        <v>6</v>
      </c>
      <c r="BA195" s="2366">
        <v>6</v>
      </c>
      <c r="BB195" s="2367">
        <v>6</v>
      </c>
      <c r="BC195" s="2368">
        <v>5</v>
      </c>
      <c r="BD195" s="2368">
        <v>1</v>
      </c>
      <c r="BE195" s="2367">
        <v>6</v>
      </c>
      <c r="BF195" s="2368">
        <v>1</v>
      </c>
      <c r="BG195" s="2369">
        <v>5</v>
      </c>
      <c r="BH195" s="2059">
        <v>49</v>
      </c>
      <c r="BI195" s="2017">
        <v>4.2553191489361764E-2</v>
      </c>
      <c r="BJ195" s="2018">
        <v>2</v>
      </c>
      <c r="BK195" s="1062">
        <v>28</v>
      </c>
      <c r="BL195" s="1062">
        <v>21</v>
      </c>
      <c r="BM195" s="1063">
        <v>30</v>
      </c>
      <c r="BN195" s="1064">
        <v>27</v>
      </c>
      <c r="BO195" s="1064">
        <v>3</v>
      </c>
      <c r="BP195" s="1063">
        <v>19</v>
      </c>
      <c r="BQ195" s="1064">
        <v>1</v>
      </c>
      <c r="BR195" s="1065">
        <v>18</v>
      </c>
      <c r="BS195" s="2081">
        <v>68</v>
      </c>
      <c r="BT195" s="2009">
        <v>0.41666666666666674</v>
      </c>
      <c r="BU195" s="2018">
        <v>20</v>
      </c>
      <c r="BV195" s="1066">
        <v>29</v>
      </c>
      <c r="BW195" s="1066">
        <v>39</v>
      </c>
      <c r="BX195" s="1067">
        <v>51</v>
      </c>
      <c r="BY195" s="1068">
        <v>24</v>
      </c>
      <c r="BZ195" s="1068">
        <v>27</v>
      </c>
      <c r="CA195" s="1067">
        <v>17</v>
      </c>
      <c r="CB195" s="1068">
        <v>5</v>
      </c>
      <c r="CC195" s="1069">
        <v>12</v>
      </c>
      <c r="CD195" s="1070">
        <v>104</v>
      </c>
      <c r="CE195" s="2009">
        <v>1.9607843137254832E-2</v>
      </c>
      <c r="CF195" s="2018">
        <v>2</v>
      </c>
      <c r="CG195" s="1071">
        <v>51</v>
      </c>
      <c r="CH195" s="1071">
        <v>53</v>
      </c>
      <c r="CI195" s="1072">
        <v>66</v>
      </c>
      <c r="CJ195" s="1073">
        <v>35</v>
      </c>
      <c r="CK195" s="1073">
        <v>31</v>
      </c>
      <c r="CL195" s="1072">
        <v>38</v>
      </c>
      <c r="CM195" s="1073">
        <v>16</v>
      </c>
      <c r="CN195" s="1074">
        <v>22</v>
      </c>
      <c r="CO195" s="2059">
        <v>233</v>
      </c>
      <c r="CP195" s="2017" t="s">
        <v>123</v>
      </c>
      <c r="CQ195" s="2018">
        <v>233</v>
      </c>
      <c r="CR195" s="1075">
        <v>99</v>
      </c>
      <c r="CS195" s="1075">
        <v>134</v>
      </c>
      <c r="CT195" s="1063">
        <v>92</v>
      </c>
      <c r="CU195" s="1076">
        <v>57</v>
      </c>
      <c r="CV195" s="1076">
        <v>35</v>
      </c>
      <c r="CW195" s="1063">
        <v>141</v>
      </c>
      <c r="CX195" s="1076">
        <v>42</v>
      </c>
      <c r="CY195" s="1311">
        <v>99</v>
      </c>
      <c r="CZ195" s="1261">
        <v>39937</v>
      </c>
      <c r="DA195" s="1650">
        <v>21481</v>
      </c>
      <c r="DB195" s="1653">
        <v>12069</v>
      </c>
      <c r="DC195" s="1654">
        <v>9412</v>
      </c>
      <c r="DD195" s="4108">
        <v>4265</v>
      </c>
      <c r="DE195" s="1616">
        <v>2378</v>
      </c>
      <c r="DF195" s="1617">
        <v>1887</v>
      </c>
      <c r="DG195" s="4108">
        <v>4564</v>
      </c>
      <c r="DH195" s="1616">
        <v>2272</v>
      </c>
      <c r="DI195" s="1617">
        <v>2292</v>
      </c>
      <c r="DJ195" s="4108">
        <v>4009</v>
      </c>
      <c r="DK195" s="1616">
        <v>2027</v>
      </c>
      <c r="DL195" s="1617">
        <v>1982</v>
      </c>
      <c r="DM195" s="4108">
        <v>2591</v>
      </c>
      <c r="DN195" s="1616">
        <v>1286</v>
      </c>
      <c r="DO195" s="1617">
        <v>1305</v>
      </c>
      <c r="DP195" s="4096">
        <v>3027</v>
      </c>
      <c r="DQ195" s="1077">
        <v>1509</v>
      </c>
      <c r="DR195" s="1079">
        <v>1518</v>
      </c>
      <c r="DS195" s="1080" t="s">
        <v>123</v>
      </c>
      <c r="DT195" s="1081">
        <v>2.9837643829516682E-2</v>
      </c>
      <c r="DU195" s="1082">
        <v>0.50162657790617349</v>
      </c>
      <c r="DV195" s="1083">
        <v>0.74788389513108611</v>
      </c>
      <c r="DW195" s="286"/>
    </row>
    <row r="196" spans="1:127" s="359" customFormat="1" ht="57.75" customHeight="1" x14ac:dyDescent="0.15">
      <c r="A196" s="2141"/>
      <c r="B196" s="3210" t="s">
        <v>559</v>
      </c>
      <c r="C196" s="3973"/>
      <c r="D196" s="1923">
        <v>1139</v>
      </c>
      <c r="E196" s="1938">
        <v>-4.6063651591289778E-2</v>
      </c>
      <c r="F196" s="1939">
        <v>-55</v>
      </c>
      <c r="G196" s="1962">
        <v>668</v>
      </c>
      <c r="H196" s="1963">
        <v>471</v>
      </c>
      <c r="I196" s="4182">
        <v>640</v>
      </c>
      <c r="J196" s="1987">
        <v>474</v>
      </c>
      <c r="K196" s="1987">
        <v>166</v>
      </c>
      <c r="L196" s="1988">
        <v>499</v>
      </c>
      <c r="M196" s="1987">
        <v>194</v>
      </c>
      <c r="N196" s="1989">
        <v>305</v>
      </c>
      <c r="O196" s="2249"/>
      <c r="P196" s="2034">
        <v>855</v>
      </c>
      <c r="Q196" s="1085">
        <v>-4.3624161073825496E-2</v>
      </c>
      <c r="R196" s="1086">
        <v>-39</v>
      </c>
      <c r="S196" s="1087">
        <v>461</v>
      </c>
      <c r="T196" s="1088">
        <v>394</v>
      </c>
      <c r="U196" s="1089">
        <v>448</v>
      </c>
      <c r="V196" s="1090">
        <v>292</v>
      </c>
      <c r="W196" s="1091">
        <v>156</v>
      </c>
      <c r="X196" s="1089">
        <v>407</v>
      </c>
      <c r="Y196" s="1091">
        <v>169</v>
      </c>
      <c r="Z196" s="1092">
        <v>238</v>
      </c>
      <c r="AA196" s="2045">
        <v>284</v>
      </c>
      <c r="AB196" s="2019">
        <v>-5.3333333333333344E-2</v>
      </c>
      <c r="AC196" s="2020">
        <v>-16</v>
      </c>
      <c r="AD196" s="1093">
        <v>207</v>
      </c>
      <c r="AE196" s="1094">
        <v>77</v>
      </c>
      <c r="AF196" s="1089">
        <v>192</v>
      </c>
      <c r="AG196" s="1089">
        <v>182</v>
      </c>
      <c r="AH196" s="1095">
        <v>10</v>
      </c>
      <c r="AI196" s="1089">
        <v>92</v>
      </c>
      <c r="AJ196" s="1095">
        <v>25</v>
      </c>
      <c r="AK196" s="1096">
        <v>67</v>
      </c>
      <c r="AL196" s="2328">
        <v>229</v>
      </c>
      <c r="AM196" s="2019">
        <v>-5.7613168724279795E-2</v>
      </c>
      <c r="AN196" s="2020">
        <v>-14</v>
      </c>
      <c r="AO196" s="1097">
        <v>175</v>
      </c>
      <c r="AP196" s="1097">
        <v>54</v>
      </c>
      <c r="AQ196" s="1097">
        <v>157</v>
      </c>
      <c r="AR196" s="1098">
        <v>156</v>
      </c>
      <c r="AS196" s="1099">
        <v>1</v>
      </c>
      <c r="AT196" s="1097">
        <v>72</v>
      </c>
      <c r="AU196" s="1099">
        <v>19</v>
      </c>
      <c r="AV196" s="1100">
        <v>53</v>
      </c>
      <c r="AW196" s="2352">
        <v>0</v>
      </c>
      <c r="AX196" s="2019" t="s">
        <v>123</v>
      </c>
      <c r="AY196" s="2020">
        <v>0</v>
      </c>
      <c r="AZ196" s="2370">
        <v>0</v>
      </c>
      <c r="BA196" s="2370">
        <v>0</v>
      </c>
      <c r="BB196" s="2370">
        <v>0</v>
      </c>
      <c r="BC196" s="2371">
        <v>0</v>
      </c>
      <c r="BD196" s="2371">
        <v>0</v>
      </c>
      <c r="BE196" s="2370">
        <v>0</v>
      </c>
      <c r="BF196" s="2371">
        <v>0</v>
      </c>
      <c r="BG196" s="2372">
        <v>0</v>
      </c>
      <c r="BH196" s="2060">
        <v>3</v>
      </c>
      <c r="BI196" s="2019">
        <v>0</v>
      </c>
      <c r="BJ196" s="2020">
        <v>0</v>
      </c>
      <c r="BK196" s="1101">
        <v>3</v>
      </c>
      <c r="BL196" s="1101">
        <v>0</v>
      </c>
      <c r="BM196" s="1101">
        <v>3</v>
      </c>
      <c r="BN196" s="1102">
        <v>3</v>
      </c>
      <c r="BO196" s="1102">
        <v>0</v>
      </c>
      <c r="BP196" s="1101">
        <v>0</v>
      </c>
      <c r="BQ196" s="1102">
        <v>0</v>
      </c>
      <c r="BR196" s="1103">
        <v>0</v>
      </c>
      <c r="BS196" s="2082">
        <v>19</v>
      </c>
      <c r="BT196" s="3082">
        <v>0.58333333333333326</v>
      </c>
      <c r="BU196" s="2020">
        <v>7</v>
      </c>
      <c r="BV196" s="1104">
        <v>11</v>
      </c>
      <c r="BW196" s="1104">
        <v>8</v>
      </c>
      <c r="BX196" s="1104">
        <v>12</v>
      </c>
      <c r="BY196" s="1105">
        <v>10</v>
      </c>
      <c r="BZ196" s="1105">
        <v>2</v>
      </c>
      <c r="CA196" s="1104">
        <v>7</v>
      </c>
      <c r="CB196" s="1105">
        <v>1</v>
      </c>
      <c r="CC196" s="1106">
        <v>6</v>
      </c>
      <c r="CD196" s="1107">
        <v>17</v>
      </c>
      <c r="CE196" s="2010">
        <v>-0.31999999999999995</v>
      </c>
      <c r="CF196" s="2020">
        <v>-8</v>
      </c>
      <c r="CG196" s="1108">
        <v>11</v>
      </c>
      <c r="CH196" s="1108">
        <v>6</v>
      </c>
      <c r="CI196" s="1108">
        <v>10</v>
      </c>
      <c r="CJ196" s="1109">
        <v>10</v>
      </c>
      <c r="CK196" s="1109">
        <v>0</v>
      </c>
      <c r="CL196" s="1108">
        <v>7</v>
      </c>
      <c r="CM196" s="1109">
        <v>1</v>
      </c>
      <c r="CN196" s="1110">
        <v>6</v>
      </c>
      <c r="CO196" s="2060">
        <v>16</v>
      </c>
      <c r="CP196" s="2010">
        <v>-5.8823529411764719E-2</v>
      </c>
      <c r="CQ196" s="2020">
        <v>-1</v>
      </c>
      <c r="CR196" s="1101">
        <v>7</v>
      </c>
      <c r="CS196" s="1101">
        <v>9</v>
      </c>
      <c r="CT196" s="1101">
        <v>10</v>
      </c>
      <c r="CU196" s="1102">
        <v>3</v>
      </c>
      <c r="CV196" s="1102">
        <v>7</v>
      </c>
      <c r="CW196" s="1101">
        <v>6</v>
      </c>
      <c r="CX196" s="1102">
        <v>4</v>
      </c>
      <c r="CY196" s="1312">
        <v>2</v>
      </c>
      <c r="CZ196" s="1262">
        <v>1139</v>
      </c>
      <c r="DA196" s="1603">
        <v>596</v>
      </c>
      <c r="DB196" s="1618">
        <v>330</v>
      </c>
      <c r="DC196" s="1619">
        <v>266</v>
      </c>
      <c r="DD196" s="4107">
        <v>146</v>
      </c>
      <c r="DE196" s="1618">
        <v>104</v>
      </c>
      <c r="DF196" s="1619">
        <v>42</v>
      </c>
      <c r="DG196" s="4107">
        <v>176</v>
      </c>
      <c r="DH196" s="1618">
        <v>113</v>
      </c>
      <c r="DI196" s="1619">
        <v>63</v>
      </c>
      <c r="DJ196" s="4107">
        <v>92</v>
      </c>
      <c r="DK196" s="1618">
        <v>57</v>
      </c>
      <c r="DL196" s="1619">
        <v>35</v>
      </c>
      <c r="DM196" s="4107">
        <v>32</v>
      </c>
      <c r="DN196" s="1618">
        <v>15</v>
      </c>
      <c r="DO196" s="1619">
        <v>17</v>
      </c>
      <c r="DP196" s="4097">
        <v>97</v>
      </c>
      <c r="DQ196" s="1111">
        <v>49</v>
      </c>
      <c r="DR196" s="1113">
        <v>48</v>
      </c>
      <c r="DS196" s="1114" t="s">
        <v>123</v>
      </c>
      <c r="DT196" s="1115">
        <v>8.5096718135612337E-4</v>
      </c>
      <c r="DU196" s="1116">
        <v>1.4306349306035296E-2</v>
      </c>
      <c r="DV196" s="1117">
        <v>2.1329588014981273E-2</v>
      </c>
      <c r="DW196" s="286"/>
    </row>
    <row r="197" spans="1:127" s="239" customFormat="1" ht="57.75" customHeight="1" x14ac:dyDescent="0.15">
      <c r="A197" s="2143"/>
      <c r="B197" s="4687" t="s">
        <v>560</v>
      </c>
      <c r="C197" s="4688"/>
      <c r="D197" s="1924">
        <v>2318</v>
      </c>
      <c r="E197" s="2190">
        <v>9.9620493358633766E-2</v>
      </c>
      <c r="F197" s="1941">
        <v>210</v>
      </c>
      <c r="G197" s="1964">
        <v>1301</v>
      </c>
      <c r="H197" s="1965">
        <v>1017</v>
      </c>
      <c r="I197" s="4183">
        <v>1375</v>
      </c>
      <c r="J197" s="1990">
        <v>948</v>
      </c>
      <c r="K197" s="1990">
        <v>427</v>
      </c>
      <c r="L197" s="1991">
        <v>943</v>
      </c>
      <c r="M197" s="1990">
        <v>353</v>
      </c>
      <c r="N197" s="1992">
        <v>590</v>
      </c>
      <c r="O197" s="2255"/>
      <c r="P197" s="2035">
        <v>1751</v>
      </c>
      <c r="Q197" s="1118">
        <v>0.11599745060548128</v>
      </c>
      <c r="R197" s="1119">
        <v>182</v>
      </c>
      <c r="S197" s="1120">
        <v>953</v>
      </c>
      <c r="T197" s="1121">
        <v>798</v>
      </c>
      <c r="U197" s="1122">
        <v>1038</v>
      </c>
      <c r="V197" s="1123">
        <v>666</v>
      </c>
      <c r="W197" s="1124">
        <v>372</v>
      </c>
      <c r="X197" s="1122">
        <v>713</v>
      </c>
      <c r="Y197" s="1124">
        <v>287</v>
      </c>
      <c r="Z197" s="1125">
        <v>426</v>
      </c>
      <c r="AA197" s="2046">
        <v>567</v>
      </c>
      <c r="AB197" s="2298">
        <v>5.1948051948051965E-2</v>
      </c>
      <c r="AC197" s="2022">
        <v>28</v>
      </c>
      <c r="AD197" s="1126">
        <v>348</v>
      </c>
      <c r="AE197" s="1127">
        <v>219</v>
      </c>
      <c r="AF197" s="1122">
        <v>337</v>
      </c>
      <c r="AG197" s="1128">
        <v>282</v>
      </c>
      <c r="AH197" s="1129">
        <v>55</v>
      </c>
      <c r="AI197" s="1122">
        <v>230</v>
      </c>
      <c r="AJ197" s="1129">
        <v>66</v>
      </c>
      <c r="AK197" s="1130">
        <v>164</v>
      </c>
      <c r="AL197" s="2330">
        <v>403</v>
      </c>
      <c r="AM197" s="2298">
        <v>0.11019283746556474</v>
      </c>
      <c r="AN197" s="2022">
        <v>40</v>
      </c>
      <c r="AO197" s="1131">
        <v>270</v>
      </c>
      <c r="AP197" s="1131">
        <v>133</v>
      </c>
      <c r="AQ197" s="1132">
        <v>246</v>
      </c>
      <c r="AR197" s="1133">
        <v>230</v>
      </c>
      <c r="AS197" s="1134">
        <v>16</v>
      </c>
      <c r="AT197" s="1132">
        <v>157</v>
      </c>
      <c r="AU197" s="1134">
        <v>40</v>
      </c>
      <c r="AV197" s="1135">
        <v>117</v>
      </c>
      <c r="AW197" s="2353">
        <v>14</v>
      </c>
      <c r="AX197" s="2298">
        <v>-6.6666666666666652E-2</v>
      </c>
      <c r="AY197" s="2022">
        <v>-1</v>
      </c>
      <c r="AZ197" s="2373">
        <v>7</v>
      </c>
      <c r="BA197" s="2373">
        <v>7</v>
      </c>
      <c r="BB197" s="2374">
        <v>6</v>
      </c>
      <c r="BC197" s="2375">
        <v>6</v>
      </c>
      <c r="BD197" s="2375">
        <v>0</v>
      </c>
      <c r="BE197" s="2374">
        <v>8</v>
      </c>
      <c r="BF197" s="2375">
        <v>1</v>
      </c>
      <c r="BG197" s="2376">
        <v>7</v>
      </c>
      <c r="BH197" s="2061">
        <v>6</v>
      </c>
      <c r="BI197" s="2298">
        <v>-0.45454545454545459</v>
      </c>
      <c r="BJ197" s="2022">
        <v>-5</v>
      </c>
      <c r="BK197" s="1136">
        <v>1</v>
      </c>
      <c r="BL197" s="1136">
        <v>5</v>
      </c>
      <c r="BM197" s="1137">
        <v>4</v>
      </c>
      <c r="BN197" s="1138">
        <v>0</v>
      </c>
      <c r="BO197" s="1138">
        <v>4</v>
      </c>
      <c r="BP197" s="1137">
        <v>2</v>
      </c>
      <c r="BQ197" s="1138">
        <v>1</v>
      </c>
      <c r="BR197" s="1139">
        <v>1</v>
      </c>
      <c r="BS197" s="2083">
        <v>36</v>
      </c>
      <c r="BT197" s="2298">
        <v>0.5</v>
      </c>
      <c r="BU197" s="2022">
        <v>12</v>
      </c>
      <c r="BV197" s="1140">
        <v>14</v>
      </c>
      <c r="BW197" s="1140">
        <v>22</v>
      </c>
      <c r="BX197" s="1141">
        <v>27</v>
      </c>
      <c r="BY197" s="1142">
        <v>11</v>
      </c>
      <c r="BZ197" s="1142">
        <v>16</v>
      </c>
      <c r="CA197" s="1141">
        <v>9</v>
      </c>
      <c r="CB197" s="1142">
        <v>3</v>
      </c>
      <c r="CC197" s="1143">
        <v>6</v>
      </c>
      <c r="CD197" s="1144">
        <v>45</v>
      </c>
      <c r="CE197" s="2298">
        <v>-0.18181818181818177</v>
      </c>
      <c r="CF197" s="2022">
        <v>-10</v>
      </c>
      <c r="CG197" s="1145">
        <v>24</v>
      </c>
      <c r="CH197" s="1145">
        <v>21</v>
      </c>
      <c r="CI197" s="1146">
        <v>24</v>
      </c>
      <c r="CJ197" s="1147">
        <v>19</v>
      </c>
      <c r="CK197" s="1147">
        <v>5</v>
      </c>
      <c r="CL197" s="1146">
        <v>21</v>
      </c>
      <c r="CM197" s="1147">
        <v>5</v>
      </c>
      <c r="CN197" s="1148">
        <v>16</v>
      </c>
      <c r="CO197" s="2061">
        <v>63</v>
      </c>
      <c r="CP197" s="2298">
        <v>-0.11267605633802813</v>
      </c>
      <c r="CQ197" s="2022">
        <v>-8</v>
      </c>
      <c r="CR197" s="1149">
        <v>32</v>
      </c>
      <c r="CS197" s="1149">
        <v>31</v>
      </c>
      <c r="CT197" s="1137">
        <v>30</v>
      </c>
      <c r="CU197" s="1150">
        <v>16</v>
      </c>
      <c r="CV197" s="1150">
        <v>14</v>
      </c>
      <c r="CW197" s="1137">
        <v>33</v>
      </c>
      <c r="CX197" s="1150">
        <v>16</v>
      </c>
      <c r="CY197" s="1313">
        <v>17</v>
      </c>
      <c r="CZ197" s="1263">
        <v>2318</v>
      </c>
      <c r="DA197" s="1604">
        <v>994</v>
      </c>
      <c r="DB197" s="1620">
        <v>599</v>
      </c>
      <c r="DC197" s="1621">
        <v>395</v>
      </c>
      <c r="DD197" s="4109">
        <v>197</v>
      </c>
      <c r="DE197" s="1620">
        <v>123</v>
      </c>
      <c r="DF197" s="1621">
        <v>74</v>
      </c>
      <c r="DG197" s="4109">
        <v>366</v>
      </c>
      <c r="DH197" s="1620">
        <v>201</v>
      </c>
      <c r="DI197" s="1621">
        <v>165</v>
      </c>
      <c r="DJ197" s="4109">
        <v>312</v>
      </c>
      <c r="DK197" s="1620">
        <v>157</v>
      </c>
      <c r="DL197" s="1621">
        <v>155</v>
      </c>
      <c r="DM197" s="4109">
        <v>153</v>
      </c>
      <c r="DN197" s="1620">
        <v>74</v>
      </c>
      <c r="DO197" s="1621">
        <v>79</v>
      </c>
      <c r="DP197" s="4098">
        <v>296</v>
      </c>
      <c r="DQ197" s="1151">
        <v>147</v>
      </c>
      <c r="DR197" s="1153">
        <v>149</v>
      </c>
      <c r="DS197" s="1154" t="s">
        <v>123</v>
      </c>
      <c r="DT197" s="1155">
        <v>1.7318190749635593E-3</v>
      </c>
      <c r="DU197" s="1156">
        <v>2.9115116498147332E-2</v>
      </c>
      <c r="DV197" s="1157">
        <v>4.340823970037453E-2</v>
      </c>
      <c r="DW197" s="286"/>
    </row>
    <row r="198" spans="1:127" s="359" customFormat="1" ht="57.75" customHeight="1" x14ac:dyDescent="0.15">
      <c r="A198" s="2107" t="s">
        <v>229</v>
      </c>
      <c r="B198" s="2144"/>
      <c r="C198" s="2144"/>
      <c r="D198" s="1925">
        <v>409</v>
      </c>
      <c r="E198" s="2122">
        <v>4.336734693877542E-2</v>
      </c>
      <c r="F198" s="1943">
        <v>17</v>
      </c>
      <c r="G198" s="1841">
        <v>227</v>
      </c>
      <c r="H198" s="1842">
        <v>182</v>
      </c>
      <c r="I198" s="4184">
        <v>248</v>
      </c>
      <c r="J198" s="1993">
        <v>145</v>
      </c>
      <c r="K198" s="1993">
        <v>103</v>
      </c>
      <c r="L198" s="1994">
        <v>161</v>
      </c>
      <c r="M198" s="1993">
        <v>82</v>
      </c>
      <c r="N198" s="1995">
        <v>79</v>
      </c>
      <c r="O198" s="2252" t="s">
        <v>2115</v>
      </c>
      <c r="P198" s="2036">
        <v>321</v>
      </c>
      <c r="Q198" s="329">
        <v>0.18888888888888888</v>
      </c>
      <c r="R198" s="462">
        <v>51</v>
      </c>
      <c r="S198" s="330">
        <v>167</v>
      </c>
      <c r="T198" s="331">
        <v>154</v>
      </c>
      <c r="U198" s="332">
        <v>191</v>
      </c>
      <c r="V198" s="333">
        <v>94</v>
      </c>
      <c r="W198" s="334">
        <v>97</v>
      </c>
      <c r="X198" s="332">
        <v>130</v>
      </c>
      <c r="Y198" s="334">
        <v>73</v>
      </c>
      <c r="Z198" s="335">
        <v>57</v>
      </c>
      <c r="AA198" s="2049">
        <v>88</v>
      </c>
      <c r="AB198" s="1843">
        <v>-0.27868852459016391</v>
      </c>
      <c r="AC198" s="2024">
        <v>-34</v>
      </c>
      <c r="AD198" s="336">
        <v>60</v>
      </c>
      <c r="AE198" s="337">
        <v>28</v>
      </c>
      <c r="AF198" s="332">
        <v>57</v>
      </c>
      <c r="AG198" s="332">
        <v>51</v>
      </c>
      <c r="AH198" s="338">
        <v>6</v>
      </c>
      <c r="AI198" s="332">
        <v>31</v>
      </c>
      <c r="AJ198" s="338">
        <v>9</v>
      </c>
      <c r="AK198" s="339">
        <v>22</v>
      </c>
      <c r="AL198" s="2331">
        <v>32</v>
      </c>
      <c r="AM198" s="1843">
        <v>-0.40740740740740744</v>
      </c>
      <c r="AN198" s="2024">
        <v>-22</v>
      </c>
      <c r="AO198" s="340">
        <v>28</v>
      </c>
      <c r="AP198" s="340">
        <v>4</v>
      </c>
      <c r="AQ198" s="340">
        <v>28</v>
      </c>
      <c r="AR198" s="341">
        <v>27</v>
      </c>
      <c r="AS198" s="342">
        <v>1</v>
      </c>
      <c r="AT198" s="340">
        <v>4</v>
      </c>
      <c r="AU198" s="342">
        <v>1</v>
      </c>
      <c r="AV198" s="343">
        <v>3</v>
      </c>
      <c r="AW198" s="2354">
        <v>0</v>
      </c>
      <c r="AX198" s="1843" t="s">
        <v>123</v>
      </c>
      <c r="AY198" s="2024">
        <v>0</v>
      </c>
      <c r="AZ198" s="2377">
        <v>0</v>
      </c>
      <c r="BA198" s="2377">
        <v>0</v>
      </c>
      <c r="BB198" s="2377">
        <v>0</v>
      </c>
      <c r="BC198" s="2380">
        <v>0</v>
      </c>
      <c r="BD198" s="2380">
        <v>0</v>
      </c>
      <c r="BE198" s="2377">
        <v>0</v>
      </c>
      <c r="BF198" s="2380">
        <v>0</v>
      </c>
      <c r="BG198" s="2381">
        <v>0</v>
      </c>
      <c r="BH198" s="2062">
        <v>21</v>
      </c>
      <c r="BI198" s="1843">
        <v>-0.125</v>
      </c>
      <c r="BJ198" s="2024">
        <v>-3</v>
      </c>
      <c r="BK198" s="345">
        <v>13</v>
      </c>
      <c r="BL198" s="345">
        <v>8</v>
      </c>
      <c r="BM198" s="345">
        <v>10</v>
      </c>
      <c r="BN198" s="346">
        <v>7</v>
      </c>
      <c r="BO198" s="346">
        <v>3</v>
      </c>
      <c r="BP198" s="345">
        <v>11</v>
      </c>
      <c r="BQ198" s="346">
        <v>6</v>
      </c>
      <c r="BR198" s="347">
        <v>5</v>
      </c>
      <c r="BS198" s="2084">
        <v>0</v>
      </c>
      <c r="BT198" s="1843" t="s">
        <v>123</v>
      </c>
      <c r="BU198" s="2024">
        <v>0</v>
      </c>
      <c r="BV198" s="348">
        <v>0</v>
      </c>
      <c r="BW198" s="348">
        <v>0</v>
      </c>
      <c r="BX198" s="348">
        <v>0</v>
      </c>
      <c r="BY198" s="349">
        <v>0</v>
      </c>
      <c r="BZ198" s="349">
        <v>0</v>
      </c>
      <c r="CA198" s="348">
        <v>0</v>
      </c>
      <c r="CB198" s="349">
        <v>0</v>
      </c>
      <c r="CC198" s="350">
        <v>0</v>
      </c>
      <c r="CD198" s="351">
        <v>35</v>
      </c>
      <c r="CE198" s="1843">
        <v>-0.20454545454545459</v>
      </c>
      <c r="CF198" s="2024">
        <v>-9</v>
      </c>
      <c r="CG198" s="352">
        <v>19</v>
      </c>
      <c r="CH198" s="352">
        <v>16</v>
      </c>
      <c r="CI198" s="352">
        <v>19</v>
      </c>
      <c r="CJ198" s="353">
        <v>17</v>
      </c>
      <c r="CK198" s="353">
        <v>2</v>
      </c>
      <c r="CL198" s="352">
        <v>16</v>
      </c>
      <c r="CM198" s="353">
        <v>2</v>
      </c>
      <c r="CN198" s="354">
        <v>14</v>
      </c>
      <c r="CO198" s="2062">
        <v>0</v>
      </c>
      <c r="CP198" s="1843" t="s">
        <v>123</v>
      </c>
      <c r="CQ198" s="2024">
        <v>0</v>
      </c>
      <c r="CR198" s="345">
        <v>0</v>
      </c>
      <c r="CS198" s="345">
        <v>0</v>
      </c>
      <c r="CT198" s="345">
        <v>0</v>
      </c>
      <c r="CU198" s="346">
        <v>0</v>
      </c>
      <c r="CV198" s="346">
        <v>0</v>
      </c>
      <c r="CW198" s="345">
        <v>0</v>
      </c>
      <c r="CX198" s="346">
        <v>0</v>
      </c>
      <c r="CY198" s="962">
        <v>0</v>
      </c>
      <c r="CZ198" s="1264">
        <v>409</v>
      </c>
      <c r="DA198" s="1606">
        <v>131</v>
      </c>
      <c r="DB198" s="451">
        <v>72</v>
      </c>
      <c r="DC198" s="452">
        <v>59</v>
      </c>
      <c r="DD198" s="4110">
        <v>47</v>
      </c>
      <c r="DE198" s="451">
        <v>26</v>
      </c>
      <c r="DF198" s="452">
        <v>21</v>
      </c>
      <c r="DG198" s="4110">
        <v>73</v>
      </c>
      <c r="DH198" s="451">
        <v>47</v>
      </c>
      <c r="DI198" s="452">
        <v>26</v>
      </c>
      <c r="DJ198" s="4110">
        <v>51</v>
      </c>
      <c r="DK198" s="451">
        <v>22</v>
      </c>
      <c r="DL198" s="452">
        <v>29</v>
      </c>
      <c r="DM198" s="4110">
        <v>39</v>
      </c>
      <c r="DN198" s="451">
        <v>21</v>
      </c>
      <c r="DO198" s="452">
        <v>18</v>
      </c>
      <c r="DP198" s="4100">
        <v>68</v>
      </c>
      <c r="DQ198" s="443">
        <v>39</v>
      </c>
      <c r="DR198" s="433">
        <v>29</v>
      </c>
      <c r="DS198" s="355">
        <v>65</v>
      </c>
      <c r="DT198" s="356">
        <v>3.0557118276967031E-4</v>
      </c>
      <c r="DU198" s="357">
        <v>5.1372228851347106E-3</v>
      </c>
      <c r="DV198" s="358" t="s">
        <v>123</v>
      </c>
      <c r="DW198" s="286"/>
    </row>
    <row r="199" spans="1:127" s="239" customFormat="1" ht="57.75" customHeight="1" x14ac:dyDescent="0.15">
      <c r="A199" s="2109" t="s">
        <v>178</v>
      </c>
      <c r="B199" s="2147"/>
      <c r="C199" s="2147"/>
      <c r="D199" s="1926">
        <v>3408</v>
      </c>
      <c r="E199" s="1946">
        <v>1.6403220996122903E-2</v>
      </c>
      <c r="F199" s="1947">
        <v>55</v>
      </c>
      <c r="G199" s="1845">
        <v>1464</v>
      </c>
      <c r="H199" s="1846">
        <v>1944</v>
      </c>
      <c r="I199" s="4188">
        <v>2263</v>
      </c>
      <c r="J199" s="1996">
        <v>1063</v>
      </c>
      <c r="K199" s="1996">
        <v>1200</v>
      </c>
      <c r="L199" s="1997">
        <v>1145</v>
      </c>
      <c r="M199" s="1996">
        <v>401</v>
      </c>
      <c r="N199" s="2223">
        <v>744</v>
      </c>
      <c r="O199" s="2248" t="s">
        <v>2116</v>
      </c>
      <c r="P199" s="2037">
        <v>2613</v>
      </c>
      <c r="Q199" s="289">
        <v>2.8740157480314998E-2</v>
      </c>
      <c r="R199" s="461">
        <v>73</v>
      </c>
      <c r="S199" s="290">
        <v>1060</v>
      </c>
      <c r="T199" s="291">
        <v>1553</v>
      </c>
      <c r="U199" s="292">
        <v>1802</v>
      </c>
      <c r="V199" s="293">
        <v>785</v>
      </c>
      <c r="W199" s="294">
        <v>1017</v>
      </c>
      <c r="X199" s="292">
        <v>811</v>
      </c>
      <c r="Y199" s="294">
        <v>275</v>
      </c>
      <c r="Z199" s="295">
        <v>536</v>
      </c>
      <c r="AA199" s="2288">
        <v>795</v>
      </c>
      <c r="AB199" s="1840">
        <v>-2.2140221402214055E-2</v>
      </c>
      <c r="AC199" s="2304">
        <v>-18</v>
      </c>
      <c r="AD199" s="296">
        <v>404</v>
      </c>
      <c r="AE199" s="297">
        <v>391</v>
      </c>
      <c r="AF199" s="292">
        <v>461</v>
      </c>
      <c r="AG199" s="298">
        <v>278</v>
      </c>
      <c r="AH199" s="299">
        <v>183</v>
      </c>
      <c r="AI199" s="292">
        <v>334</v>
      </c>
      <c r="AJ199" s="299">
        <v>126</v>
      </c>
      <c r="AK199" s="300">
        <v>208</v>
      </c>
      <c r="AL199" s="2332">
        <v>224</v>
      </c>
      <c r="AM199" s="1840">
        <v>-4.6808510638297829E-2</v>
      </c>
      <c r="AN199" s="2304">
        <v>-11</v>
      </c>
      <c r="AO199" s="301">
        <v>130</v>
      </c>
      <c r="AP199" s="301">
        <v>94</v>
      </c>
      <c r="AQ199" s="302">
        <v>123</v>
      </c>
      <c r="AR199" s="303">
        <v>104</v>
      </c>
      <c r="AS199" s="304">
        <v>19</v>
      </c>
      <c r="AT199" s="302">
        <v>101</v>
      </c>
      <c r="AU199" s="304">
        <v>26</v>
      </c>
      <c r="AV199" s="305">
        <v>75</v>
      </c>
      <c r="AW199" s="2355">
        <v>2</v>
      </c>
      <c r="AX199" s="1840">
        <v>0</v>
      </c>
      <c r="AY199" s="2304">
        <v>0</v>
      </c>
      <c r="AZ199" s="2382">
        <v>1</v>
      </c>
      <c r="BA199" s="2382">
        <v>1</v>
      </c>
      <c r="BB199" s="2383">
        <v>2</v>
      </c>
      <c r="BC199" s="2384">
        <v>1</v>
      </c>
      <c r="BD199" s="2384">
        <v>1</v>
      </c>
      <c r="BE199" s="2383">
        <v>0</v>
      </c>
      <c r="BF199" s="2384">
        <v>0</v>
      </c>
      <c r="BG199" s="2385">
        <v>0</v>
      </c>
      <c r="BH199" s="2063">
        <v>107</v>
      </c>
      <c r="BI199" s="2025">
        <v>-3.6036036036036001E-2</v>
      </c>
      <c r="BJ199" s="2304">
        <v>-4</v>
      </c>
      <c r="BK199" s="307">
        <v>61</v>
      </c>
      <c r="BL199" s="307">
        <v>46</v>
      </c>
      <c r="BM199" s="308">
        <v>59</v>
      </c>
      <c r="BN199" s="309">
        <v>38</v>
      </c>
      <c r="BO199" s="309">
        <v>21</v>
      </c>
      <c r="BP199" s="308">
        <v>48</v>
      </c>
      <c r="BQ199" s="309">
        <v>23</v>
      </c>
      <c r="BR199" s="310">
        <v>25</v>
      </c>
      <c r="BS199" s="2085">
        <v>35</v>
      </c>
      <c r="BT199" s="1840">
        <v>-0.18604651162790697</v>
      </c>
      <c r="BU199" s="2304">
        <v>-8</v>
      </c>
      <c r="BV199" s="311">
        <v>11</v>
      </c>
      <c r="BW199" s="311">
        <v>24</v>
      </c>
      <c r="BX199" s="312">
        <v>28</v>
      </c>
      <c r="BY199" s="313">
        <v>8</v>
      </c>
      <c r="BZ199" s="313">
        <v>20</v>
      </c>
      <c r="CA199" s="312">
        <v>7</v>
      </c>
      <c r="CB199" s="313">
        <v>3</v>
      </c>
      <c r="CC199" s="314">
        <v>4</v>
      </c>
      <c r="CD199" s="315">
        <v>122</v>
      </c>
      <c r="CE199" s="1840">
        <v>-1.6129032258064502E-2</v>
      </c>
      <c r="CF199" s="2304">
        <v>-2</v>
      </c>
      <c r="CG199" s="316">
        <v>67</v>
      </c>
      <c r="CH199" s="316">
        <v>55</v>
      </c>
      <c r="CI199" s="317">
        <v>79</v>
      </c>
      <c r="CJ199" s="318">
        <v>57</v>
      </c>
      <c r="CK199" s="318">
        <v>22</v>
      </c>
      <c r="CL199" s="317">
        <v>43</v>
      </c>
      <c r="CM199" s="318">
        <v>10</v>
      </c>
      <c r="CN199" s="319">
        <v>33</v>
      </c>
      <c r="CO199" s="2063">
        <v>305</v>
      </c>
      <c r="CP199" s="1840">
        <v>2.3489932885905951E-2</v>
      </c>
      <c r="CQ199" s="2304">
        <v>7</v>
      </c>
      <c r="CR199" s="320">
        <v>134</v>
      </c>
      <c r="CS199" s="320">
        <v>171</v>
      </c>
      <c r="CT199" s="308">
        <v>170</v>
      </c>
      <c r="CU199" s="321">
        <v>70</v>
      </c>
      <c r="CV199" s="321">
        <v>100</v>
      </c>
      <c r="CW199" s="308">
        <v>135</v>
      </c>
      <c r="CX199" s="321">
        <v>64</v>
      </c>
      <c r="CY199" s="961">
        <v>71</v>
      </c>
      <c r="CZ199" s="1265">
        <v>3408</v>
      </c>
      <c r="DA199" s="1607">
        <v>1889</v>
      </c>
      <c r="DB199" s="449">
        <v>717</v>
      </c>
      <c r="DC199" s="450">
        <v>1172</v>
      </c>
      <c r="DD199" s="4111">
        <v>161</v>
      </c>
      <c r="DE199" s="449">
        <v>93</v>
      </c>
      <c r="DF199" s="450">
        <v>68</v>
      </c>
      <c r="DG199" s="4111">
        <v>329</v>
      </c>
      <c r="DH199" s="449">
        <v>161</v>
      </c>
      <c r="DI199" s="450">
        <v>168</v>
      </c>
      <c r="DJ199" s="4111">
        <v>260</v>
      </c>
      <c r="DK199" s="449">
        <v>123</v>
      </c>
      <c r="DL199" s="450">
        <v>137</v>
      </c>
      <c r="DM199" s="4111">
        <v>219</v>
      </c>
      <c r="DN199" s="449">
        <v>109</v>
      </c>
      <c r="DO199" s="450">
        <v>110</v>
      </c>
      <c r="DP199" s="4101">
        <v>550</v>
      </c>
      <c r="DQ199" s="442">
        <v>261</v>
      </c>
      <c r="DR199" s="432">
        <v>289</v>
      </c>
      <c r="DS199" s="322">
        <v>30</v>
      </c>
      <c r="DT199" s="323">
        <v>2.546177483811825E-3</v>
      </c>
      <c r="DU199" s="324">
        <v>4.280600389373862E-2</v>
      </c>
      <c r="DV199" s="325" t="s">
        <v>123</v>
      </c>
      <c r="DW199" s="286"/>
    </row>
    <row r="200" spans="1:127" s="359" customFormat="1" ht="57.75" customHeight="1" x14ac:dyDescent="0.15">
      <c r="A200" s="2107" t="s">
        <v>183</v>
      </c>
      <c r="B200" s="2144"/>
      <c r="C200" s="2144"/>
      <c r="D200" s="1925">
        <v>3078</v>
      </c>
      <c r="E200" s="1942">
        <v>3.6363636363636376E-2</v>
      </c>
      <c r="F200" s="1943">
        <v>108</v>
      </c>
      <c r="G200" s="1841">
        <v>1553</v>
      </c>
      <c r="H200" s="1842">
        <v>1525</v>
      </c>
      <c r="I200" s="4184">
        <v>1265</v>
      </c>
      <c r="J200" s="1993">
        <v>863</v>
      </c>
      <c r="K200" s="1993">
        <v>402</v>
      </c>
      <c r="L200" s="1994">
        <v>1813</v>
      </c>
      <c r="M200" s="1993">
        <v>690</v>
      </c>
      <c r="N200" s="1995">
        <v>1123</v>
      </c>
      <c r="O200" s="2252" t="s">
        <v>2116</v>
      </c>
      <c r="P200" s="2036">
        <v>2812</v>
      </c>
      <c r="Q200" s="378">
        <v>2.6652062796641118E-2</v>
      </c>
      <c r="R200" s="463">
        <v>73</v>
      </c>
      <c r="S200" s="330">
        <v>1421</v>
      </c>
      <c r="T200" s="331">
        <v>1391</v>
      </c>
      <c r="U200" s="332">
        <v>1063</v>
      </c>
      <c r="V200" s="332">
        <v>752</v>
      </c>
      <c r="W200" s="338">
        <v>311</v>
      </c>
      <c r="X200" s="332">
        <v>1749</v>
      </c>
      <c r="Y200" s="338">
        <v>669</v>
      </c>
      <c r="Z200" s="361">
        <v>1080</v>
      </c>
      <c r="AA200" s="2049">
        <v>266</v>
      </c>
      <c r="AB200" s="1843">
        <v>0.1515151515151516</v>
      </c>
      <c r="AC200" s="2024">
        <v>35</v>
      </c>
      <c r="AD200" s="336">
        <v>132</v>
      </c>
      <c r="AE200" s="337">
        <v>134</v>
      </c>
      <c r="AF200" s="332">
        <v>202</v>
      </c>
      <c r="AG200" s="332">
        <v>111</v>
      </c>
      <c r="AH200" s="338">
        <v>91</v>
      </c>
      <c r="AI200" s="332">
        <v>64</v>
      </c>
      <c r="AJ200" s="338">
        <v>21</v>
      </c>
      <c r="AK200" s="339">
        <v>43</v>
      </c>
      <c r="AL200" s="2331">
        <v>24</v>
      </c>
      <c r="AM200" s="1843">
        <v>0.5</v>
      </c>
      <c r="AN200" s="2024">
        <v>8</v>
      </c>
      <c r="AO200" s="340">
        <v>18</v>
      </c>
      <c r="AP200" s="340">
        <v>6</v>
      </c>
      <c r="AQ200" s="340">
        <v>20</v>
      </c>
      <c r="AR200" s="362">
        <v>16</v>
      </c>
      <c r="AS200" s="363">
        <v>4</v>
      </c>
      <c r="AT200" s="340">
        <v>4</v>
      </c>
      <c r="AU200" s="363">
        <v>2</v>
      </c>
      <c r="AV200" s="364">
        <v>2</v>
      </c>
      <c r="AW200" s="2354">
        <v>0</v>
      </c>
      <c r="AX200" s="2315" t="s">
        <v>123</v>
      </c>
      <c r="AY200" s="2024">
        <v>0</v>
      </c>
      <c r="AZ200" s="2377">
        <v>0</v>
      </c>
      <c r="BA200" s="2377">
        <v>0</v>
      </c>
      <c r="BB200" s="2377">
        <v>0</v>
      </c>
      <c r="BC200" s="2378">
        <v>0</v>
      </c>
      <c r="BD200" s="2378">
        <v>0</v>
      </c>
      <c r="BE200" s="2377">
        <v>0</v>
      </c>
      <c r="BF200" s="2378">
        <v>0</v>
      </c>
      <c r="BG200" s="2379">
        <v>0</v>
      </c>
      <c r="BH200" s="2062">
        <v>59</v>
      </c>
      <c r="BI200" s="1843">
        <v>-0.15714285714285714</v>
      </c>
      <c r="BJ200" s="2024">
        <v>-11</v>
      </c>
      <c r="BK200" s="345">
        <v>29</v>
      </c>
      <c r="BL200" s="345">
        <v>30</v>
      </c>
      <c r="BM200" s="345">
        <v>41</v>
      </c>
      <c r="BN200" s="365">
        <v>24</v>
      </c>
      <c r="BO200" s="365">
        <v>17</v>
      </c>
      <c r="BP200" s="345">
        <v>18</v>
      </c>
      <c r="BQ200" s="365">
        <v>5</v>
      </c>
      <c r="BR200" s="366">
        <v>13</v>
      </c>
      <c r="BS200" s="2084">
        <v>19</v>
      </c>
      <c r="BT200" s="1843">
        <v>-5.0000000000000044E-2</v>
      </c>
      <c r="BU200" s="2024">
        <v>-1</v>
      </c>
      <c r="BV200" s="348">
        <v>8</v>
      </c>
      <c r="BW200" s="348">
        <v>11</v>
      </c>
      <c r="BX200" s="348">
        <v>14</v>
      </c>
      <c r="BY200" s="367">
        <v>6</v>
      </c>
      <c r="BZ200" s="367">
        <v>8</v>
      </c>
      <c r="CA200" s="348">
        <v>5</v>
      </c>
      <c r="CB200" s="367">
        <v>2</v>
      </c>
      <c r="CC200" s="368">
        <v>3</v>
      </c>
      <c r="CD200" s="351">
        <v>85</v>
      </c>
      <c r="CE200" s="1843">
        <v>2.4096385542168752E-2</v>
      </c>
      <c r="CF200" s="2024">
        <v>2</v>
      </c>
      <c r="CG200" s="352">
        <v>43</v>
      </c>
      <c r="CH200" s="352">
        <v>42</v>
      </c>
      <c r="CI200" s="352">
        <v>61</v>
      </c>
      <c r="CJ200" s="328">
        <v>37</v>
      </c>
      <c r="CK200" s="328">
        <v>24</v>
      </c>
      <c r="CL200" s="352">
        <v>24</v>
      </c>
      <c r="CM200" s="328">
        <v>6</v>
      </c>
      <c r="CN200" s="369">
        <v>18</v>
      </c>
      <c r="CO200" s="2062">
        <v>79</v>
      </c>
      <c r="CP200" s="1843">
        <v>0.88095238095238093</v>
      </c>
      <c r="CQ200" s="2024">
        <v>37</v>
      </c>
      <c r="CR200" s="345">
        <v>34</v>
      </c>
      <c r="CS200" s="345">
        <v>45</v>
      </c>
      <c r="CT200" s="345">
        <v>66</v>
      </c>
      <c r="CU200" s="365">
        <v>28</v>
      </c>
      <c r="CV200" s="365">
        <v>38</v>
      </c>
      <c r="CW200" s="345">
        <v>13</v>
      </c>
      <c r="CX200" s="365">
        <v>6</v>
      </c>
      <c r="CY200" s="1314">
        <v>7</v>
      </c>
      <c r="CZ200" s="1264">
        <v>3078</v>
      </c>
      <c r="DA200" s="1605">
        <v>748</v>
      </c>
      <c r="DB200" s="453">
        <v>375</v>
      </c>
      <c r="DC200" s="454">
        <v>373</v>
      </c>
      <c r="DD200" s="4113">
        <v>387</v>
      </c>
      <c r="DE200" s="453">
        <v>199</v>
      </c>
      <c r="DF200" s="454">
        <v>188</v>
      </c>
      <c r="DG200" s="4113">
        <v>333</v>
      </c>
      <c r="DH200" s="453">
        <v>156</v>
      </c>
      <c r="DI200" s="454">
        <v>177</v>
      </c>
      <c r="DJ200" s="4113">
        <v>417</v>
      </c>
      <c r="DK200" s="453">
        <v>215</v>
      </c>
      <c r="DL200" s="454">
        <v>202</v>
      </c>
      <c r="DM200" s="4113">
        <v>452</v>
      </c>
      <c r="DN200" s="453">
        <v>235</v>
      </c>
      <c r="DO200" s="454">
        <v>217</v>
      </c>
      <c r="DP200" s="4099">
        <v>741</v>
      </c>
      <c r="DQ200" s="444">
        <v>373</v>
      </c>
      <c r="DR200" s="434">
        <v>368</v>
      </c>
      <c r="DS200" s="355">
        <v>31</v>
      </c>
      <c r="DT200" s="356">
        <v>2.2996286077384969E-3</v>
      </c>
      <c r="DU200" s="357">
        <v>3.8661056333605476E-2</v>
      </c>
      <c r="DV200" s="358" t="s">
        <v>123</v>
      </c>
      <c r="DW200" s="286"/>
    </row>
    <row r="201" spans="1:127" s="239" customFormat="1" ht="57.75" customHeight="1" x14ac:dyDescent="0.15">
      <c r="A201" s="2145"/>
      <c r="B201" s="3085" t="s">
        <v>1791</v>
      </c>
      <c r="C201" s="3978"/>
      <c r="D201" s="1920">
        <v>447</v>
      </c>
      <c r="E201" s="2120">
        <v>0.35866261398176302</v>
      </c>
      <c r="F201" s="1944">
        <v>118</v>
      </c>
      <c r="G201" s="1956">
        <v>218</v>
      </c>
      <c r="H201" s="1957">
        <v>229</v>
      </c>
      <c r="I201" s="4179">
        <v>278</v>
      </c>
      <c r="J201" s="1978">
        <v>148</v>
      </c>
      <c r="K201" s="1978">
        <v>130</v>
      </c>
      <c r="L201" s="1979">
        <v>169</v>
      </c>
      <c r="M201" s="1978">
        <v>70</v>
      </c>
      <c r="N201" s="1980">
        <v>99</v>
      </c>
      <c r="O201" s="2254"/>
      <c r="P201" s="2031">
        <v>257</v>
      </c>
      <c r="Q201" s="971">
        <v>0.33160621761658038</v>
      </c>
      <c r="R201" s="972">
        <v>64</v>
      </c>
      <c r="S201" s="973">
        <v>123</v>
      </c>
      <c r="T201" s="974">
        <v>134</v>
      </c>
      <c r="U201" s="975">
        <v>132</v>
      </c>
      <c r="V201" s="976">
        <v>70</v>
      </c>
      <c r="W201" s="977">
        <v>62</v>
      </c>
      <c r="X201" s="975">
        <v>125</v>
      </c>
      <c r="Y201" s="977">
        <v>53</v>
      </c>
      <c r="Z201" s="978">
        <v>72</v>
      </c>
      <c r="AA201" s="2042">
        <v>190</v>
      </c>
      <c r="AB201" s="2008">
        <v>0.39705882352941169</v>
      </c>
      <c r="AC201" s="2014">
        <v>54</v>
      </c>
      <c r="AD201" s="979">
        <v>95</v>
      </c>
      <c r="AE201" s="980">
        <v>95</v>
      </c>
      <c r="AF201" s="975">
        <v>146</v>
      </c>
      <c r="AG201" s="981">
        <v>78</v>
      </c>
      <c r="AH201" s="982">
        <v>68</v>
      </c>
      <c r="AI201" s="975">
        <v>44</v>
      </c>
      <c r="AJ201" s="982">
        <v>17</v>
      </c>
      <c r="AK201" s="983">
        <v>27</v>
      </c>
      <c r="AL201" s="2334">
        <v>24</v>
      </c>
      <c r="AM201" s="2008">
        <v>0.5</v>
      </c>
      <c r="AN201" s="2014">
        <v>8</v>
      </c>
      <c r="AO201" s="984">
        <v>18</v>
      </c>
      <c r="AP201" s="984">
        <v>6</v>
      </c>
      <c r="AQ201" s="985">
        <v>20</v>
      </c>
      <c r="AR201" s="986">
        <v>16</v>
      </c>
      <c r="AS201" s="987">
        <v>4</v>
      </c>
      <c r="AT201" s="985">
        <v>4</v>
      </c>
      <c r="AU201" s="987">
        <v>2</v>
      </c>
      <c r="AV201" s="988">
        <v>2</v>
      </c>
      <c r="AW201" s="2349">
        <v>0</v>
      </c>
      <c r="AX201" s="2013" t="s">
        <v>123</v>
      </c>
      <c r="AY201" s="2014">
        <v>0</v>
      </c>
      <c r="AZ201" s="2359">
        <v>0</v>
      </c>
      <c r="BA201" s="2359">
        <v>0</v>
      </c>
      <c r="BB201" s="2360">
        <v>0</v>
      </c>
      <c r="BC201" s="2361">
        <v>0</v>
      </c>
      <c r="BD201" s="2361">
        <v>0</v>
      </c>
      <c r="BE201" s="2360">
        <v>0</v>
      </c>
      <c r="BF201" s="2361">
        <v>0</v>
      </c>
      <c r="BG201" s="2362">
        <v>0</v>
      </c>
      <c r="BH201" s="2057">
        <v>24</v>
      </c>
      <c r="BI201" s="2008">
        <v>0.26315789473684204</v>
      </c>
      <c r="BJ201" s="2014">
        <v>5</v>
      </c>
      <c r="BK201" s="989">
        <v>14</v>
      </c>
      <c r="BL201" s="989">
        <v>10</v>
      </c>
      <c r="BM201" s="990">
        <v>18</v>
      </c>
      <c r="BN201" s="991">
        <v>10</v>
      </c>
      <c r="BO201" s="991">
        <v>8</v>
      </c>
      <c r="BP201" s="990">
        <v>6</v>
      </c>
      <c r="BQ201" s="991">
        <v>4</v>
      </c>
      <c r="BR201" s="992">
        <v>2</v>
      </c>
      <c r="BS201" s="2079">
        <v>13</v>
      </c>
      <c r="BT201" s="2008">
        <v>0.30000000000000004</v>
      </c>
      <c r="BU201" s="2014">
        <v>3</v>
      </c>
      <c r="BV201" s="993">
        <v>4</v>
      </c>
      <c r="BW201" s="993">
        <v>9</v>
      </c>
      <c r="BX201" s="994">
        <v>10</v>
      </c>
      <c r="BY201" s="995">
        <v>4</v>
      </c>
      <c r="BZ201" s="995">
        <v>6</v>
      </c>
      <c r="CA201" s="994">
        <v>3</v>
      </c>
      <c r="CB201" s="995">
        <v>0</v>
      </c>
      <c r="CC201" s="996">
        <v>3</v>
      </c>
      <c r="CD201" s="997">
        <v>67</v>
      </c>
      <c r="CE201" s="2008">
        <v>6.3492063492063489E-2</v>
      </c>
      <c r="CF201" s="2014">
        <v>4</v>
      </c>
      <c r="CG201" s="998">
        <v>35</v>
      </c>
      <c r="CH201" s="998">
        <v>32</v>
      </c>
      <c r="CI201" s="999">
        <v>46</v>
      </c>
      <c r="CJ201" s="1000">
        <v>30</v>
      </c>
      <c r="CK201" s="1000">
        <v>16</v>
      </c>
      <c r="CL201" s="999">
        <v>21</v>
      </c>
      <c r="CM201" s="1000">
        <v>5</v>
      </c>
      <c r="CN201" s="1001">
        <v>16</v>
      </c>
      <c r="CO201" s="2057">
        <v>62</v>
      </c>
      <c r="CP201" s="4060">
        <v>1.2142857142857144</v>
      </c>
      <c r="CQ201" s="2014">
        <v>34</v>
      </c>
      <c r="CR201" s="1002">
        <v>24</v>
      </c>
      <c r="CS201" s="1002">
        <v>38</v>
      </c>
      <c r="CT201" s="990">
        <v>52</v>
      </c>
      <c r="CU201" s="1003">
        <v>18</v>
      </c>
      <c r="CV201" s="1003">
        <v>34</v>
      </c>
      <c r="CW201" s="990">
        <v>10</v>
      </c>
      <c r="CX201" s="1003">
        <v>6</v>
      </c>
      <c r="CY201" s="1309">
        <v>4</v>
      </c>
      <c r="CZ201" s="1259">
        <v>447</v>
      </c>
      <c r="DA201" s="1600">
        <v>100</v>
      </c>
      <c r="DB201" s="1612">
        <v>53</v>
      </c>
      <c r="DC201" s="1613">
        <v>47</v>
      </c>
      <c r="DD201" s="4114">
        <v>42</v>
      </c>
      <c r="DE201" s="1612">
        <v>22</v>
      </c>
      <c r="DF201" s="1613">
        <v>20</v>
      </c>
      <c r="DG201" s="4114">
        <v>67</v>
      </c>
      <c r="DH201" s="1612">
        <v>29</v>
      </c>
      <c r="DI201" s="1613">
        <v>38</v>
      </c>
      <c r="DJ201" s="4114">
        <v>103</v>
      </c>
      <c r="DK201" s="1612">
        <v>52</v>
      </c>
      <c r="DL201" s="1613">
        <v>51</v>
      </c>
      <c r="DM201" s="4114">
        <v>53</v>
      </c>
      <c r="DN201" s="1612">
        <v>24</v>
      </c>
      <c r="DO201" s="1613">
        <v>29</v>
      </c>
      <c r="DP201" s="4094">
        <v>82</v>
      </c>
      <c r="DQ201" s="1004">
        <v>38</v>
      </c>
      <c r="DR201" s="1006">
        <v>44</v>
      </c>
      <c r="DS201" s="1007" t="s">
        <v>123</v>
      </c>
      <c r="DT201" s="1008">
        <v>3.3396165940841716E-4</v>
      </c>
      <c r="DU201" s="1009">
        <v>5.6145198769076178E-3</v>
      </c>
      <c r="DV201" s="1010">
        <v>0.14522417153996101</v>
      </c>
      <c r="DW201" s="286"/>
    </row>
    <row r="202" spans="1:127" s="359" customFormat="1" ht="57.75" customHeight="1" thickBot="1" x14ac:dyDescent="0.2">
      <c r="A202" s="2152"/>
      <c r="B202" s="2118"/>
      <c r="C202" s="2119" t="s">
        <v>1792</v>
      </c>
      <c r="D202" s="3698">
        <v>2631</v>
      </c>
      <c r="E202" s="1952">
        <v>-3.7864445285876736E-3</v>
      </c>
      <c r="F202" s="1953">
        <v>-10</v>
      </c>
      <c r="G202" s="1970">
        <v>1335</v>
      </c>
      <c r="H202" s="1971">
        <v>1296</v>
      </c>
      <c r="I202" s="4196">
        <v>987</v>
      </c>
      <c r="J202" s="2004">
        <v>715</v>
      </c>
      <c r="K202" s="2004">
        <v>272</v>
      </c>
      <c r="L202" s="2005">
        <v>1644</v>
      </c>
      <c r="M202" s="2004">
        <v>620</v>
      </c>
      <c r="N202" s="2006">
        <v>1024</v>
      </c>
      <c r="O202" s="2261"/>
      <c r="P202" s="2040">
        <v>2555</v>
      </c>
      <c r="Q202" s="1383">
        <v>3.5349567949725103E-3</v>
      </c>
      <c r="R202" s="1384">
        <v>9</v>
      </c>
      <c r="S202" s="1385">
        <v>1298</v>
      </c>
      <c r="T202" s="1386">
        <v>1257</v>
      </c>
      <c r="U202" s="1387">
        <v>931</v>
      </c>
      <c r="V202" s="1388">
        <v>682</v>
      </c>
      <c r="W202" s="1389">
        <v>249</v>
      </c>
      <c r="X202" s="1387">
        <v>1624</v>
      </c>
      <c r="Y202" s="1389">
        <v>616</v>
      </c>
      <c r="Z202" s="1390">
        <v>1008</v>
      </c>
      <c r="AA202" s="2294">
        <v>76</v>
      </c>
      <c r="AB202" s="2317">
        <v>-0.19999999999999996</v>
      </c>
      <c r="AC202" s="2314">
        <v>-19</v>
      </c>
      <c r="AD202" s="1391">
        <v>37</v>
      </c>
      <c r="AE202" s="1392">
        <v>39</v>
      </c>
      <c r="AF202" s="1387">
        <v>56</v>
      </c>
      <c r="AG202" s="1387">
        <v>33</v>
      </c>
      <c r="AH202" s="1393">
        <v>23</v>
      </c>
      <c r="AI202" s="1387">
        <v>20</v>
      </c>
      <c r="AJ202" s="1393">
        <v>4</v>
      </c>
      <c r="AK202" s="1394">
        <v>16</v>
      </c>
      <c r="AL202" s="2340">
        <v>0</v>
      </c>
      <c r="AM202" s="2317" t="s">
        <v>123</v>
      </c>
      <c r="AN202" s="2314">
        <v>0</v>
      </c>
      <c r="AO202" s="1395">
        <v>0</v>
      </c>
      <c r="AP202" s="1395">
        <v>0</v>
      </c>
      <c r="AQ202" s="1395">
        <v>0</v>
      </c>
      <c r="AR202" s="1396">
        <v>0</v>
      </c>
      <c r="AS202" s="1397">
        <v>0</v>
      </c>
      <c r="AT202" s="1395">
        <v>0</v>
      </c>
      <c r="AU202" s="1397">
        <v>0</v>
      </c>
      <c r="AV202" s="1398">
        <v>0</v>
      </c>
      <c r="AW202" s="2358">
        <v>0</v>
      </c>
      <c r="AX202" s="2317" t="s">
        <v>123</v>
      </c>
      <c r="AY202" s="2314">
        <v>0</v>
      </c>
      <c r="AZ202" s="2392">
        <v>0</v>
      </c>
      <c r="BA202" s="2392">
        <v>0</v>
      </c>
      <c r="BB202" s="2392">
        <v>0</v>
      </c>
      <c r="BC202" s="2393">
        <v>0</v>
      </c>
      <c r="BD202" s="2393">
        <v>0</v>
      </c>
      <c r="BE202" s="2392">
        <v>0</v>
      </c>
      <c r="BF202" s="2393">
        <v>0</v>
      </c>
      <c r="BG202" s="2394">
        <v>0</v>
      </c>
      <c r="BH202" s="2066">
        <v>35</v>
      </c>
      <c r="BI202" s="2317">
        <v>-0.31372549019607843</v>
      </c>
      <c r="BJ202" s="2314">
        <v>-16</v>
      </c>
      <c r="BK202" s="1399">
        <v>15</v>
      </c>
      <c r="BL202" s="1399">
        <v>20</v>
      </c>
      <c r="BM202" s="1399">
        <v>23</v>
      </c>
      <c r="BN202" s="1400">
        <v>14</v>
      </c>
      <c r="BO202" s="1400">
        <v>9</v>
      </c>
      <c r="BP202" s="1399">
        <v>12</v>
      </c>
      <c r="BQ202" s="1400">
        <v>1</v>
      </c>
      <c r="BR202" s="1401">
        <v>11</v>
      </c>
      <c r="BS202" s="2088">
        <v>6</v>
      </c>
      <c r="BT202" s="2317">
        <v>-0.4</v>
      </c>
      <c r="BU202" s="2314">
        <v>-4</v>
      </c>
      <c r="BV202" s="1402">
        <v>4</v>
      </c>
      <c r="BW202" s="1402">
        <v>2</v>
      </c>
      <c r="BX202" s="1402">
        <v>4</v>
      </c>
      <c r="BY202" s="1403">
        <v>2</v>
      </c>
      <c r="BZ202" s="1403">
        <v>2</v>
      </c>
      <c r="CA202" s="1402">
        <v>2</v>
      </c>
      <c r="CB202" s="1403">
        <v>2</v>
      </c>
      <c r="CC202" s="1404">
        <v>0</v>
      </c>
      <c r="CD202" s="1405">
        <v>18</v>
      </c>
      <c r="CE202" s="2317">
        <v>-9.9999999999999978E-2</v>
      </c>
      <c r="CF202" s="2314">
        <v>-2</v>
      </c>
      <c r="CG202" s="1406">
        <v>8</v>
      </c>
      <c r="CH202" s="1406">
        <v>10</v>
      </c>
      <c r="CI202" s="1406">
        <v>15</v>
      </c>
      <c r="CJ202" s="1407">
        <v>7</v>
      </c>
      <c r="CK202" s="1407">
        <v>8</v>
      </c>
      <c r="CL202" s="1406">
        <v>3</v>
      </c>
      <c r="CM202" s="1407">
        <v>1</v>
      </c>
      <c r="CN202" s="1408">
        <v>2</v>
      </c>
      <c r="CO202" s="2066">
        <v>17</v>
      </c>
      <c r="CP202" s="2317">
        <v>0.21428571428571419</v>
      </c>
      <c r="CQ202" s="2314">
        <v>3</v>
      </c>
      <c r="CR202" s="1399">
        <v>10</v>
      </c>
      <c r="CS202" s="1399">
        <v>7</v>
      </c>
      <c r="CT202" s="1399">
        <v>14</v>
      </c>
      <c r="CU202" s="1400">
        <v>10</v>
      </c>
      <c r="CV202" s="1400">
        <v>4</v>
      </c>
      <c r="CW202" s="1399">
        <v>3</v>
      </c>
      <c r="CX202" s="1400">
        <v>0</v>
      </c>
      <c r="CY202" s="1409">
        <v>3</v>
      </c>
      <c r="CZ202" s="1380">
        <v>2631</v>
      </c>
      <c r="DA202" s="1611">
        <v>648</v>
      </c>
      <c r="DB202" s="1626">
        <v>322</v>
      </c>
      <c r="DC202" s="1627">
        <v>326</v>
      </c>
      <c r="DD202" s="4145">
        <v>345</v>
      </c>
      <c r="DE202" s="1626">
        <v>177</v>
      </c>
      <c r="DF202" s="1627">
        <v>168</v>
      </c>
      <c r="DG202" s="4145">
        <v>266</v>
      </c>
      <c r="DH202" s="1626">
        <v>127</v>
      </c>
      <c r="DI202" s="1627">
        <v>139</v>
      </c>
      <c r="DJ202" s="4145">
        <v>314</v>
      </c>
      <c r="DK202" s="1626">
        <v>163</v>
      </c>
      <c r="DL202" s="1627">
        <v>151</v>
      </c>
      <c r="DM202" s="4145">
        <v>399</v>
      </c>
      <c r="DN202" s="1626">
        <v>211</v>
      </c>
      <c r="DO202" s="1627">
        <v>188</v>
      </c>
      <c r="DP202" s="4149">
        <v>659</v>
      </c>
      <c r="DQ202" s="1410">
        <v>335</v>
      </c>
      <c r="DR202" s="3709">
        <v>324</v>
      </c>
      <c r="DS202" s="3710" t="s">
        <v>123</v>
      </c>
      <c r="DT202" s="3711">
        <v>1.9656669483300794E-3</v>
      </c>
      <c r="DU202" s="3712">
        <v>3.3046536456697861E-2</v>
      </c>
      <c r="DV202" s="3713">
        <v>0.85477582846003897</v>
      </c>
      <c r="DW202" s="286"/>
    </row>
    <row r="203" spans="1:127" s="359" customFormat="1" ht="5.25" customHeight="1" thickTop="1" x14ac:dyDescent="0.15">
      <c r="A203" s="3739"/>
      <c r="B203" s="3740"/>
      <c r="C203" s="3740"/>
      <c r="D203" s="3741"/>
      <c r="E203" s="3742"/>
      <c r="F203" s="3743"/>
      <c r="G203" s="3744"/>
      <c r="H203" s="3745"/>
      <c r="I203" s="3746"/>
      <c r="J203" s="3747"/>
      <c r="K203" s="3747"/>
      <c r="L203" s="3747"/>
      <c r="M203" s="3747"/>
      <c r="N203" s="3747"/>
      <c r="O203" s="3748"/>
      <c r="P203" s="3749"/>
      <c r="Q203" s="247"/>
      <c r="R203" s="3750"/>
      <c r="S203" s="3751"/>
      <c r="T203" s="3746"/>
      <c r="U203" s="3751"/>
      <c r="V203" s="3752"/>
      <c r="W203" s="3752"/>
      <c r="X203" s="3751"/>
      <c r="Y203" s="3752"/>
      <c r="Z203" s="3752"/>
      <c r="AA203" s="3753"/>
      <c r="AB203" s="3754"/>
      <c r="AC203" s="3755"/>
      <c r="AD203" s="3756"/>
      <c r="AE203" s="3757"/>
      <c r="AF203" s="3751"/>
      <c r="AG203" s="3751"/>
      <c r="AH203" s="3751"/>
      <c r="AI203" s="3751"/>
      <c r="AJ203" s="3751"/>
      <c r="AK203" s="3751"/>
      <c r="AL203" s="3753"/>
      <c r="AM203" s="3754"/>
      <c r="AN203" s="3755"/>
      <c r="AO203" s="3756"/>
      <c r="AP203" s="3756"/>
      <c r="AQ203" s="3756"/>
      <c r="AR203" s="3758"/>
      <c r="AS203" s="3759"/>
      <c r="AT203" s="3756"/>
      <c r="AU203" s="3759"/>
      <c r="AV203" s="3759"/>
      <c r="AW203" s="3760"/>
      <c r="AX203" s="3754"/>
      <c r="AY203" s="3755"/>
      <c r="AZ203" s="3760"/>
      <c r="BA203" s="3760"/>
      <c r="BB203" s="3760"/>
      <c r="BC203" s="3761"/>
      <c r="BD203" s="3761"/>
      <c r="BE203" s="3760"/>
      <c r="BF203" s="3761"/>
      <c r="BG203" s="3761"/>
      <c r="BH203" s="3762"/>
      <c r="BI203" s="3754"/>
      <c r="BJ203" s="3755"/>
      <c r="BK203" s="3757"/>
      <c r="BL203" s="3757"/>
      <c r="BM203" s="3757"/>
      <c r="BN203" s="3759"/>
      <c r="BO203" s="3759"/>
      <c r="BP203" s="3757"/>
      <c r="BQ203" s="3759"/>
      <c r="BR203" s="3759"/>
      <c r="BS203" s="3762"/>
      <c r="BT203" s="3742"/>
      <c r="BU203" s="3755"/>
      <c r="BV203" s="3757"/>
      <c r="BW203" s="3757"/>
      <c r="BX203" s="3757"/>
      <c r="BY203" s="3759"/>
      <c r="BZ203" s="3759"/>
      <c r="CA203" s="3757"/>
      <c r="CB203" s="3759"/>
      <c r="CC203" s="3759"/>
      <c r="CD203" s="3757"/>
      <c r="CE203" s="3742"/>
      <c r="CF203" s="3755"/>
      <c r="CG203" s="3757"/>
      <c r="CH203" s="3757"/>
      <c r="CI203" s="3757"/>
      <c r="CJ203" s="3759"/>
      <c r="CK203" s="3759"/>
      <c r="CL203" s="3757"/>
      <c r="CM203" s="3759"/>
      <c r="CN203" s="3759"/>
      <c r="CO203" s="3762"/>
      <c r="CP203" s="3742"/>
      <c r="CQ203" s="3755"/>
      <c r="CR203" s="3757"/>
      <c r="CS203" s="3757"/>
      <c r="CT203" s="3757"/>
      <c r="CU203" s="3759"/>
      <c r="CV203" s="3759"/>
      <c r="CW203" s="3757"/>
      <c r="CX203" s="3759"/>
      <c r="CY203" s="3759"/>
      <c r="CZ203" s="3763"/>
      <c r="DA203" s="3764"/>
      <c r="DB203" s="3764"/>
      <c r="DC203" s="3764"/>
      <c r="DD203" s="3764"/>
      <c r="DE203" s="3764"/>
      <c r="DF203" s="3764"/>
      <c r="DG203" s="3764"/>
      <c r="DH203" s="3764"/>
      <c r="DI203" s="3764"/>
      <c r="DJ203" s="3764"/>
      <c r="DK203" s="3764"/>
      <c r="DL203" s="3764"/>
      <c r="DM203" s="3764"/>
      <c r="DN203" s="3764"/>
      <c r="DO203" s="3764"/>
      <c r="DP203" s="3764"/>
      <c r="DQ203" s="3764"/>
      <c r="DR203" s="3764"/>
      <c r="DS203" s="3765"/>
      <c r="DT203" s="3766"/>
      <c r="DU203" s="3767"/>
      <c r="DV203" s="3767"/>
      <c r="DW203" s="286"/>
    </row>
    <row r="204" spans="1:127" s="211" customFormat="1" ht="31.5" customHeight="1" x14ac:dyDescent="0.15">
      <c r="A204" s="3683" t="s">
        <v>791</v>
      </c>
      <c r="B204" s="3684"/>
      <c r="C204" s="3684"/>
      <c r="D204" s="3773"/>
      <c r="E204" s="205"/>
      <c r="F204" s="216"/>
      <c r="G204" s="200"/>
      <c r="H204" s="207"/>
      <c r="I204" s="217"/>
      <c r="J204" s="202"/>
      <c r="K204" s="205"/>
      <c r="L204" s="207"/>
      <c r="M204" s="207"/>
      <c r="N204" s="207"/>
      <c r="O204" s="208"/>
      <c r="P204" s="207"/>
      <c r="Q204" s="3971" t="s">
        <v>1974</v>
      </c>
      <c r="R204" s="207"/>
      <c r="S204" s="207"/>
      <c r="T204" s="209"/>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1835" t="s">
        <v>2112</v>
      </c>
      <c r="BD204" s="1835"/>
      <c r="BE204" s="207"/>
      <c r="BG204" s="218"/>
      <c r="BH204" s="202"/>
      <c r="BI204" s="207"/>
      <c r="BJ204" s="207"/>
      <c r="BK204" s="219"/>
      <c r="BT204" s="207"/>
      <c r="BU204" s="207"/>
      <c r="CE204" s="207"/>
      <c r="CF204" s="207"/>
      <c r="CO204" s="3971" t="s">
        <v>1974</v>
      </c>
      <c r="CP204" s="207"/>
      <c r="CQ204" s="207"/>
      <c r="DP204" s="250"/>
      <c r="DR204" s="3686"/>
      <c r="DS204" s="3684"/>
      <c r="DT204" s="3684"/>
      <c r="DU204" s="3684"/>
      <c r="DV204" s="3687" t="s">
        <v>1793</v>
      </c>
      <c r="DW204" s="286"/>
    </row>
    <row r="205" spans="1:127" customFormat="1" ht="21.75" customHeight="1" thickBot="1" x14ac:dyDescent="0.2">
      <c r="DV205" s="1666" t="s">
        <v>2113</v>
      </c>
      <c r="DW205" s="286"/>
    </row>
    <row r="206" spans="1:127" s="245" customFormat="1" ht="37.5" customHeight="1" thickTop="1" thickBot="1" x14ac:dyDescent="0.2">
      <c r="A206" s="4652" t="s">
        <v>1206</v>
      </c>
      <c r="B206" s="4653"/>
      <c r="C206" s="4654"/>
      <c r="D206" s="4661" t="s">
        <v>1194</v>
      </c>
      <c r="E206" s="4662"/>
      <c r="F206" s="4662"/>
      <c r="G206" s="4662"/>
      <c r="H206" s="4662"/>
      <c r="I206" s="4662"/>
      <c r="J206" s="4662"/>
      <c r="K206" s="4662"/>
      <c r="L206" s="4662"/>
      <c r="M206" s="4662"/>
      <c r="N206" s="4663"/>
      <c r="O206" s="4664" t="s">
        <v>758</v>
      </c>
      <c r="P206" s="4667" t="s">
        <v>1193</v>
      </c>
      <c r="Q206" s="4668"/>
      <c r="R206" s="4668"/>
      <c r="S206" s="4668"/>
      <c r="T206" s="4668"/>
      <c r="U206" s="4668"/>
      <c r="V206" s="4668"/>
      <c r="W206" s="4668"/>
      <c r="X206" s="4668"/>
      <c r="Y206" s="4668"/>
      <c r="Z206" s="4669"/>
      <c r="AA206" s="4670" t="s">
        <v>1763</v>
      </c>
      <c r="AB206" s="4671"/>
      <c r="AC206" s="4671"/>
      <c r="AD206" s="4671"/>
      <c r="AE206" s="4671"/>
      <c r="AF206" s="4671"/>
      <c r="AG206" s="4671"/>
      <c r="AH206" s="4671"/>
      <c r="AI206" s="4671"/>
      <c r="AJ206" s="4671"/>
      <c r="AK206" s="4672"/>
      <c r="AL206" s="4673" t="s">
        <v>822</v>
      </c>
      <c r="AM206" s="4674"/>
      <c r="AN206" s="4674"/>
      <c r="AO206" s="4674"/>
      <c r="AP206" s="4674"/>
      <c r="AQ206" s="4674"/>
      <c r="AR206" s="4674"/>
      <c r="AS206" s="4674"/>
      <c r="AT206" s="4674"/>
      <c r="AU206" s="4674"/>
      <c r="AV206" s="4675"/>
      <c r="AW206" s="4676" t="s">
        <v>754</v>
      </c>
      <c r="AX206" s="4677"/>
      <c r="AY206" s="4677"/>
      <c r="AZ206" s="4677"/>
      <c r="BA206" s="4677"/>
      <c r="BB206" s="4677"/>
      <c r="BC206" s="4677"/>
      <c r="BD206" s="4677"/>
      <c r="BE206" s="4677"/>
      <c r="BF206" s="4677"/>
      <c r="BG206" s="4678"/>
      <c r="BH206" s="4679" t="s">
        <v>759</v>
      </c>
      <c r="BI206" s="4680"/>
      <c r="BJ206" s="4680"/>
      <c r="BK206" s="4680"/>
      <c r="BL206" s="4680"/>
      <c r="BM206" s="4680"/>
      <c r="BN206" s="4680"/>
      <c r="BO206" s="4680"/>
      <c r="BP206" s="4680"/>
      <c r="BQ206" s="4680"/>
      <c r="BR206" s="4681"/>
      <c r="BS206" s="4682" t="s">
        <v>1764</v>
      </c>
      <c r="BT206" s="4683"/>
      <c r="BU206" s="4683"/>
      <c r="BV206" s="4683"/>
      <c r="BW206" s="4683"/>
      <c r="BX206" s="4683"/>
      <c r="BY206" s="4683"/>
      <c r="BZ206" s="4683"/>
      <c r="CA206" s="4683"/>
      <c r="CB206" s="4683"/>
      <c r="CC206" s="4684"/>
      <c r="CD206" s="4633" t="s">
        <v>755</v>
      </c>
      <c r="CE206" s="4634"/>
      <c r="CF206" s="4634"/>
      <c r="CG206" s="4634"/>
      <c r="CH206" s="4634"/>
      <c r="CI206" s="4634"/>
      <c r="CJ206" s="4634"/>
      <c r="CK206" s="4634"/>
      <c r="CL206" s="4634"/>
      <c r="CM206" s="4634"/>
      <c r="CN206" s="4635"/>
      <c r="CO206" s="4636" t="s">
        <v>756</v>
      </c>
      <c r="CP206" s="4637"/>
      <c r="CQ206" s="4637"/>
      <c r="CR206" s="4637"/>
      <c r="CS206" s="4637"/>
      <c r="CT206" s="4637"/>
      <c r="CU206" s="4637"/>
      <c r="CV206" s="4637"/>
      <c r="CW206" s="4637"/>
      <c r="CX206" s="4637"/>
      <c r="CY206" s="4638"/>
      <c r="CZ206" s="4639" t="s">
        <v>821</v>
      </c>
      <c r="DA206" s="4640"/>
      <c r="DB206" s="4640"/>
      <c r="DC206" s="4640"/>
      <c r="DD206" s="4640"/>
      <c r="DE206" s="4640"/>
      <c r="DF206" s="4640"/>
      <c r="DG206" s="4640"/>
      <c r="DH206" s="4640"/>
      <c r="DI206" s="4640"/>
      <c r="DJ206" s="4640"/>
      <c r="DK206" s="4640"/>
      <c r="DL206" s="4640"/>
      <c r="DM206" s="4640"/>
      <c r="DN206" s="4640"/>
      <c r="DO206" s="4640"/>
      <c r="DP206" s="4640"/>
      <c r="DQ206" s="4640"/>
      <c r="DR206" s="4641"/>
      <c r="DS206" s="4642" t="s">
        <v>761</v>
      </c>
      <c r="DT206" s="4645" t="s">
        <v>762</v>
      </c>
      <c r="DU206" s="4648" t="s">
        <v>1765</v>
      </c>
      <c r="DV206" s="4630" t="s">
        <v>823</v>
      </c>
      <c r="DW206" s="286"/>
    </row>
    <row r="207" spans="1:127" s="259" customFormat="1" ht="81" customHeight="1" x14ac:dyDescent="0.15">
      <c r="A207" s="4655"/>
      <c r="B207" s="4656"/>
      <c r="C207" s="4657"/>
      <c r="D207" s="4594" t="s">
        <v>828</v>
      </c>
      <c r="E207" s="4596" t="s">
        <v>1368</v>
      </c>
      <c r="F207" s="4597"/>
      <c r="G207" s="4598" t="s">
        <v>1370</v>
      </c>
      <c r="H207" s="4599"/>
      <c r="I207" s="4548" t="s">
        <v>1369</v>
      </c>
      <c r="J207" s="4549"/>
      <c r="K207" s="4600"/>
      <c r="L207" s="4548" t="s">
        <v>1766</v>
      </c>
      <c r="M207" s="4549"/>
      <c r="N207" s="4550"/>
      <c r="O207" s="4665"/>
      <c r="P207" s="4551" t="s">
        <v>1767</v>
      </c>
      <c r="Q207" s="4553" t="s">
        <v>1368</v>
      </c>
      <c r="R207" s="4554"/>
      <c r="S207" s="4555" t="s">
        <v>1370</v>
      </c>
      <c r="T207" s="4556"/>
      <c r="U207" s="4557" t="s">
        <v>1768</v>
      </c>
      <c r="V207" s="4558"/>
      <c r="W207" s="4559"/>
      <c r="X207" s="4557" t="s">
        <v>1769</v>
      </c>
      <c r="Y207" s="4558"/>
      <c r="Z207" s="4651"/>
      <c r="AA207" s="4623" t="s">
        <v>1389</v>
      </c>
      <c r="AB207" s="4479" t="s">
        <v>1368</v>
      </c>
      <c r="AC207" s="4480"/>
      <c r="AD207" s="4563" t="s">
        <v>1370</v>
      </c>
      <c r="AE207" s="4564"/>
      <c r="AF207" s="4565" t="s">
        <v>1610</v>
      </c>
      <c r="AG207" s="4566"/>
      <c r="AH207" s="4567"/>
      <c r="AI207" s="4568" t="s">
        <v>1611</v>
      </c>
      <c r="AJ207" s="4566"/>
      <c r="AK207" s="4569"/>
      <c r="AL207" s="4546" t="s">
        <v>1186</v>
      </c>
      <c r="AM207" s="4479" t="s">
        <v>1368</v>
      </c>
      <c r="AN207" s="4480"/>
      <c r="AO207" s="4483" t="s">
        <v>1370</v>
      </c>
      <c r="AP207" s="4484"/>
      <c r="AQ207" s="4485" t="s">
        <v>1612</v>
      </c>
      <c r="AR207" s="4486"/>
      <c r="AS207" s="4487"/>
      <c r="AT207" s="4485" t="s">
        <v>1613</v>
      </c>
      <c r="AU207" s="4486"/>
      <c r="AV207" s="4488"/>
      <c r="AW207" s="4489" t="s">
        <v>1187</v>
      </c>
      <c r="AX207" s="4479" t="s">
        <v>1368</v>
      </c>
      <c r="AY207" s="4480"/>
      <c r="AZ207" s="4491" t="s">
        <v>1370</v>
      </c>
      <c r="BA207" s="4492"/>
      <c r="BB207" s="4493" t="s">
        <v>1614</v>
      </c>
      <c r="BC207" s="4494"/>
      <c r="BD207" s="4495"/>
      <c r="BE207" s="4493" t="s">
        <v>1615</v>
      </c>
      <c r="BF207" s="4494"/>
      <c r="BG207" s="4532"/>
      <c r="BH207" s="4533" t="s">
        <v>1188</v>
      </c>
      <c r="BI207" s="4479" t="s">
        <v>1368</v>
      </c>
      <c r="BJ207" s="4480"/>
      <c r="BK207" s="4535" t="s">
        <v>1370</v>
      </c>
      <c r="BL207" s="4536"/>
      <c r="BM207" s="4537" t="s">
        <v>1616</v>
      </c>
      <c r="BN207" s="4538"/>
      <c r="BO207" s="4539"/>
      <c r="BP207" s="4537" t="s">
        <v>1617</v>
      </c>
      <c r="BQ207" s="4538"/>
      <c r="BR207" s="4540"/>
      <c r="BS207" s="4481" t="s">
        <v>1190</v>
      </c>
      <c r="BT207" s="4479" t="s">
        <v>1368</v>
      </c>
      <c r="BU207" s="4480"/>
      <c r="BV207" s="4519" t="s">
        <v>1370</v>
      </c>
      <c r="BW207" s="4520"/>
      <c r="BX207" s="4521" t="s">
        <v>1618</v>
      </c>
      <c r="BY207" s="4522"/>
      <c r="BZ207" s="4523"/>
      <c r="CA207" s="4521" t="s">
        <v>1619</v>
      </c>
      <c r="CB207" s="4522"/>
      <c r="CC207" s="4524"/>
      <c r="CD207" s="4525" t="s">
        <v>1189</v>
      </c>
      <c r="CE207" s="4479" t="s">
        <v>1368</v>
      </c>
      <c r="CF207" s="4480"/>
      <c r="CG207" s="4527" t="s">
        <v>1370</v>
      </c>
      <c r="CH207" s="4528"/>
      <c r="CI207" s="4529" t="s">
        <v>1620</v>
      </c>
      <c r="CJ207" s="4530"/>
      <c r="CK207" s="4531"/>
      <c r="CL207" s="4529" t="s">
        <v>1621</v>
      </c>
      <c r="CM207" s="4530"/>
      <c r="CN207" s="4542"/>
      <c r="CO207" s="4533" t="s">
        <v>1191</v>
      </c>
      <c r="CP207" s="4479" t="s">
        <v>1368</v>
      </c>
      <c r="CQ207" s="4480"/>
      <c r="CR207" s="4535" t="s">
        <v>1370</v>
      </c>
      <c r="CS207" s="4536"/>
      <c r="CT207" s="4537" t="s">
        <v>1622</v>
      </c>
      <c r="CU207" s="4538"/>
      <c r="CV207" s="4539"/>
      <c r="CW207" s="4537" t="s">
        <v>1623</v>
      </c>
      <c r="CX207" s="4538"/>
      <c r="CY207" s="4626"/>
      <c r="CZ207" s="4627" t="s">
        <v>827</v>
      </c>
      <c r="DA207" s="4629" t="s">
        <v>1177</v>
      </c>
      <c r="DB207" s="4515"/>
      <c r="DC207" s="4516"/>
      <c r="DD207" s="4515" t="s">
        <v>1178</v>
      </c>
      <c r="DE207" s="4515"/>
      <c r="DF207" s="4517"/>
      <c r="DG207" s="4518" t="s">
        <v>1179</v>
      </c>
      <c r="DH207" s="4515"/>
      <c r="DI207" s="4517"/>
      <c r="DJ207" s="4515" t="s">
        <v>1180</v>
      </c>
      <c r="DK207" s="4515"/>
      <c r="DL207" s="4517"/>
      <c r="DM207" s="4518" t="s">
        <v>1181</v>
      </c>
      <c r="DN207" s="4515"/>
      <c r="DO207" s="4517"/>
      <c r="DP207" s="4518" t="s">
        <v>1182</v>
      </c>
      <c r="DQ207" s="4515"/>
      <c r="DR207" s="4625"/>
      <c r="DS207" s="4643"/>
      <c r="DT207" s="4646"/>
      <c r="DU207" s="4649"/>
      <c r="DV207" s="4631"/>
      <c r="DW207" s="286"/>
    </row>
    <row r="208" spans="1:127" s="259" customFormat="1" ht="81" customHeight="1" thickBot="1" x14ac:dyDescent="0.2">
      <c r="A208" s="4658"/>
      <c r="B208" s="4659"/>
      <c r="C208" s="4660"/>
      <c r="D208" s="4595"/>
      <c r="E208" s="1884" t="s">
        <v>1624</v>
      </c>
      <c r="F208" s="1885" t="s">
        <v>1625</v>
      </c>
      <c r="G208" s="1892" t="s">
        <v>1626</v>
      </c>
      <c r="H208" s="1887" t="s">
        <v>1627</v>
      </c>
      <c r="I208" s="1863" t="s">
        <v>1056</v>
      </c>
      <c r="J208" s="1864" t="s">
        <v>1628</v>
      </c>
      <c r="K208" s="1864" t="s">
        <v>1373</v>
      </c>
      <c r="L208" s="1863" t="s">
        <v>1056</v>
      </c>
      <c r="M208" s="1864" t="s">
        <v>1629</v>
      </c>
      <c r="N208" s="1883" t="s">
        <v>1374</v>
      </c>
      <c r="O208" s="4666"/>
      <c r="P208" s="4552"/>
      <c r="Q208" s="1905" t="s">
        <v>1366</v>
      </c>
      <c r="R208" s="1906" t="s">
        <v>1367</v>
      </c>
      <c r="S208" s="1899" t="s">
        <v>1630</v>
      </c>
      <c r="T208" s="1893" t="s">
        <v>1631</v>
      </c>
      <c r="U208" s="1878" t="s">
        <v>1056</v>
      </c>
      <c r="V208" s="1881" t="s">
        <v>1632</v>
      </c>
      <c r="W208" s="1881" t="s">
        <v>1375</v>
      </c>
      <c r="X208" s="1878" t="s">
        <v>1056</v>
      </c>
      <c r="Y208" s="1881" t="s">
        <v>1633</v>
      </c>
      <c r="Z208" s="1912" t="s">
        <v>1376</v>
      </c>
      <c r="AA208" s="4624"/>
      <c r="AB208" s="1908" t="s">
        <v>1366</v>
      </c>
      <c r="AC208" s="1909" t="s">
        <v>1367</v>
      </c>
      <c r="AD208" s="1907" t="s">
        <v>1364</v>
      </c>
      <c r="AE208" s="1891" t="s">
        <v>1365</v>
      </c>
      <c r="AF208" s="1877" t="s">
        <v>1056</v>
      </c>
      <c r="AG208" s="1879" t="s">
        <v>1634</v>
      </c>
      <c r="AH208" s="1879" t="s">
        <v>1377</v>
      </c>
      <c r="AI208" s="1878" t="s">
        <v>1056</v>
      </c>
      <c r="AJ208" s="1879" t="s">
        <v>1635</v>
      </c>
      <c r="AK208" s="1880" t="s">
        <v>1378</v>
      </c>
      <c r="AL208" s="4547"/>
      <c r="AM208" s="1908" t="s">
        <v>1366</v>
      </c>
      <c r="AN208" s="1909" t="s">
        <v>1367</v>
      </c>
      <c r="AO208" s="1890" t="s">
        <v>1350</v>
      </c>
      <c r="AP208" s="1890" t="s">
        <v>1351</v>
      </c>
      <c r="AQ208" s="1873" t="s">
        <v>1056</v>
      </c>
      <c r="AR208" s="1874" t="s">
        <v>1636</v>
      </c>
      <c r="AS208" s="1875" t="s">
        <v>1379</v>
      </c>
      <c r="AT208" s="1873" t="s">
        <v>1056</v>
      </c>
      <c r="AU208" s="1875" t="s">
        <v>1637</v>
      </c>
      <c r="AV208" s="1876" t="s">
        <v>1380</v>
      </c>
      <c r="AW208" s="4490"/>
      <c r="AX208" s="1908" t="s">
        <v>1366</v>
      </c>
      <c r="AY208" s="1909" t="s">
        <v>1367</v>
      </c>
      <c r="AZ208" s="1889" t="s">
        <v>1352</v>
      </c>
      <c r="BA208" s="1889" t="s">
        <v>1353</v>
      </c>
      <c r="BB208" s="1870" t="s">
        <v>1056</v>
      </c>
      <c r="BC208" s="1871" t="s">
        <v>1638</v>
      </c>
      <c r="BD208" s="1871" t="s">
        <v>1381</v>
      </c>
      <c r="BE208" s="1870" t="s">
        <v>1056</v>
      </c>
      <c r="BF208" s="1871" t="s">
        <v>1639</v>
      </c>
      <c r="BG208" s="1872" t="s">
        <v>1382</v>
      </c>
      <c r="BH208" s="4534"/>
      <c r="BI208" s="1908" t="s">
        <v>1366</v>
      </c>
      <c r="BJ208" s="1909" t="s">
        <v>1367</v>
      </c>
      <c r="BK208" s="1886" t="s">
        <v>1354</v>
      </c>
      <c r="BL208" s="1886" t="s">
        <v>1355</v>
      </c>
      <c r="BM208" s="1862" t="s">
        <v>1056</v>
      </c>
      <c r="BN208" s="1860" t="s">
        <v>1640</v>
      </c>
      <c r="BO208" s="1860" t="s">
        <v>1371</v>
      </c>
      <c r="BP208" s="1862" t="s">
        <v>1056</v>
      </c>
      <c r="BQ208" s="1860" t="s">
        <v>1641</v>
      </c>
      <c r="BR208" s="1869" t="s">
        <v>1372</v>
      </c>
      <c r="BS208" s="4482"/>
      <c r="BT208" s="1908" t="s">
        <v>1366</v>
      </c>
      <c r="BU208" s="1909" t="s">
        <v>1367</v>
      </c>
      <c r="BV208" s="1888" t="s">
        <v>1356</v>
      </c>
      <c r="BW208" s="1888" t="s">
        <v>1357</v>
      </c>
      <c r="BX208" s="1866" t="s">
        <v>1056</v>
      </c>
      <c r="BY208" s="1867" t="s">
        <v>1642</v>
      </c>
      <c r="BZ208" s="1867" t="s">
        <v>1383</v>
      </c>
      <c r="CA208" s="1866" t="s">
        <v>1056</v>
      </c>
      <c r="CB208" s="1867" t="s">
        <v>1643</v>
      </c>
      <c r="CC208" s="1868" t="s">
        <v>1384</v>
      </c>
      <c r="CD208" s="4526"/>
      <c r="CE208" s="1908" t="s">
        <v>1366</v>
      </c>
      <c r="CF208" s="1909" t="s">
        <v>1367</v>
      </c>
      <c r="CG208" s="1887" t="s">
        <v>1358</v>
      </c>
      <c r="CH208" s="1887" t="s">
        <v>1359</v>
      </c>
      <c r="CI208" s="1863" t="s">
        <v>1056</v>
      </c>
      <c r="CJ208" s="1864" t="s">
        <v>1644</v>
      </c>
      <c r="CK208" s="1864" t="s">
        <v>1385</v>
      </c>
      <c r="CL208" s="1863" t="s">
        <v>1056</v>
      </c>
      <c r="CM208" s="1864" t="s">
        <v>1645</v>
      </c>
      <c r="CN208" s="1865" t="s">
        <v>1386</v>
      </c>
      <c r="CO208" s="4534"/>
      <c r="CP208" s="1908" t="s">
        <v>1366</v>
      </c>
      <c r="CQ208" s="1909" t="s">
        <v>1367</v>
      </c>
      <c r="CR208" s="1886" t="s">
        <v>1360</v>
      </c>
      <c r="CS208" s="1886" t="s">
        <v>1361</v>
      </c>
      <c r="CT208" s="1862" t="s">
        <v>1056</v>
      </c>
      <c r="CU208" s="1860" t="s">
        <v>1646</v>
      </c>
      <c r="CV208" s="1860" t="s">
        <v>1387</v>
      </c>
      <c r="CW208" s="1862" t="s">
        <v>1056</v>
      </c>
      <c r="CX208" s="1860" t="s">
        <v>1647</v>
      </c>
      <c r="CY208" s="1861" t="s">
        <v>1388</v>
      </c>
      <c r="CZ208" s="4628"/>
      <c r="DA208" s="1913" t="s">
        <v>1056</v>
      </c>
      <c r="DB208" s="1658" t="s">
        <v>1648</v>
      </c>
      <c r="DC208" s="1914" t="s">
        <v>1363</v>
      </c>
      <c r="DD208" s="1915" t="s">
        <v>1056</v>
      </c>
      <c r="DE208" s="1658" t="s">
        <v>1362</v>
      </c>
      <c r="DF208" s="1657" t="s">
        <v>1363</v>
      </c>
      <c r="DG208" s="1916" t="s">
        <v>1056</v>
      </c>
      <c r="DH208" s="1656" t="s">
        <v>1362</v>
      </c>
      <c r="DI208" s="1657" t="s">
        <v>1363</v>
      </c>
      <c r="DJ208" s="1916" t="s">
        <v>1056</v>
      </c>
      <c r="DK208" s="1656" t="s">
        <v>1362</v>
      </c>
      <c r="DL208" s="1657" t="s">
        <v>1363</v>
      </c>
      <c r="DM208" s="1916" t="s">
        <v>1056</v>
      </c>
      <c r="DN208" s="1656" t="s">
        <v>1362</v>
      </c>
      <c r="DO208" s="1657" t="s">
        <v>1363</v>
      </c>
      <c r="DP208" s="1917" t="s">
        <v>1056</v>
      </c>
      <c r="DQ208" s="1658" t="s">
        <v>1362</v>
      </c>
      <c r="DR208" s="1918" t="s">
        <v>1363</v>
      </c>
      <c r="DS208" s="4644"/>
      <c r="DT208" s="4647"/>
      <c r="DU208" s="4650"/>
      <c r="DV208" s="4632"/>
      <c r="DW208" s="286"/>
    </row>
    <row r="209" spans="1:127" s="239" customFormat="1" ht="60.75" customHeight="1" x14ac:dyDescent="0.15">
      <c r="A209" s="2139" t="s">
        <v>1794</v>
      </c>
      <c r="B209" s="2146"/>
      <c r="C209" s="2146"/>
      <c r="D209" s="2160">
        <v>118</v>
      </c>
      <c r="E209" s="3214">
        <v>-6.3492063492063489E-2</v>
      </c>
      <c r="F209" s="2185">
        <v>-8</v>
      </c>
      <c r="G209" s="2204">
        <v>33</v>
      </c>
      <c r="H209" s="2205">
        <v>85</v>
      </c>
      <c r="I209" s="4195">
        <v>69</v>
      </c>
      <c r="J209" s="2233">
        <v>18</v>
      </c>
      <c r="K209" s="2233">
        <v>51</v>
      </c>
      <c r="L209" s="2234">
        <v>49</v>
      </c>
      <c r="M209" s="2233">
        <v>15</v>
      </c>
      <c r="N209" s="2235">
        <v>34</v>
      </c>
      <c r="O209" s="2257" t="s">
        <v>2116</v>
      </c>
      <c r="P209" s="2282">
        <v>78</v>
      </c>
      <c r="Q209" s="1500">
        <v>4.0000000000000036E-2</v>
      </c>
      <c r="R209" s="1546">
        <v>3</v>
      </c>
      <c r="S209" s="1547">
        <v>22</v>
      </c>
      <c r="T209" s="1548">
        <v>56</v>
      </c>
      <c r="U209" s="1549">
        <v>36</v>
      </c>
      <c r="V209" s="1550">
        <v>7</v>
      </c>
      <c r="W209" s="1551">
        <v>29</v>
      </c>
      <c r="X209" s="1549">
        <v>42</v>
      </c>
      <c r="Y209" s="1551">
        <v>15</v>
      </c>
      <c r="Z209" s="1552">
        <v>27</v>
      </c>
      <c r="AA209" s="2293">
        <v>40</v>
      </c>
      <c r="AB209" s="2318">
        <v>-0.21568627450980393</v>
      </c>
      <c r="AC209" s="2313">
        <v>-11</v>
      </c>
      <c r="AD209" s="1553">
        <v>11</v>
      </c>
      <c r="AE209" s="1554">
        <v>29</v>
      </c>
      <c r="AF209" s="1549">
        <v>33</v>
      </c>
      <c r="AG209" s="1555">
        <v>11</v>
      </c>
      <c r="AH209" s="1556">
        <v>22</v>
      </c>
      <c r="AI209" s="1549">
        <v>7</v>
      </c>
      <c r="AJ209" s="1556">
        <v>0</v>
      </c>
      <c r="AK209" s="1557">
        <v>7</v>
      </c>
      <c r="AL209" s="2339">
        <v>7</v>
      </c>
      <c r="AM209" s="2318">
        <v>-0.30000000000000004</v>
      </c>
      <c r="AN209" s="2313">
        <v>-3</v>
      </c>
      <c r="AO209" s="1558">
        <v>1</v>
      </c>
      <c r="AP209" s="1558">
        <v>6</v>
      </c>
      <c r="AQ209" s="1559">
        <v>4</v>
      </c>
      <c r="AR209" s="1560">
        <v>1</v>
      </c>
      <c r="AS209" s="1516">
        <v>3</v>
      </c>
      <c r="AT209" s="1559">
        <v>3</v>
      </c>
      <c r="AU209" s="1516">
        <v>0</v>
      </c>
      <c r="AV209" s="1561">
        <v>3</v>
      </c>
      <c r="AW209" s="2413">
        <v>0</v>
      </c>
      <c r="AX209" s="2318" t="s">
        <v>123</v>
      </c>
      <c r="AY209" s="2313">
        <v>0</v>
      </c>
      <c r="AZ209" s="2414">
        <v>0</v>
      </c>
      <c r="BA209" s="2414">
        <v>0</v>
      </c>
      <c r="BB209" s="2415">
        <v>0</v>
      </c>
      <c r="BC209" s="2416">
        <v>0</v>
      </c>
      <c r="BD209" s="2416">
        <v>0</v>
      </c>
      <c r="BE209" s="2415">
        <v>0</v>
      </c>
      <c r="BF209" s="2416">
        <v>0</v>
      </c>
      <c r="BG209" s="2417">
        <v>0</v>
      </c>
      <c r="BH209" s="2434">
        <v>3</v>
      </c>
      <c r="BI209" s="2318">
        <v>0.5</v>
      </c>
      <c r="BJ209" s="2313">
        <v>1</v>
      </c>
      <c r="BK209" s="1562">
        <v>1</v>
      </c>
      <c r="BL209" s="1562">
        <v>2</v>
      </c>
      <c r="BM209" s="1563">
        <v>3</v>
      </c>
      <c r="BN209" s="1564">
        <v>1</v>
      </c>
      <c r="BO209" s="1564">
        <v>2</v>
      </c>
      <c r="BP209" s="1563">
        <v>0</v>
      </c>
      <c r="BQ209" s="1564">
        <v>0</v>
      </c>
      <c r="BR209" s="1565">
        <v>0</v>
      </c>
      <c r="BS209" s="2443">
        <v>18</v>
      </c>
      <c r="BT209" s="2318">
        <v>-0.37931034482758619</v>
      </c>
      <c r="BU209" s="2313">
        <v>-11</v>
      </c>
      <c r="BV209" s="1566">
        <v>5</v>
      </c>
      <c r="BW209" s="1566">
        <v>13</v>
      </c>
      <c r="BX209" s="1567">
        <v>18</v>
      </c>
      <c r="BY209" s="1568">
        <v>5</v>
      </c>
      <c r="BZ209" s="1568">
        <v>13</v>
      </c>
      <c r="CA209" s="1567">
        <v>0</v>
      </c>
      <c r="CB209" s="1568">
        <v>0</v>
      </c>
      <c r="CC209" s="1569">
        <v>0</v>
      </c>
      <c r="CD209" s="1570">
        <v>9</v>
      </c>
      <c r="CE209" s="2318">
        <v>-9.9999999999999978E-2</v>
      </c>
      <c r="CF209" s="2313">
        <v>-1</v>
      </c>
      <c r="CG209" s="1571">
        <v>3</v>
      </c>
      <c r="CH209" s="1571">
        <v>6</v>
      </c>
      <c r="CI209" s="1572">
        <v>6</v>
      </c>
      <c r="CJ209" s="1530">
        <v>3</v>
      </c>
      <c r="CK209" s="1530">
        <v>3</v>
      </c>
      <c r="CL209" s="1572">
        <v>3</v>
      </c>
      <c r="CM209" s="1530">
        <v>0</v>
      </c>
      <c r="CN209" s="1573">
        <v>3</v>
      </c>
      <c r="CO209" s="2434">
        <v>3</v>
      </c>
      <c r="CP209" s="2318" t="s">
        <v>123</v>
      </c>
      <c r="CQ209" s="2313">
        <v>3</v>
      </c>
      <c r="CR209" s="1574">
        <v>1</v>
      </c>
      <c r="CS209" s="1574">
        <v>2</v>
      </c>
      <c r="CT209" s="1563">
        <v>2</v>
      </c>
      <c r="CU209" s="1575">
        <v>1</v>
      </c>
      <c r="CV209" s="1575">
        <v>1</v>
      </c>
      <c r="CW209" s="1563">
        <v>1</v>
      </c>
      <c r="CX209" s="1575">
        <v>0</v>
      </c>
      <c r="CY209" s="1576">
        <v>1</v>
      </c>
      <c r="CZ209" s="1544">
        <v>118</v>
      </c>
      <c r="DA209" s="1646">
        <v>4</v>
      </c>
      <c r="DB209" s="1647">
        <v>2</v>
      </c>
      <c r="DC209" s="1648">
        <v>2</v>
      </c>
      <c r="DD209" s="4142">
        <v>10</v>
      </c>
      <c r="DE209" s="4143">
        <v>3</v>
      </c>
      <c r="DF209" s="4144">
        <v>7</v>
      </c>
      <c r="DG209" s="4142">
        <v>15</v>
      </c>
      <c r="DH209" s="1647">
        <v>1</v>
      </c>
      <c r="DI209" s="1648">
        <v>14</v>
      </c>
      <c r="DJ209" s="4142">
        <v>20</v>
      </c>
      <c r="DK209" s="4143">
        <v>4</v>
      </c>
      <c r="DL209" s="4144">
        <v>16</v>
      </c>
      <c r="DM209" s="4142">
        <v>26</v>
      </c>
      <c r="DN209" s="1647">
        <v>9</v>
      </c>
      <c r="DO209" s="1648">
        <v>17</v>
      </c>
      <c r="DP209" s="4141">
        <v>43</v>
      </c>
      <c r="DQ209" s="1577">
        <v>14</v>
      </c>
      <c r="DR209" s="1578">
        <v>29</v>
      </c>
      <c r="DS209" s="1540">
        <v>114</v>
      </c>
      <c r="DT209" s="1541">
        <v>8.8159901141371871E-5</v>
      </c>
      <c r="DU209" s="1542">
        <v>5.5346572733839269E-4</v>
      </c>
      <c r="DV209" s="1543" t="s">
        <v>123</v>
      </c>
      <c r="DW209" s="286"/>
    </row>
    <row r="210" spans="1:127" s="359" customFormat="1" ht="60.75" customHeight="1" x14ac:dyDescent="0.15">
      <c r="A210" s="2107" t="s">
        <v>149</v>
      </c>
      <c r="B210" s="2144"/>
      <c r="C210" s="2144"/>
      <c r="D210" s="1925">
        <v>2182</v>
      </c>
      <c r="E210" s="2122">
        <v>0.12764857881136948</v>
      </c>
      <c r="F210" s="1943">
        <v>247</v>
      </c>
      <c r="G210" s="1841">
        <v>727</v>
      </c>
      <c r="H210" s="1842">
        <v>1455</v>
      </c>
      <c r="I210" s="4184">
        <v>1392</v>
      </c>
      <c r="J210" s="1993">
        <v>371</v>
      </c>
      <c r="K210" s="1993">
        <v>1021</v>
      </c>
      <c r="L210" s="1994">
        <v>790</v>
      </c>
      <c r="M210" s="1993">
        <v>356</v>
      </c>
      <c r="N210" s="1995">
        <v>434</v>
      </c>
      <c r="O210" s="2252" t="s">
        <v>2115</v>
      </c>
      <c r="P210" s="2036">
        <v>663</v>
      </c>
      <c r="Q210" s="329">
        <v>4.5741324921135584E-2</v>
      </c>
      <c r="R210" s="462">
        <v>29</v>
      </c>
      <c r="S210" s="330">
        <v>198</v>
      </c>
      <c r="T210" s="331">
        <v>465</v>
      </c>
      <c r="U210" s="332">
        <v>293</v>
      </c>
      <c r="V210" s="333">
        <v>23</v>
      </c>
      <c r="W210" s="334">
        <v>270</v>
      </c>
      <c r="X210" s="332">
        <v>370</v>
      </c>
      <c r="Y210" s="334">
        <v>175</v>
      </c>
      <c r="Z210" s="335">
        <v>195</v>
      </c>
      <c r="AA210" s="2049">
        <v>1519</v>
      </c>
      <c r="AB210" s="1843">
        <v>0.16756341275941589</v>
      </c>
      <c r="AC210" s="2024">
        <v>218</v>
      </c>
      <c r="AD210" s="336">
        <v>529</v>
      </c>
      <c r="AE210" s="337">
        <v>990</v>
      </c>
      <c r="AF210" s="332">
        <v>1099</v>
      </c>
      <c r="AG210" s="332">
        <v>348</v>
      </c>
      <c r="AH210" s="338">
        <v>751</v>
      </c>
      <c r="AI210" s="332">
        <v>420</v>
      </c>
      <c r="AJ210" s="338">
        <v>181</v>
      </c>
      <c r="AK210" s="339">
        <v>239</v>
      </c>
      <c r="AL210" s="2331">
        <v>347</v>
      </c>
      <c r="AM210" s="2023">
        <v>8.0996884735202501E-2</v>
      </c>
      <c r="AN210" s="2024">
        <v>26</v>
      </c>
      <c r="AO210" s="340">
        <v>157</v>
      </c>
      <c r="AP210" s="340">
        <v>190</v>
      </c>
      <c r="AQ210" s="340">
        <v>200</v>
      </c>
      <c r="AR210" s="341">
        <v>113</v>
      </c>
      <c r="AS210" s="342">
        <v>87</v>
      </c>
      <c r="AT210" s="340">
        <v>147</v>
      </c>
      <c r="AU210" s="342">
        <v>44</v>
      </c>
      <c r="AV210" s="343">
        <v>103</v>
      </c>
      <c r="AW210" s="2354">
        <v>0</v>
      </c>
      <c r="AX210" s="2023" t="s">
        <v>123</v>
      </c>
      <c r="AY210" s="2024">
        <v>0</v>
      </c>
      <c r="AZ210" s="2377">
        <v>0</v>
      </c>
      <c r="BA210" s="2377">
        <v>0</v>
      </c>
      <c r="BB210" s="2377">
        <v>0</v>
      </c>
      <c r="BC210" s="2380">
        <v>0</v>
      </c>
      <c r="BD210" s="2380">
        <v>0</v>
      </c>
      <c r="BE210" s="2377">
        <v>0</v>
      </c>
      <c r="BF210" s="2380">
        <v>0</v>
      </c>
      <c r="BG210" s="2381">
        <v>0</v>
      </c>
      <c r="BH210" s="2062">
        <v>76</v>
      </c>
      <c r="BI210" s="2023">
        <v>-2.5641025641025661E-2</v>
      </c>
      <c r="BJ210" s="2024">
        <v>-2</v>
      </c>
      <c r="BK210" s="345">
        <v>34</v>
      </c>
      <c r="BL210" s="345">
        <v>42</v>
      </c>
      <c r="BM210" s="345">
        <v>54</v>
      </c>
      <c r="BN210" s="346">
        <v>21</v>
      </c>
      <c r="BO210" s="346">
        <v>33</v>
      </c>
      <c r="BP210" s="345">
        <v>22</v>
      </c>
      <c r="BQ210" s="346">
        <v>13</v>
      </c>
      <c r="BR210" s="347">
        <v>9</v>
      </c>
      <c r="BS210" s="2084">
        <v>548</v>
      </c>
      <c r="BT210" s="1843">
        <v>0.28037383177570097</v>
      </c>
      <c r="BU210" s="2024">
        <v>120</v>
      </c>
      <c r="BV210" s="348">
        <v>181</v>
      </c>
      <c r="BW210" s="348">
        <v>367</v>
      </c>
      <c r="BX210" s="348">
        <v>519</v>
      </c>
      <c r="BY210" s="349">
        <v>167</v>
      </c>
      <c r="BZ210" s="349">
        <v>352</v>
      </c>
      <c r="CA210" s="348">
        <v>29</v>
      </c>
      <c r="CB210" s="349">
        <v>14</v>
      </c>
      <c r="CC210" s="350">
        <v>15</v>
      </c>
      <c r="CD210" s="351">
        <v>20</v>
      </c>
      <c r="CE210" s="1843">
        <v>-9.0909090909090939E-2</v>
      </c>
      <c r="CF210" s="2024">
        <v>-2</v>
      </c>
      <c r="CG210" s="352">
        <v>10</v>
      </c>
      <c r="CH210" s="352">
        <v>10</v>
      </c>
      <c r="CI210" s="352">
        <v>13</v>
      </c>
      <c r="CJ210" s="353">
        <v>9</v>
      </c>
      <c r="CK210" s="353">
        <v>4</v>
      </c>
      <c r="CL210" s="352">
        <v>7</v>
      </c>
      <c r="CM210" s="353">
        <v>1</v>
      </c>
      <c r="CN210" s="354">
        <v>6</v>
      </c>
      <c r="CO210" s="2062">
        <v>528</v>
      </c>
      <c r="CP210" s="1843">
        <v>0.16814159292035402</v>
      </c>
      <c r="CQ210" s="2024">
        <v>76</v>
      </c>
      <c r="CR210" s="345">
        <v>147</v>
      </c>
      <c r="CS210" s="345">
        <v>381</v>
      </c>
      <c r="CT210" s="345">
        <v>313</v>
      </c>
      <c r="CU210" s="346">
        <v>38</v>
      </c>
      <c r="CV210" s="346">
        <v>275</v>
      </c>
      <c r="CW210" s="345">
        <v>215</v>
      </c>
      <c r="CX210" s="346">
        <v>109</v>
      </c>
      <c r="CY210" s="962">
        <v>106</v>
      </c>
      <c r="CZ210" s="1264">
        <v>2182</v>
      </c>
      <c r="DA210" s="1606">
        <v>56</v>
      </c>
      <c r="DB210" s="451">
        <v>16</v>
      </c>
      <c r="DC210" s="452">
        <v>40</v>
      </c>
      <c r="DD210" s="4110">
        <v>136</v>
      </c>
      <c r="DE210" s="451">
        <v>32</v>
      </c>
      <c r="DF210" s="452">
        <v>104</v>
      </c>
      <c r="DG210" s="4110">
        <v>368</v>
      </c>
      <c r="DH210" s="451">
        <v>81</v>
      </c>
      <c r="DI210" s="452">
        <v>287</v>
      </c>
      <c r="DJ210" s="4110">
        <v>388</v>
      </c>
      <c r="DK210" s="451">
        <v>96</v>
      </c>
      <c r="DL210" s="452">
        <v>292</v>
      </c>
      <c r="DM210" s="4110">
        <v>547</v>
      </c>
      <c r="DN210" s="451">
        <v>183</v>
      </c>
      <c r="DO210" s="452">
        <v>364</v>
      </c>
      <c r="DP210" s="4100">
        <v>687</v>
      </c>
      <c r="DQ210" s="443">
        <v>319</v>
      </c>
      <c r="DR210" s="433">
        <v>368</v>
      </c>
      <c r="DS210" s="355">
        <v>36</v>
      </c>
      <c r="DT210" s="356">
        <v>1.6302110533090968E-3</v>
      </c>
      <c r="DU210" s="357">
        <v>1.0234425568240448E-2</v>
      </c>
      <c r="DV210" s="358" t="s">
        <v>123</v>
      </c>
      <c r="DW210" s="286"/>
    </row>
    <row r="211" spans="1:127" s="239" customFormat="1" ht="60.75" customHeight="1" x14ac:dyDescent="0.15">
      <c r="A211" s="2109" t="s">
        <v>1795</v>
      </c>
      <c r="B211" s="2147"/>
      <c r="C211" s="2147"/>
      <c r="D211" s="1926">
        <v>13</v>
      </c>
      <c r="E211" s="2123">
        <v>0</v>
      </c>
      <c r="F211" s="1947">
        <v>0</v>
      </c>
      <c r="G211" s="1845">
        <v>5</v>
      </c>
      <c r="H211" s="1846">
        <v>8</v>
      </c>
      <c r="I211" s="4188">
        <v>5</v>
      </c>
      <c r="J211" s="1996">
        <v>2</v>
      </c>
      <c r="K211" s="1996">
        <v>3</v>
      </c>
      <c r="L211" s="1997">
        <v>8</v>
      </c>
      <c r="M211" s="1996">
        <v>3</v>
      </c>
      <c r="N211" s="2223">
        <v>5</v>
      </c>
      <c r="O211" s="2248" t="s">
        <v>2115</v>
      </c>
      <c r="P211" s="2037">
        <v>12</v>
      </c>
      <c r="Q211" s="289">
        <v>0.19999999999999996</v>
      </c>
      <c r="R211" s="461">
        <v>2</v>
      </c>
      <c r="S211" s="290">
        <v>4</v>
      </c>
      <c r="T211" s="291">
        <v>8</v>
      </c>
      <c r="U211" s="292">
        <v>4</v>
      </c>
      <c r="V211" s="293">
        <v>1</v>
      </c>
      <c r="W211" s="294">
        <v>3</v>
      </c>
      <c r="X211" s="292">
        <v>8</v>
      </c>
      <c r="Y211" s="294">
        <v>3</v>
      </c>
      <c r="Z211" s="295">
        <v>5</v>
      </c>
      <c r="AA211" s="2288">
        <v>1</v>
      </c>
      <c r="AB211" s="1840">
        <v>-0.66666666666666674</v>
      </c>
      <c r="AC211" s="2304">
        <v>-2</v>
      </c>
      <c r="AD211" s="296">
        <v>1</v>
      </c>
      <c r="AE211" s="297">
        <v>0</v>
      </c>
      <c r="AF211" s="292">
        <v>1</v>
      </c>
      <c r="AG211" s="298">
        <v>1</v>
      </c>
      <c r="AH211" s="299">
        <v>0</v>
      </c>
      <c r="AI211" s="292">
        <v>0</v>
      </c>
      <c r="AJ211" s="299">
        <v>0</v>
      </c>
      <c r="AK211" s="300">
        <v>0</v>
      </c>
      <c r="AL211" s="2332">
        <v>0</v>
      </c>
      <c r="AM211" s="2025" t="s">
        <v>123</v>
      </c>
      <c r="AN211" s="2304">
        <v>0</v>
      </c>
      <c r="AO211" s="301">
        <v>0</v>
      </c>
      <c r="AP211" s="301">
        <v>0</v>
      </c>
      <c r="AQ211" s="302">
        <v>0</v>
      </c>
      <c r="AR211" s="303">
        <v>0</v>
      </c>
      <c r="AS211" s="304">
        <v>0</v>
      </c>
      <c r="AT211" s="302">
        <v>0</v>
      </c>
      <c r="AU211" s="304">
        <v>0</v>
      </c>
      <c r="AV211" s="305">
        <v>0</v>
      </c>
      <c r="AW211" s="2355">
        <v>0</v>
      </c>
      <c r="AX211" s="2025" t="s">
        <v>123</v>
      </c>
      <c r="AY211" s="2304">
        <v>0</v>
      </c>
      <c r="AZ211" s="2382">
        <v>0</v>
      </c>
      <c r="BA211" s="2382">
        <v>0</v>
      </c>
      <c r="BB211" s="2383">
        <v>0</v>
      </c>
      <c r="BC211" s="2384">
        <v>0</v>
      </c>
      <c r="BD211" s="2384">
        <v>0</v>
      </c>
      <c r="BE211" s="2383">
        <v>0</v>
      </c>
      <c r="BF211" s="2384">
        <v>0</v>
      </c>
      <c r="BG211" s="2385">
        <v>0</v>
      </c>
      <c r="BH211" s="2063">
        <v>1</v>
      </c>
      <c r="BI211" s="2025">
        <v>0</v>
      </c>
      <c r="BJ211" s="2304">
        <v>0</v>
      </c>
      <c r="BK211" s="307">
        <v>1</v>
      </c>
      <c r="BL211" s="307">
        <v>0</v>
      </c>
      <c r="BM211" s="308">
        <v>1</v>
      </c>
      <c r="BN211" s="309">
        <v>1</v>
      </c>
      <c r="BO211" s="309">
        <v>0</v>
      </c>
      <c r="BP211" s="308">
        <v>0</v>
      </c>
      <c r="BQ211" s="309">
        <v>0</v>
      </c>
      <c r="BR211" s="310">
        <v>0</v>
      </c>
      <c r="BS211" s="2085">
        <v>0</v>
      </c>
      <c r="BT211" s="2025" t="s">
        <v>123</v>
      </c>
      <c r="BU211" s="2304">
        <v>0</v>
      </c>
      <c r="BV211" s="311">
        <v>0</v>
      </c>
      <c r="BW211" s="311">
        <v>0</v>
      </c>
      <c r="BX211" s="312">
        <v>0</v>
      </c>
      <c r="BY211" s="313">
        <v>0</v>
      </c>
      <c r="BZ211" s="313">
        <v>0</v>
      </c>
      <c r="CA211" s="312">
        <v>0</v>
      </c>
      <c r="CB211" s="313">
        <v>0</v>
      </c>
      <c r="CC211" s="314">
        <v>0</v>
      </c>
      <c r="CD211" s="315">
        <v>0</v>
      </c>
      <c r="CE211" s="1840" t="s">
        <v>123</v>
      </c>
      <c r="CF211" s="2304">
        <v>0</v>
      </c>
      <c r="CG211" s="316">
        <v>0</v>
      </c>
      <c r="CH211" s="316">
        <v>0</v>
      </c>
      <c r="CI211" s="317">
        <v>0</v>
      </c>
      <c r="CJ211" s="318">
        <v>0</v>
      </c>
      <c r="CK211" s="318">
        <v>0</v>
      </c>
      <c r="CL211" s="317">
        <v>0</v>
      </c>
      <c r="CM211" s="318">
        <v>0</v>
      </c>
      <c r="CN211" s="319">
        <v>0</v>
      </c>
      <c r="CO211" s="2063">
        <v>0</v>
      </c>
      <c r="CP211" s="2025" t="s">
        <v>123</v>
      </c>
      <c r="CQ211" s="2304">
        <v>-2</v>
      </c>
      <c r="CR211" s="320">
        <v>0</v>
      </c>
      <c r="CS211" s="320">
        <v>0</v>
      </c>
      <c r="CT211" s="308">
        <v>0</v>
      </c>
      <c r="CU211" s="321">
        <v>0</v>
      </c>
      <c r="CV211" s="321">
        <v>0</v>
      </c>
      <c r="CW211" s="308">
        <v>0</v>
      </c>
      <c r="CX211" s="321">
        <v>0</v>
      </c>
      <c r="CY211" s="961">
        <v>0</v>
      </c>
      <c r="CZ211" s="1265">
        <v>13</v>
      </c>
      <c r="DA211" s="1607">
        <v>1</v>
      </c>
      <c r="DB211" s="449">
        <v>0</v>
      </c>
      <c r="DC211" s="450">
        <v>1</v>
      </c>
      <c r="DD211" s="4111">
        <v>2</v>
      </c>
      <c r="DE211" s="449">
        <v>1</v>
      </c>
      <c r="DF211" s="450">
        <v>1</v>
      </c>
      <c r="DG211" s="4111">
        <v>2</v>
      </c>
      <c r="DH211" s="449">
        <v>1</v>
      </c>
      <c r="DI211" s="450">
        <v>1</v>
      </c>
      <c r="DJ211" s="4111">
        <v>3</v>
      </c>
      <c r="DK211" s="449">
        <v>0</v>
      </c>
      <c r="DL211" s="450">
        <v>3</v>
      </c>
      <c r="DM211" s="4111">
        <v>0</v>
      </c>
      <c r="DN211" s="449">
        <v>0</v>
      </c>
      <c r="DO211" s="450">
        <v>0</v>
      </c>
      <c r="DP211" s="4101">
        <v>5</v>
      </c>
      <c r="DQ211" s="442">
        <v>3</v>
      </c>
      <c r="DR211" s="432">
        <v>2</v>
      </c>
      <c r="DS211" s="322">
        <v>166</v>
      </c>
      <c r="DT211" s="323">
        <v>9.7125314816765616E-6</v>
      </c>
      <c r="DU211" s="324">
        <v>6.0975037757619532E-5</v>
      </c>
      <c r="DV211" s="325" t="s">
        <v>123</v>
      </c>
      <c r="DW211" s="286"/>
    </row>
    <row r="212" spans="1:127" s="359" customFormat="1" ht="60.75" customHeight="1" x14ac:dyDescent="0.15">
      <c r="A212" s="2107" t="s">
        <v>165</v>
      </c>
      <c r="B212" s="2144"/>
      <c r="C212" s="2144"/>
      <c r="D212" s="1925">
        <v>13808</v>
      </c>
      <c r="E212" s="1942">
        <v>3.8273554402586729E-2</v>
      </c>
      <c r="F212" s="1943">
        <v>509</v>
      </c>
      <c r="G212" s="1841">
        <v>4925</v>
      </c>
      <c r="H212" s="1842">
        <v>8883</v>
      </c>
      <c r="I212" s="4184">
        <v>8652</v>
      </c>
      <c r="J212" s="1993">
        <v>2663</v>
      </c>
      <c r="K212" s="1993">
        <v>5989</v>
      </c>
      <c r="L212" s="1994">
        <v>5156</v>
      </c>
      <c r="M212" s="1993">
        <v>2262</v>
      </c>
      <c r="N212" s="1995">
        <v>2894</v>
      </c>
      <c r="O212" s="2252" t="s">
        <v>2116</v>
      </c>
      <c r="P212" s="2036">
        <v>4651</v>
      </c>
      <c r="Q212" s="378">
        <v>3.3785285619026384E-2</v>
      </c>
      <c r="R212" s="463">
        <v>152</v>
      </c>
      <c r="S212" s="330">
        <v>1344</v>
      </c>
      <c r="T212" s="331">
        <v>3307</v>
      </c>
      <c r="U212" s="332">
        <v>2482</v>
      </c>
      <c r="V212" s="332">
        <v>207</v>
      </c>
      <c r="W212" s="338">
        <v>2275</v>
      </c>
      <c r="X212" s="332">
        <v>2169</v>
      </c>
      <c r="Y212" s="338">
        <v>1137</v>
      </c>
      <c r="Z212" s="361">
        <v>1032</v>
      </c>
      <c r="AA212" s="2049">
        <v>9157</v>
      </c>
      <c r="AB212" s="2023">
        <v>4.0568181818181781E-2</v>
      </c>
      <c r="AC212" s="2024">
        <v>357</v>
      </c>
      <c r="AD212" s="336">
        <v>3581</v>
      </c>
      <c r="AE212" s="337">
        <v>5576</v>
      </c>
      <c r="AF212" s="332">
        <v>6170</v>
      </c>
      <c r="AG212" s="332">
        <v>2456</v>
      </c>
      <c r="AH212" s="338">
        <v>3714</v>
      </c>
      <c r="AI212" s="332">
        <v>2987</v>
      </c>
      <c r="AJ212" s="338">
        <v>1125</v>
      </c>
      <c r="AK212" s="339">
        <v>1862</v>
      </c>
      <c r="AL212" s="2331">
        <v>2262</v>
      </c>
      <c r="AM212" s="1843">
        <v>3.0993618960802216E-2</v>
      </c>
      <c r="AN212" s="2024">
        <v>68</v>
      </c>
      <c r="AO212" s="340">
        <v>1178</v>
      </c>
      <c r="AP212" s="340">
        <v>1084</v>
      </c>
      <c r="AQ212" s="340">
        <v>1268</v>
      </c>
      <c r="AR212" s="362">
        <v>872</v>
      </c>
      <c r="AS212" s="363">
        <v>396</v>
      </c>
      <c r="AT212" s="340">
        <v>994</v>
      </c>
      <c r="AU212" s="363">
        <v>306</v>
      </c>
      <c r="AV212" s="364">
        <v>688</v>
      </c>
      <c r="AW212" s="2354">
        <v>25</v>
      </c>
      <c r="AX212" s="2023">
        <v>-3.8461538461538436E-2</v>
      </c>
      <c r="AY212" s="2024">
        <v>-1</v>
      </c>
      <c r="AZ212" s="2377">
        <v>13</v>
      </c>
      <c r="BA212" s="2377">
        <v>12</v>
      </c>
      <c r="BB212" s="2377">
        <v>17</v>
      </c>
      <c r="BC212" s="2378">
        <v>9</v>
      </c>
      <c r="BD212" s="2378">
        <v>8</v>
      </c>
      <c r="BE212" s="2377">
        <v>8</v>
      </c>
      <c r="BF212" s="2378">
        <v>4</v>
      </c>
      <c r="BG212" s="2379">
        <v>4</v>
      </c>
      <c r="BH212" s="2062">
        <v>1791</v>
      </c>
      <c r="BI212" s="2023">
        <v>4.3098427489807856E-2</v>
      </c>
      <c r="BJ212" s="2024">
        <v>74</v>
      </c>
      <c r="BK212" s="345">
        <v>762</v>
      </c>
      <c r="BL212" s="475">
        <v>1029</v>
      </c>
      <c r="BM212" s="475">
        <v>1145</v>
      </c>
      <c r="BN212" s="365">
        <v>527</v>
      </c>
      <c r="BO212" s="365">
        <v>618</v>
      </c>
      <c r="BP212" s="345">
        <v>646</v>
      </c>
      <c r="BQ212" s="365">
        <v>235</v>
      </c>
      <c r="BR212" s="366">
        <v>411</v>
      </c>
      <c r="BS212" s="2084">
        <v>2776</v>
      </c>
      <c r="BT212" s="2023">
        <v>3.1586770717205503E-2</v>
      </c>
      <c r="BU212" s="2024">
        <v>85</v>
      </c>
      <c r="BV212" s="348">
        <v>949</v>
      </c>
      <c r="BW212" s="348">
        <v>1827</v>
      </c>
      <c r="BX212" s="348">
        <v>2362</v>
      </c>
      <c r="BY212" s="367">
        <v>806</v>
      </c>
      <c r="BZ212" s="483">
        <v>1556</v>
      </c>
      <c r="CA212" s="348">
        <v>414</v>
      </c>
      <c r="CB212" s="367">
        <v>143</v>
      </c>
      <c r="CC212" s="368">
        <v>271</v>
      </c>
      <c r="CD212" s="351">
        <v>241</v>
      </c>
      <c r="CE212" s="1843">
        <v>-1.6326530612244872E-2</v>
      </c>
      <c r="CF212" s="2024">
        <v>-4</v>
      </c>
      <c r="CG212" s="352">
        <v>117</v>
      </c>
      <c r="CH212" s="352">
        <v>124</v>
      </c>
      <c r="CI212" s="352">
        <v>121</v>
      </c>
      <c r="CJ212" s="328">
        <v>73</v>
      </c>
      <c r="CK212" s="328">
        <v>48</v>
      </c>
      <c r="CL212" s="352">
        <v>120</v>
      </c>
      <c r="CM212" s="328">
        <v>44</v>
      </c>
      <c r="CN212" s="369">
        <v>76</v>
      </c>
      <c r="CO212" s="2062">
        <v>2062</v>
      </c>
      <c r="CP212" s="2023">
        <v>7.0057083549558863E-2</v>
      </c>
      <c r="CQ212" s="2024">
        <v>135</v>
      </c>
      <c r="CR212" s="345">
        <v>562</v>
      </c>
      <c r="CS212" s="345">
        <v>1500</v>
      </c>
      <c r="CT212" s="345">
        <v>1257</v>
      </c>
      <c r="CU212" s="365">
        <v>169</v>
      </c>
      <c r="CV212" s="478">
        <v>1088</v>
      </c>
      <c r="CW212" s="345">
        <v>805</v>
      </c>
      <c r="CX212" s="365">
        <v>393</v>
      </c>
      <c r="CY212" s="1314">
        <v>412</v>
      </c>
      <c r="CZ212" s="1264">
        <v>13808</v>
      </c>
      <c r="DA212" s="1605">
        <v>1258</v>
      </c>
      <c r="DB212" s="453">
        <v>415</v>
      </c>
      <c r="DC212" s="454">
        <v>843</v>
      </c>
      <c r="DD212" s="4113">
        <v>1701</v>
      </c>
      <c r="DE212" s="453">
        <v>456</v>
      </c>
      <c r="DF212" s="454">
        <v>1245</v>
      </c>
      <c r="DG212" s="4113">
        <v>3608</v>
      </c>
      <c r="DH212" s="453">
        <v>833</v>
      </c>
      <c r="DI212" s="454">
        <v>2775</v>
      </c>
      <c r="DJ212" s="4113">
        <v>2582</v>
      </c>
      <c r="DK212" s="453">
        <v>879</v>
      </c>
      <c r="DL212" s="454">
        <v>1703</v>
      </c>
      <c r="DM212" s="4113">
        <v>1215</v>
      </c>
      <c r="DN212" s="453">
        <v>548</v>
      </c>
      <c r="DO212" s="454">
        <v>667</v>
      </c>
      <c r="DP212" s="4099">
        <v>3444</v>
      </c>
      <c r="DQ212" s="444">
        <v>1794</v>
      </c>
      <c r="DR212" s="434">
        <v>1650</v>
      </c>
      <c r="DS212" s="355">
        <v>18</v>
      </c>
      <c r="DT212" s="356">
        <v>1.0316202669153075E-2</v>
      </c>
      <c r="DU212" s="357">
        <v>6.4764870873631586E-2</v>
      </c>
      <c r="DV212" s="358" t="s">
        <v>123</v>
      </c>
      <c r="DW212" s="286"/>
    </row>
    <row r="213" spans="1:127" s="239" customFormat="1" ht="60.75" customHeight="1" x14ac:dyDescent="0.15">
      <c r="A213" s="2145"/>
      <c r="B213" s="3085" t="s">
        <v>561</v>
      </c>
      <c r="C213" s="3978"/>
      <c r="D213" s="1920">
        <v>6407</v>
      </c>
      <c r="E213" s="1932">
        <v>3.6563662837728605E-2</v>
      </c>
      <c r="F213" s="1944">
        <v>226</v>
      </c>
      <c r="G213" s="1956">
        <v>2134</v>
      </c>
      <c r="H213" s="1957">
        <v>4273</v>
      </c>
      <c r="I213" s="4179">
        <v>4033</v>
      </c>
      <c r="J213" s="1978">
        <v>1049</v>
      </c>
      <c r="K213" s="1978">
        <v>2984</v>
      </c>
      <c r="L213" s="1979">
        <v>2374</v>
      </c>
      <c r="M213" s="1978">
        <v>1085</v>
      </c>
      <c r="N213" s="1980">
        <v>1289</v>
      </c>
      <c r="O213" s="2254"/>
      <c r="P213" s="2031">
        <v>2150</v>
      </c>
      <c r="Q213" s="971">
        <v>3.3157135992311293E-2</v>
      </c>
      <c r="R213" s="972">
        <v>69</v>
      </c>
      <c r="S213" s="973">
        <v>636</v>
      </c>
      <c r="T213" s="974">
        <v>1514</v>
      </c>
      <c r="U213" s="975">
        <v>1074</v>
      </c>
      <c r="V213" s="976">
        <v>69</v>
      </c>
      <c r="W213" s="977">
        <v>1005</v>
      </c>
      <c r="X213" s="975">
        <v>1076</v>
      </c>
      <c r="Y213" s="977">
        <v>567</v>
      </c>
      <c r="Z213" s="978">
        <v>509</v>
      </c>
      <c r="AA213" s="2042">
        <v>4257</v>
      </c>
      <c r="AB213" s="2013">
        <v>3.8292682926829302E-2</v>
      </c>
      <c r="AC213" s="2014">
        <v>157</v>
      </c>
      <c r="AD213" s="979">
        <v>1498</v>
      </c>
      <c r="AE213" s="980">
        <v>2759</v>
      </c>
      <c r="AF213" s="975">
        <v>2959</v>
      </c>
      <c r="AG213" s="981">
        <v>980</v>
      </c>
      <c r="AH213" s="982">
        <v>1979</v>
      </c>
      <c r="AI213" s="975">
        <v>1298</v>
      </c>
      <c r="AJ213" s="982">
        <v>518</v>
      </c>
      <c r="AK213" s="983">
        <v>780</v>
      </c>
      <c r="AL213" s="2334">
        <v>785</v>
      </c>
      <c r="AM213" s="2013">
        <v>7.0941336971350522E-2</v>
      </c>
      <c r="AN213" s="2014">
        <v>52</v>
      </c>
      <c r="AO213" s="984">
        <v>365</v>
      </c>
      <c r="AP213" s="984">
        <v>420</v>
      </c>
      <c r="AQ213" s="985">
        <v>482</v>
      </c>
      <c r="AR213" s="986">
        <v>276</v>
      </c>
      <c r="AS213" s="987">
        <v>206</v>
      </c>
      <c r="AT213" s="985">
        <v>303</v>
      </c>
      <c r="AU213" s="987">
        <v>89</v>
      </c>
      <c r="AV213" s="988">
        <v>214</v>
      </c>
      <c r="AW213" s="2349">
        <v>19</v>
      </c>
      <c r="AX213" s="2013">
        <v>0</v>
      </c>
      <c r="AY213" s="2014">
        <v>0</v>
      </c>
      <c r="AZ213" s="2359">
        <v>11</v>
      </c>
      <c r="BA213" s="2359">
        <v>8</v>
      </c>
      <c r="BB213" s="2360">
        <v>12</v>
      </c>
      <c r="BC213" s="2361">
        <v>8</v>
      </c>
      <c r="BD213" s="2361">
        <v>4</v>
      </c>
      <c r="BE213" s="2360">
        <v>7</v>
      </c>
      <c r="BF213" s="2361">
        <v>3</v>
      </c>
      <c r="BG213" s="2362">
        <v>4</v>
      </c>
      <c r="BH213" s="2057">
        <v>901</v>
      </c>
      <c r="BI213" s="2013">
        <v>3.2073310423825996E-2</v>
      </c>
      <c r="BJ213" s="2014">
        <v>28</v>
      </c>
      <c r="BK213" s="989">
        <v>356</v>
      </c>
      <c r="BL213" s="989">
        <v>545</v>
      </c>
      <c r="BM213" s="990">
        <v>601</v>
      </c>
      <c r="BN213" s="991">
        <v>233</v>
      </c>
      <c r="BO213" s="991">
        <v>368</v>
      </c>
      <c r="BP213" s="990">
        <v>300</v>
      </c>
      <c r="BQ213" s="991">
        <v>123</v>
      </c>
      <c r="BR213" s="992">
        <v>177</v>
      </c>
      <c r="BS213" s="2079">
        <v>1287</v>
      </c>
      <c r="BT213" s="2013">
        <v>2.5498007968127512E-2</v>
      </c>
      <c r="BU213" s="2014">
        <v>32</v>
      </c>
      <c r="BV213" s="993">
        <v>394</v>
      </c>
      <c r="BW213" s="993">
        <v>893</v>
      </c>
      <c r="BX213" s="994">
        <v>1102</v>
      </c>
      <c r="BY213" s="995">
        <v>326</v>
      </c>
      <c r="BZ213" s="995">
        <v>776</v>
      </c>
      <c r="CA213" s="994">
        <v>185</v>
      </c>
      <c r="CB213" s="995">
        <v>68</v>
      </c>
      <c r="CC213" s="996">
        <v>117</v>
      </c>
      <c r="CD213" s="997">
        <v>184</v>
      </c>
      <c r="CE213" s="2008">
        <v>-5.4054054054053502E-3</v>
      </c>
      <c r="CF213" s="2014">
        <v>-1</v>
      </c>
      <c r="CG213" s="998">
        <v>93</v>
      </c>
      <c r="CH213" s="998">
        <v>91</v>
      </c>
      <c r="CI213" s="999">
        <v>94</v>
      </c>
      <c r="CJ213" s="1000">
        <v>59</v>
      </c>
      <c r="CK213" s="1000">
        <v>35</v>
      </c>
      <c r="CL213" s="999">
        <v>90</v>
      </c>
      <c r="CM213" s="1000">
        <v>34</v>
      </c>
      <c r="CN213" s="1001">
        <v>56</v>
      </c>
      <c r="CO213" s="2057">
        <v>1081</v>
      </c>
      <c r="CP213" s="2013">
        <v>4.4444444444444509E-2</v>
      </c>
      <c r="CQ213" s="2014">
        <v>46</v>
      </c>
      <c r="CR213" s="1002">
        <v>279</v>
      </c>
      <c r="CS213" s="1002">
        <v>802</v>
      </c>
      <c r="CT213" s="990">
        <v>668</v>
      </c>
      <c r="CU213" s="1003">
        <v>78</v>
      </c>
      <c r="CV213" s="1003">
        <v>590</v>
      </c>
      <c r="CW213" s="990">
        <v>413</v>
      </c>
      <c r="CX213" s="1003">
        <v>201</v>
      </c>
      <c r="CY213" s="1309">
        <v>212</v>
      </c>
      <c r="CZ213" s="1259">
        <v>6407</v>
      </c>
      <c r="DA213" s="1600">
        <v>628</v>
      </c>
      <c r="DB213" s="1612">
        <v>184</v>
      </c>
      <c r="DC213" s="1613">
        <v>444</v>
      </c>
      <c r="DD213" s="4114">
        <v>799</v>
      </c>
      <c r="DE213" s="1612">
        <v>188</v>
      </c>
      <c r="DF213" s="1613">
        <v>611</v>
      </c>
      <c r="DG213" s="4114">
        <v>1656</v>
      </c>
      <c r="DH213" s="1612">
        <v>306</v>
      </c>
      <c r="DI213" s="1613">
        <v>1350</v>
      </c>
      <c r="DJ213" s="4114">
        <v>1156</v>
      </c>
      <c r="DK213" s="1612">
        <v>370</v>
      </c>
      <c r="DL213" s="1613">
        <v>786</v>
      </c>
      <c r="DM213" s="4114">
        <v>543</v>
      </c>
      <c r="DN213" s="1612">
        <v>237</v>
      </c>
      <c r="DO213" s="1613">
        <v>306</v>
      </c>
      <c r="DP213" s="4094">
        <v>1625</v>
      </c>
      <c r="DQ213" s="1004">
        <v>849</v>
      </c>
      <c r="DR213" s="1006">
        <v>776</v>
      </c>
      <c r="DS213" s="1007" t="s">
        <v>123</v>
      </c>
      <c r="DT213" s="1008">
        <v>4.7867837848539797E-3</v>
      </c>
      <c r="DU213" s="1009">
        <v>3.0051312839466798E-2</v>
      </c>
      <c r="DV213" s="1010">
        <v>0.46400637311703358</v>
      </c>
      <c r="DW213" s="286"/>
    </row>
    <row r="214" spans="1:127" s="359" customFormat="1" ht="60.75" customHeight="1" x14ac:dyDescent="0.15">
      <c r="A214" s="2150"/>
      <c r="B214" s="3980" t="s">
        <v>1796</v>
      </c>
      <c r="C214" s="3983"/>
      <c r="D214" s="1928">
        <v>7401</v>
      </c>
      <c r="E214" s="1950">
        <v>3.9758359089631989E-2</v>
      </c>
      <c r="F214" s="1951">
        <v>283</v>
      </c>
      <c r="G214" s="1966">
        <v>2791</v>
      </c>
      <c r="H214" s="1967">
        <v>4610</v>
      </c>
      <c r="I214" s="4185">
        <v>4619</v>
      </c>
      <c r="J214" s="2001">
        <v>1614</v>
      </c>
      <c r="K214" s="2001">
        <v>3005</v>
      </c>
      <c r="L214" s="2002">
        <v>2782</v>
      </c>
      <c r="M214" s="2001">
        <v>1177</v>
      </c>
      <c r="N214" s="2003">
        <v>1605</v>
      </c>
      <c r="O214" s="2251"/>
      <c r="P214" s="2039">
        <v>2501</v>
      </c>
      <c r="Q214" s="1203">
        <v>3.4325889164598777E-2</v>
      </c>
      <c r="R214" s="1204">
        <v>83</v>
      </c>
      <c r="S214" s="1205">
        <v>708</v>
      </c>
      <c r="T214" s="1206">
        <v>1793</v>
      </c>
      <c r="U214" s="1207">
        <v>1408</v>
      </c>
      <c r="V214" s="1208">
        <v>138</v>
      </c>
      <c r="W214" s="1209">
        <v>1270</v>
      </c>
      <c r="X214" s="1207">
        <v>1093</v>
      </c>
      <c r="Y214" s="1209">
        <v>570</v>
      </c>
      <c r="Z214" s="1210">
        <v>523</v>
      </c>
      <c r="AA214" s="2052">
        <v>4900</v>
      </c>
      <c r="AB214" s="2300">
        <v>4.2553191489361764E-2</v>
      </c>
      <c r="AC214" s="2028">
        <v>200</v>
      </c>
      <c r="AD214" s="1211">
        <v>2083</v>
      </c>
      <c r="AE214" s="1212">
        <v>2817</v>
      </c>
      <c r="AF214" s="1207">
        <v>3211</v>
      </c>
      <c r="AG214" s="1207">
        <v>1476</v>
      </c>
      <c r="AH214" s="1213">
        <v>1735</v>
      </c>
      <c r="AI214" s="1207">
        <v>1689</v>
      </c>
      <c r="AJ214" s="1213">
        <v>607</v>
      </c>
      <c r="AK214" s="1214">
        <v>1082</v>
      </c>
      <c r="AL214" s="2335">
        <v>1477</v>
      </c>
      <c r="AM214" s="2300">
        <v>1.0951403148528494E-2</v>
      </c>
      <c r="AN214" s="2028">
        <v>16</v>
      </c>
      <c r="AO214" s="1215">
        <v>813</v>
      </c>
      <c r="AP214" s="1215">
        <v>664</v>
      </c>
      <c r="AQ214" s="1215">
        <v>786</v>
      </c>
      <c r="AR214" s="1216">
        <v>596</v>
      </c>
      <c r="AS214" s="1217">
        <v>190</v>
      </c>
      <c r="AT214" s="1215">
        <v>691</v>
      </c>
      <c r="AU214" s="1217">
        <v>217</v>
      </c>
      <c r="AV214" s="1218">
        <v>474</v>
      </c>
      <c r="AW214" s="2357">
        <v>6</v>
      </c>
      <c r="AX214" s="2300">
        <v>-0.1428571428571429</v>
      </c>
      <c r="AY214" s="2028">
        <v>-1</v>
      </c>
      <c r="AZ214" s="2389">
        <v>2</v>
      </c>
      <c r="BA214" s="2389">
        <v>4</v>
      </c>
      <c r="BB214" s="2389">
        <v>5</v>
      </c>
      <c r="BC214" s="2390">
        <v>1</v>
      </c>
      <c r="BD214" s="2390">
        <v>4</v>
      </c>
      <c r="BE214" s="2389">
        <v>1</v>
      </c>
      <c r="BF214" s="2390">
        <v>1</v>
      </c>
      <c r="BG214" s="2391">
        <v>0</v>
      </c>
      <c r="BH214" s="2065">
        <v>890</v>
      </c>
      <c r="BI214" s="2027">
        <v>5.4502369668246509E-2</v>
      </c>
      <c r="BJ214" s="2028">
        <v>46</v>
      </c>
      <c r="BK214" s="1219">
        <v>406</v>
      </c>
      <c r="BL214" s="1219">
        <v>484</v>
      </c>
      <c r="BM214" s="1219">
        <v>544</v>
      </c>
      <c r="BN214" s="1220">
        <v>294</v>
      </c>
      <c r="BO214" s="1220">
        <v>250</v>
      </c>
      <c r="BP214" s="1219">
        <v>346</v>
      </c>
      <c r="BQ214" s="1220">
        <v>112</v>
      </c>
      <c r="BR214" s="1221">
        <v>234</v>
      </c>
      <c r="BS214" s="2087">
        <v>1489</v>
      </c>
      <c r="BT214" s="2300">
        <v>3.6908077994429078E-2</v>
      </c>
      <c r="BU214" s="2028">
        <v>53</v>
      </c>
      <c r="BV214" s="1222">
        <v>555</v>
      </c>
      <c r="BW214" s="1222">
        <v>934</v>
      </c>
      <c r="BX214" s="1222">
        <v>1260</v>
      </c>
      <c r="BY214" s="1223">
        <v>480</v>
      </c>
      <c r="BZ214" s="1223">
        <v>780</v>
      </c>
      <c r="CA214" s="1222">
        <v>229</v>
      </c>
      <c r="CB214" s="1223">
        <v>75</v>
      </c>
      <c r="CC214" s="1224">
        <v>154</v>
      </c>
      <c r="CD214" s="1225">
        <v>57</v>
      </c>
      <c r="CE214" s="2300">
        <v>-5.0000000000000044E-2</v>
      </c>
      <c r="CF214" s="2028">
        <v>-3</v>
      </c>
      <c r="CG214" s="1226">
        <v>24</v>
      </c>
      <c r="CH214" s="1226">
        <v>33</v>
      </c>
      <c r="CI214" s="1226">
        <v>27</v>
      </c>
      <c r="CJ214" s="1227">
        <v>14</v>
      </c>
      <c r="CK214" s="1227">
        <v>13</v>
      </c>
      <c r="CL214" s="1226">
        <v>30</v>
      </c>
      <c r="CM214" s="1227">
        <v>10</v>
      </c>
      <c r="CN214" s="1228">
        <v>20</v>
      </c>
      <c r="CO214" s="2065">
        <v>981</v>
      </c>
      <c r="CP214" s="2300">
        <v>9.9775784753363128E-2</v>
      </c>
      <c r="CQ214" s="2028">
        <v>89</v>
      </c>
      <c r="CR214" s="1219">
        <v>283</v>
      </c>
      <c r="CS214" s="1219">
        <v>698</v>
      </c>
      <c r="CT214" s="1219">
        <v>589</v>
      </c>
      <c r="CU214" s="1220">
        <v>91</v>
      </c>
      <c r="CV214" s="1220">
        <v>498</v>
      </c>
      <c r="CW214" s="1219">
        <v>392</v>
      </c>
      <c r="CX214" s="1220">
        <v>192</v>
      </c>
      <c r="CY214" s="1318">
        <v>200</v>
      </c>
      <c r="CZ214" s="1267">
        <v>7401</v>
      </c>
      <c r="DA214" s="1609">
        <v>630</v>
      </c>
      <c r="DB214" s="1624">
        <v>231</v>
      </c>
      <c r="DC214" s="1625">
        <v>399</v>
      </c>
      <c r="DD214" s="4115">
        <v>902</v>
      </c>
      <c r="DE214" s="1624">
        <v>268</v>
      </c>
      <c r="DF214" s="1625">
        <v>634</v>
      </c>
      <c r="DG214" s="4115">
        <v>1952</v>
      </c>
      <c r="DH214" s="1624">
        <v>527</v>
      </c>
      <c r="DI214" s="1625">
        <v>1425</v>
      </c>
      <c r="DJ214" s="4115">
        <v>1426</v>
      </c>
      <c r="DK214" s="1624">
        <v>509</v>
      </c>
      <c r="DL214" s="1625">
        <v>917</v>
      </c>
      <c r="DM214" s="4115">
        <v>672</v>
      </c>
      <c r="DN214" s="1624">
        <v>311</v>
      </c>
      <c r="DO214" s="1625">
        <v>361</v>
      </c>
      <c r="DP214" s="4103">
        <v>1819</v>
      </c>
      <c r="DQ214" s="1229">
        <v>945</v>
      </c>
      <c r="DR214" s="1231">
        <v>874</v>
      </c>
      <c r="DS214" s="1232" t="s">
        <v>123</v>
      </c>
      <c r="DT214" s="1233">
        <v>5.5294188842990952E-3</v>
      </c>
      <c r="DU214" s="1234">
        <v>3.4713558034164781E-2</v>
      </c>
      <c r="DV214" s="1235">
        <v>0.53599362688296637</v>
      </c>
      <c r="DW214" s="286"/>
    </row>
    <row r="215" spans="1:127" s="239" customFormat="1" ht="60.75" customHeight="1" x14ac:dyDescent="0.15">
      <c r="A215" s="2109" t="s">
        <v>211</v>
      </c>
      <c r="B215" s="2147"/>
      <c r="C215" s="2147"/>
      <c r="D215" s="1926">
        <v>64968</v>
      </c>
      <c r="E215" s="1946">
        <v>-4.4546082915422724E-2</v>
      </c>
      <c r="F215" s="1947">
        <v>-3029</v>
      </c>
      <c r="G215" s="1845">
        <v>24770</v>
      </c>
      <c r="H215" s="1846">
        <v>40198</v>
      </c>
      <c r="I215" s="288">
        <v>40192</v>
      </c>
      <c r="J215" s="1847">
        <v>14601</v>
      </c>
      <c r="K215" s="1847">
        <v>25591</v>
      </c>
      <c r="L215" s="1997">
        <v>24776</v>
      </c>
      <c r="M215" s="1847">
        <v>10169</v>
      </c>
      <c r="N215" s="2007">
        <v>14607</v>
      </c>
      <c r="O215" s="2248" t="s">
        <v>2116</v>
      </c>
      <c r="P215" s="2274">
        <v>19785</v>
      </c>
      <c r="Q215" s="289">
        <v>4.5111193280862105E-2</v>
      </c>
      <c r="R215" s="464">
        <v>854</v>
      </c>
      <c r="S215" s="290">
        <v>5890</v>
      </c>
      <c r="T215" s="291">
        <v>13895</v>
      </c>
      <c r="U215" s="292">
        <v>11239</v>
      </c>
      <c r="V215" s="293">
        <v>1584</v>
      </c>
      <c r="W215" s="294">
        <v>9655</v>
      </c>
      <c r="X215" s="292">
        <v>8546</v>
      </c>
      <c r="Y215" s="294">
        <v>4306</v>
      </c>
      <c r="Z215" s="295">
        <v>4240</v>
      </c>
      <c r="AA215" s="2050">
        <v>45183</v>
      </c>
      <c r="AB215" s="2025">
        <v>-7.9138303509558527E-2</v>
      </c>
      <c r="AC215" s="2127">
        <v>-3883</v>
      </c>
      <c r="AD215" s="296">
        <v>18880</v>
      </c>
      <c r="AE215" s="297">
        <v>26303</v>
      </c>
      <c r="AF215" s="292">
        <v>28953</v>
      </c>
      <c r="AG215" s="954">
        <v>13017</v>
      </c>
      <c r="AH215" s="957">
        <v>15936</v>
      </c>
      <c r="AI215" s="292">
        <v>16230</v>
      </c>
      <c r="AJ215" s="299">
        <v>5863</v>
      </c>
      <c r="AK215" s="956">
        <v>10367</v>
      </c>
      <c r="AL215" s="2332">
        <v>17841</v>
      </c>
      <c r="AM215" s="2025">
        <v>-3.9773950484391807E-2</v>
      </c>
      <c r="AN215" s="2304">
        <v>-739</v>
      </c>
      <c r="AO215" s="301">
        <v>9241</v>
      </c>
      <c r="AP215" s="301">
        <v>8600</v>
      </c>
      <c r="AQ215" s="302">
        <v>8476</v>
      </c>
      <c r="AR215" s="303">
        <v>6407</v>
      </c>
      <c r="AS215" s="304">
        <v>2069</v>
      </c>
      <c r="AT215" s="302">
        <v>9365</v>
      </c>
      <c r="AU215" s="304">
        <v>2834</v>
      </c>
      <c r="AV215" s="305">
        <v>6531</v>
      </c>
      <c r="AW215" s="2355">
        <v>295</v>
      </c>
      <c r="AX215" s="1840">
        <v>-0.13489736070381231</v>
      </c>
      <c r="AY215" s="2304">
        <v>-46</v>
      </c>
      <c r="AZ215" s="2382">
        <v>139</v>
      </c>
      <c r="BA215" s="2382">
        <v>156</v>
      </c>
      <c r="BB215" s="2383">
        <v>125</v>
      </c>
      <c r="BC215" s="2384">
        <v>89</v>
      </c>
      <c r="BD215" s="2384">
        <v>36</v>
      </c>
      <c r="BE215" s="2383">
        <v>170</v>
      </c>
      <c r="BF215" s="2384">
        <v>50</v>
      </c>
      <c r="BG215" s="2385">
        <v>120</v>
      </c>
      <c r="BH215" s="2063">
        <v>2505</v>
      </c>
      <c r="BI215" s="2025">
        <v>-3.98620160981219E-2</v>
      </c>
      <c r="BJ215" s="2304">
        <v>-104</v>
      </c>
      <c r="BK215" s="307">
        <v>988</v>
      </c>
      <c r="BL215" s="474">
        <v>1517</v>
      </c>
      <c r="BM215" s="476">
        <v>1546</v>
      </c>
      <c r="BN215" s="309">
        <v>588</v>
      </c>
      <c r="BO215" s="309">
        <v>958</v>
      </c>
      <c r="BP215" s="308">
        <v>959</v>
      </c>
      <c r="BQ215" s="309">
        <v>400</v>
      </c>
      <c r="BR215" s="310">
        <v>559</v>
      </c>
      <c r="BS215" s="2450">
        <v>16461</v>
      </c>
      <c r="BT215" s="1840">
        <v>-0.13816753926701575</v>
      </c>
      <c r="BU215" s="3770">
        <v>-2639</v>
      </c>
      <c r="BV215" s="311">
        <v>5681</v>
      </c>
      <c r="BW215" s="383">
        <v>10780</v>
      </c>
      <c r="BX215" s="384">
        <v>14407</v>
      </c>
      <c r="BY215" s="484">
        <v>4922</v>
      </c>
      <c r="BZ215" s="484">
        <v>9485</v>
      </c>
      <c r="CA215" s="312">
        <v>2054</v>
      </c>
      <c r="CB215" s="313">
        <v>759</v>
      </c>
      <c r="CC215" s="1329">
        <v>1295</v>
      </c>
      <c r="CD215" s="481">
        <v>743</v>
      </c>
      <c r="CE215" s="1840">
        <v>-0.2044967880085653</v>
      </c>
      <c r="CF215" s="2304">
        <v>-191</v>
      </c>
      <c r="CG215" s="316">
        <v>373</v>
      </c>
      <c r="CH215" s="316">
        <v>370</v>
      </c>
      <c r="CI215" s="317">
        <v>393</v>
      </c>
      <c r="CJ215" s="318">
        <v>273</v>
      </c>
      <c r="CK215" s="318">
        <v>120</v>
      </c>
      <c r="CL215" s="317">
        <v>350</v>
      </c>
      <c r="CM215" s="318">
        <v>100</v>
      </c>
      <c r="CN215" s="319">
        <v>250</v>
      </c>
      <c r="CO215" s="2063">
        <v>7338</v>
      </c>
      <c r="CP215" s="1840">
        <v>-2.1860837110104003E-2</v>
      </c>
      <c r="CQ215" s="2304">
        <v>-164</v>
      </c>
      <c r="CR215" s="320">
        <v>2458</v>
      </c>
      <c r="CS215" s="320">
        <v>4880</v>
      </c>
      <c r="CT215" s="476">
        <v>4006</v>
      </c>
      <c r="CU215" s="321">
        <v>738</v>
      </c>
      <c r="CV215" s="486">
        <v>3268</v>
      </c>
      <c r="CW215" s="476">
        <v>3332</v>
      </c>
      <c r="CX215" s="486">
        <v>1720</v>
      </c>
      <c r="CY215" s="1315">
        <v>1612</v>
      </c>
      <c r="CZ215" s="1265">
        <v>64968</v>
      </c>
      <c r="DA215" s="1607">
        <v>3984</v>
      </c>
      <c r="DB215" s="449">
        <v>1408</v>
      </c>
      <c r="DC215" s="450">
        <v>2576</v>
      </c>
      <c r="DD215" s="4111">
        <v>6761</v>
      </c>
      <c r="DE215" s="449">
        <v>2361</v>
      </c>
      <c r="DF215" s="450">
        <v>4400</v>
      </c>
      <c r="DG215" s="4111">
        <v>15938</v>
      </c>
      <c r="DH215" s="449">
        <v>4761</v>
      </c>
      <c r="DI215" s="456">
        <v>11177</v>
      </c>
      <c r="DJ215" s="4111">
        <v>14850</v>
      </c>
      <c r="DK215" s="449">
        <v>5281</v>
      </c>
      <c r="DL215" s="456">
        <v>9569</v>
      </c>
      <c r="DM215" s="4111">
        <v>8298</v>
      </c>
      <c r="DN215" s="449">
        <v>3265</v>
      </c>
      <c r="DO215" s="450">
        <v>5033</v>
      </c>
      <c r="DP215" s="4101">
        <v>15137</v>
      </c>
      <c r="DQ215" s="442">
        <v>7694</v>
      </c>
      <c r="DR215" s="432">
        <v>7443</v>
      </c>
      <c r="DS215" s="322">
        <v>6</v>
      </c>
      <c r="DT215" s="323">
        <v>4.8538749638581763E-2</v>
      </c>
      <c r="DU215" s="324">
        <v>0.30472509638746353</v>
      </c>
      <c r="DV215" s="325" t="s">
        <v>123</v>
      </c>
      <c r="DW215" s="286"/>
    </row>
    <row r="216" spans="1:127" s="359" customFormat="1" ht="60.75" customHeight="1" x14ac:dyDescent="0.15">
      <c r="A216" s="2151"/>
      <c r="B216" s="3215" t="s">
        <v>1797</v>
      </c>
      <c r="C216" s="3982"/>
      <c r="D216" s="1927">
        <v>62704</v>
      </c>
      <c r="E216" s="1948">
        <v>-4.7514886377445609E-2</v>
      </c>
      <c r="F216" s="1949">
        <v>-3128</v>
      </c>
      <c r="G216" s="1968">
        <v>23913</v>
      </c>
      <c r="H216" s="1969">
        <v>38791</v>
      </c>
      <c r="I216" s="1236">
        <v>38964</v>
      </c>
      <c r="J216" s="1969">
        <v>14204</v>
      </c>
      <c r="K216" s="1969">
        <v>24760</v>
      </c>
      <c r="L216" s="1999">
        <v>23740</v>
      </c>
      <c r="M216" s="1998">
        <v>9709</v>
      </c>
      <c r="N216" s="1974">
        <v>14031</v>
      </c>
      <c r="O216" s="2258"/>
      <c r="P216" s="2275">
        <v>18483</v>
      </c>
      <c r="Q216" s="1159">
        <v>4.5004805789562896E-2</v>
      </c>
      <c r="R216" s="3563">
        <v>796</v>
      </c>
      <c r="S216" s="1161">
        <v>5501</v>
      </c>
      <c r="T216" s="1162">
        <v>12982</v>
      </c>
      <c r="U216" s="1163">
        <v>10596</v>
      </c>
      <c r="V216" s="1164">
        <v>1518</v>
      </c>
      <c r="W216" s="1165">
        <v>9078</v>
      </c>
      <c r="X216" s="1163">
        <v>7887</v>
      </c>
      <c r="Y216" s="1165">
        <v>3983</v>
      </c>
      <c r="Z216" s="1166">
        <v>3904</v>
      </c>
      <c r="AA216" s="2051">
        <v>44221</v>
      </c>
      <c r="AB216" s="2026">
        <v>-8.1503790632464379E-2</v>
      </c>
      <c r="AC216" s="2128">
        <v>-3924</v>
      </c>
      <c r="AD216" s="1167">
        <v>18412</v>
      </c>
      <c r="AE216" s="1168">
        <v>25809</v>
      </c>
      <c r="AF216" s="1163">
        <v>28368</v>
      </c>
      <c r="AG216" s="1324">
        <v>12686</v>
      </c>
      <c r="AH216" s="1333">
        <v>15682</v>
      </c>
      <c r="AI216" s="1163">
        <v>15853</v>
      </c>
      <c r="AJ216" s="1169">
        <v>5726</v>
      </c>
      <c r="AK216" s="1323">
        <v>10127</v>
      </c>
      <c r="AL216" s="2333">
        <v>17474</v>
      </c>
      <c r="AM216" s="2026">
        <v>-4.2520547945205434E-2</v>
      </c>
      <c r="AN216" s="2305">
        <v>-776</v>
      </c>
      <c r="AO216" s="1237">
        <v>9019</v>
      </c>
      <c r="AP216" s="1237">
        <v>8455</v>
      </c>
      <c r="AQ216" s="1237">
        <v>8305</v>
      </c>
      <c r="AR216" s="1238">
        <v>6243</v>
      </c>
      <c r="AS216" s="1173">
        <v>2062</v>
      </c>
      <c r="AT216" s="1237">
        <v>9169</v>
      </c>
      <c r="AU216" s="1173">
        <v>2776</v>
      </c>
      <c r="AV216" s="1239">
        <v>6393</v>
      </c>
      <c r="AW216" s="2356">
        <v>295</v>
      </c>
      <c r="AX216" s="2299">
        <v>-0.13489736070381231</v>
      </c>
      <c r="AY216" s="2305">
        <v>-46</v>
      </c>
      <c r="AZ216" s="2386">
        <v>139</v>
      </c>
      <c r="BA216" s="2386">
        <v>156</v>
      </c>
      <c r="BB216" s="2386">
        <v>125</v>
      </c>
      <c r="BC216" s="2387">
        <v>89</v>
      </c>
      <c r="BD216" s="2387">
        <v>36</v>
      </c>
      <c r="BE216" s="2386">
        <v>170</v>
      </c>
      <c r="BF216" s="2387">
        <v>50</v>
      </c>
      <c r="BG216" s="2388">
        <v>120</v>
      </c>
      <c r="BH216" s="2064">
        <v>2452</v>
      </c>
      <c r="BI216" s="2026">
        <v>-4.2187500000000044E-2</v>
      </c>
      <c r="BJ216" s="2305">
        <v>-108</v>
      </c>
      <c r="BK216" s="1175">
        <v>969</v>
      </c>
      <c r="BL216" s="1174">
        <v>1483</v>
      </c>
      <c r="BM216" s="1174">
        <v>1512</v>
      </c>
      <c r="BN216" s="1177">
        <v>582</v>
      </c>
      <c r="BO216" s="1177">
        <v>930</v>
      </c>
      <c r="BP216" s="1175">
        <v>940</v>
      </c>
      <c r="BQ216" s="1177">
        <v>387</v>
      </c>
      <c r="BR216" s="1178">
        <v>553</v>
      </c>
      <c r="BS216" s="2451">
        <v>16052</v>
      </c>
      <c r="BT216" s="2299">
        <v>-0.14086919289231425</v>
      </c>
      <c r="BU216" s="3768">
        <v>-2632</v>
      </c>
      <c r="BV216" s="1179">
        <v>5493</v>
      </c>
      <c r="BW216" s="1334">
        <v>10559</v>
      </c>
      <c r="BX216" s="1334">
        <v>14113</v>
      </c>
      <c r="BY216" s="1180">
        <v>4778</v>
      </c>
      <c r="BZ216" s="1180">
        <v>9335</v>
      </c>
      <c r="CA216" s="1179">
        <v>1939</v>
      </c>
      <c r="CB216" s="1181">
        <v>715</v>
      </c>
      <c r="CC216" s="1330">
        <v>1224</v>
      </c>
      <c r="CD216" s="1331">
        <v>725</v>
      </c>
      <c r="CE216" s="2299">
        <v>-0.21281216069489683</v>
      </c>
      <c r="CF216" s="2305">
        <v>-196</v>
      </c>
      <c r="CG216" s="1184">
        <v>363</v>
      </c>
      <c r="CH216" s="1184">
        <v>362</v>
      </c>
      <c r="CI216" s="1184">
        <v>382</v>
      </c>
      <c r="CJ216" s="1185">
        <v>265</v>
      </c>
      <c r="CK216" s="1185">
        <v>117</v>
      </c>
      <c r="CL216" s="1184">
        <v>343</v>
      </c>
      <c r="CM216" s="1185">
        <v>98</v>
      </c>
      <c r="CN216" s="1186">
        <v>245</v>
      </c>
      <c r="CO216" s="2064">
        <v>7223</v>
      </c>
      <c r="CP216" s="2299">
        <v>-2.2465827581540143E-2</v>
      </c>
      <c r="CQ216" s="2305">
        <v>-166</v>
      </c>
      <c r="CR216" s="1175">
        <v>2429</v>
      </c>
      <c r="CS216" s="1175">
        <v>4794</v>
      </c>
      <c r="CT216" s="1174">
        <v>3931</v>
      </c>
      <c r="CU216" s="1177">
        <v>729</v>
      </c>
      <c r="CV216" s="1176">
        <v>3202</v>
      </c>
      <c r="CW216" s="1174">
        <v>3292</v>
      </c>
      <c r="CX216" s="1176">
        <v>1700</v>
      </c>
      <c r="CY216" s="1316">
        <v>1592</v>
      </c>
      <c r="CZ216" s="1266">
        <v>62704</v>
      </c>
      <c r="DA216" s="1608">
        <v>3859</v>
      </c>
      <c r="DB216" s="1622">
        <v>1375</v>
      </c>
      <c r="DC216" s="1623">
        <v>2484</v>
      </c>
      <c r="DD216" s="4112">
        <v>6557</v>
      </c>
      <c r="DE216" s="1622">
        <v>2303</v>
      </c>
      <c r="DF216" s="1623">
        <v>4254</v>
      </c>
      <c r="DG216" s="4112">
        <v>15503</v>
      </c>
      <c r="DH216" s="1622">
        <v>4656</v>
      </c>
      <c r="DI216" s="1655">
        <v>10847</v>
      </c>
      <c r="DJ216" s="4112">
        <v>14459</v>
      </c>
      <c r="DK216" s="1622">
        <v>5162</v>
      </c>
      <c r="DL216" s="1655">
        <v>9297</v>
      </c>
      <c r="DM216" s="4112">
        <v>7971</v>
      </c>
      <c r="DN216" s="1622">
        <v>3128</v>
      </c>
      <c r="DO216" s="1623">
        <v>4843</v>
      </c>
      <c r="DP216" s="4102">
        <v>14355</v>
      </c>
      <c r="DQ216" s="1187">
        <v>7289</v>
      </c>
      <c r="DR216" s="1189">
        <v>7066</v>
      </c>
      <c r="DS216" s="1190" t="s">
        <v>123</v>
      </c>
      <c r="DT216" s="1191">
        <v>4.6847274925157473E-2</v>
      </c>
      <c r="DU216" s="1192">
        <v>0.29410605904259812</v>
      </c>
      <c r="DV216" s="1193">
        <v>0.96515207486762711</v>
      </c>
      <c r="DW216" s="286"/>
    </row>
    <row r="217" spans="1:127" s="239" customFormat="1" ht="60.75" customHeight="1" x14ac:dyDescent="0.15">
      <c r="A217" s="2143"/>
      <c r="B217" s="4687" t="s">
        <v>562</v>
      </c>
      <c r="C217" s="4688"/>
      <c r="D217" s="1924">
        <v>2264</v>
      </c>
      <c r="E217" s="1940">
        <v>4.5727482678983744E-2</v>
      </c>
      <c r="F217" s="1941">
        <v>99</v>
      </c>
      <c r="G217" s="1964">
        <v>857</v>
      </c>
      <c r="H217" s="1965">
        <v>1407</v>
      </c>
      <c r="I217" s="4183">
        <v>1228</v>
      </c>
      <c r="J217" s="1990">
        <v>397</v>
      </c>
      <c r="K217" s="1990">
        <v>831</v>
      </c>
      <c r="L217" s="1991">
        <v>1036</v>
      </c>
      <c r="M217" s="1990">
        <v>460</v>
      </c>
      <c r="N217" s="1992">
        <v>576</v>
      </c>
      <c r="O217" s="2255"/>
      <c r="P217" s="2035">
        <v>1302</v>
      </c>
      <c r="Q217" s="1118">
        <v>4.6623794212218739E-2</v>
      </c>
      <c r="R217" s="1119">
        <v>58</v>
      </c>
      <c r="S217" s="1120">
        <v>389</v>
      </c>
      <c r="T217" s="1121">
        <v>913</v>
      </c>
      <c r="U217" s="1122">
        <v>643</v>
      </c>
      <c r="V217" s="1123">
        <v>66</v>
      </c>
      <c r="W217" s="1124">
        <v>577</v>
      </c>
      <c r="X217" s="1122">
        <v>659</v>
      </c>
      <c r="Y217" s="1124">
        <v>323</v>
      </c>
      <c r="Z217" s="1125">
        <v>336</v>
      </c>
      <c r="AA217" s="2046">
        <v>962</v>
      </c>
      <c r="AB217" s="2021">
        <v>4.4516829533116198E-2</v>
      </c>
      <c r="AC217" s="2022">
        <v>41</v>
      </c>
      <c r="AD217" s="1126">
        <v>468</v>
      </c>
      <c r="AE217" s="1127">
        <v>494</v>
      </c>
      <c r="AF217" s="1122">
        <v>585</v>
      </c>
      <c r="AG217" s="1128">
        <v>331</v>
      </c>
      <c r="AH217" s="1129">
        <v>254</v>
      </c>
      <c r="AI217" s="1122">
        <v>377</v>
      </c>
      <c r="AJ217" s="1129">
        <v>137</v>
      </c>
      <c r="AK217" s="1130">
        <v>240</v>
      </c>
      <c r="AL217" s="2330">
        <v>367</v>
      </c>
      <c r="AM217" s="2298">
        <v>0.11212121212121207</v>
      </c>
      <c r="AN217" s="2022">
        <v>37</v>
      </c>
      <c r="AO217" s="1131">
        <v>222</v>
      </c>
      <c r="AP217" s="1131">
        <v>145</v>
      </c>
      <c r="AQ217" s="1132">
        <v>171</v>
      </c>
      <c r="AR217" s="1133">
        <v>164</v>
      </c>
      <c r="AS217" s="1134">
        <v>7</v>
      </c>
      <c r="AT217" s="1132">
        <v>196</v>
      </c>
      <c r="AU217" s="1134">
        <v>58</v>
      </c>
      <c r="AV217" s="1135">
        <v>138</v>
      </c>
      <c r="AW217" s="2353">
        <v>0</v>
      </c>
      <c r="AX217" s="2021" t="s">
        <v>123</v>
      </c>
      <c r="AY217" s="2022">
        <v>0</v>
      </c>
      <c r="AZ217" s="2373">
        <v>0</v>
      </c>
      <c r="BA217" s="2373">
        <v>0</v>
      </c>
      <c r="BB217" s="2374">
        <v>0</v>
      </c>
      <c r="BC217" s="2375">
        <v>0</v>
      </c>
      <c r="BD217" s="2375">
        <v>0</v>
      </c>
      <c r="BE217" s="2374">
        <v>0</v>
      </c>
      <c r="BF217" s="2375">
        <v>0</v>
      </c>
      <c r="BG217" s="2376">
        <v>0</v>
      </c>
      <c r="BH217" s="2061">
        <v>53</v>
      </c>
      <c r="BI217" s="2298">
        <v>8.163265306122458E-2</v>
      </c>
      <c r="BJ217" s="2022">
        <v>4</v>
      </c>
      <c r="BK217" s="1136">
        <v>19</v>
      </c>
      <c r="BL217" s="1136">
        <v>34</v>
      </c>
      <c r="BM217" s="1137">
        <v>34</v>
      </c>
      <c r="BN217" s="1138">
        <v>6</v>
      </c>
      <c r="BO217" s="1138">
        <v>28</v>
      </c>
      <c r="BP217" s="1137">
        <v>19</v>
      </c>
      <c r="BQ217" s="1138">
        <v>13</v>
      </c>
      <c r="BR217" s="1139">
        <v>6</v>
      </c>
      <c r="BS217" s="2083">
        <v>409</v>
      </c>
      <c r="BT217" s="2021">
        <v>-1.6826923076923128E-2</v>
      </c>
      <c r="BU217" s="2022">
        <v>-7</v>
      </c>
      <c r="BV217" s="1140">
        <v>188</v>
      </c>
      <c r="BW217" s="1140">
        <v>221</v>
      </c>
      <c r="BX217" s="1141">
        <v>294</v>
      </c>
      <c r="BY217" s="1142">
        <v>144</v>
      </c>
      <c r="BZ217" s="1142">
        <v>150</v>
      </c>
      <c r="CA217" s="1141">
        <v>115</v>
      </c>
      <c r="CB217" s="1142">
        <v>44</v>
      </c>
      <c r="CC217" s="1143">
        <v>71</v>
      </c>
      <c r="CD217" s="1144">
        <v>18</v>
      </c>
      <c r="CE217" s="2298">
        <v>0.38461538461538458</v>
      </c>
      <c r="CF217" s="2022">
        <v>5</v>
      </c>
      <c r="CG217" s="1145">
        <v>10</v>
      </c>
      <c r="CH217" s="1145">
        <v>8</v>
      </c>
      <c r="CI217" s="1146">
        <v>11</v>
      </c>
      <c r="CJ217" s="1147">
        <v>8</v>
      </c>
      <c r="CK217" s="1147">
        <v>3</v>
      </c>
      <c r="CL217" s="1146">
        <v>7</v>
      </c>
      <c r="CM217" s="1147">
        <v>2</v>
      </c>
      <c r="CN217" s="1148">
        <v>5</v>
      </c>
      <c r="CO217" s="2061">
        <v>115</v>
      </c>
      <c r="CP217" s="2021">
        <v>1.7699115044247815E-2</v>
      </c>
      <c r="CQ217" s="2022">
        <v>2</v>
      </c>
      <c r="CR217" s="1149">
        <v>29</v>
      </c>
      <c r="CS217" s="1149">
        <v>86</v>
      </c>
      <c r="CT217" s="1137">
        <v>75</v>
      </c>
      <c r="CU217" s="1150">
        <v>9</v>
      </c>
      <c r="CV217" s="1150">
        <v>66</v>
      </c>
      <c r="CW217" s="1137">
        <v>40</v>
      </c>
      <c r="CX217" s="1150">
        <v>20</v>
      </c>
      <c r="CY217" s="1313">
        <v>20</v>
      </c>
      <c r="CZ217" s="1263">
        <v>2264</v>
      </c>
      <c r="DA217" s="1604">
        <v>125</v>
      </c>
      <c r="DB217" s="1620">
        <v>33</v>
      </c>
      <c r="DC217" s="1621">
        <v>92</v>
      </c>
      <c r="DD217" s="4109">
        <v>204</v>
      </c>
      <c r="DE217" s="1620">
        <v>58</v>
      </c>
      <c r="DF217" s="1621">
        <v>146</v>
      </c>
      <c r="DG217" s="4109">
        <v>435</v>
      </c>
      <c r="DH217" s="1620">
        <v>105</v>
      </c>
      <c r="DI217" s="1621">
        <v>330</v>
      </c>
      <c r="DJ217" s="4109">
        <v>391</v>
      </c>
      <c r="DK217" s="1620">
        <v>119</v>
      </c>
      <c r="DL217" s="1621">
        <v>272</v>
      </c>
      <c r="DM217" s="4109">
        <v>327</v>
      </c>
      <c r="DN217" s="1620">
        <v>137</v>
      </c>
      <c r="DO217" s="1621">
        <v>190</v>
      </c>
      <c r="DP217" s="4098">
        <v>782</v>
      </c>
      <c r="DQ217" s="1151">
        <v>405</v>
      </c>
      <c r="DR217" s="1153">
        <v>377</v>
      </c>
      <c r="DS217" s="1154" t="s">
        <v>123</v>
      </c>
      <c r="DT217" s="1155">
        <v>1.6914747134242874E-3</v>
      </c>
      <c r="DU217" s="1156">
        <v>1.0619037344865433E-2</v>
      </c>
      <c r="DV217" s="1157">
        <v>3.4847925132372858E-2</v>
      </c>
      <c r="DW217" s="286"/>
    </row>
    <row r="218" spans="1:127" s="359" customFormat="1" ht="60.75" customHeight="1" x14ac:dyDescent="0.15">
      <c r="A218" s="2107" t="s">
        <v>1798</v>
      </c>
      <c r="B218" s="2144"/>
      <c r="C218" s="2144"/>
      <c r="D218" s="1925">
        <v>130</v>
      </c>
      <c r="E218" s="2122">
        <v>0.18181818181818188</v>
      </c>
      <c r="F218" s="1943">
        <v>20</v>
      </c>
      <c r="G218" s="1841">
        <v>66</v>
      </c>
      <c r="H218" s="1842">
        <v>64</v>
      </c>
      <c r="I218" s="4184">
        <v>100</v>
      </c>
      <c r="J218" s="1993">
        <v>52</v>
      </c>
      <c r="K218" s="1993">
        <v>48</v>
      </c>
      <c r="L218" s="1994">
        <v>30</v>
      </c>
      <c r="M218" s="1993">
        <v>14</v>
      </c>
      <c r="N218" s="1995">
        <v>16</v>
      </c>
      <c r="O218" s="2252" t="s">
        <v>2116</v>
      </c>
      <c r="P218" s="2036">
        <v>8</v>
      </c>
      <c r="Q218" s="3501">
        <v>0.14285714285714279</v>
      </c>
      <c r="R218" s="462">
        <v>1</v>
      </c>
      <c r="S218" s="330">
        <v>8</v>
      </c>
      <c r="T218" s="331">
        <v>0</v>
      </c>
      <c r="U218" s="332">
        <v>5</v>
      </c>
      <c r="V218" s="333">
        <v>5</v>
      </c>
      <c r="W218" s="334">
        <v>0</v>
      </c>
      <c r="X218" s="332">
        <v>3</v>
      </c>
      <c r="Y218" s="334">
        <v>3</v>
      </c>
      <c r="Z218" s="335">
        <v>0</v>
      </c>
      <c r="AA218" s="2049">
        <v>122</v>
      </c>
      <c r="AB218" s="1843">
        <v>0.18446601941747565</v>
      </c>
      <c r="AC218" s="2024">
        <v>19</v>
      </c>
      <c r="AD218" s="336">
        <v>58</v>
      </c>
      <c r="AE218" s="337">
        <v>64</v>
      </c>
      <c r="AF218" s="332">
        <v>95</v>
      </c>
      <c r="AG218" s="332">
        <v>47</v>
      </c>
      <c r="AH218" s="338">
        <v>48</v>
      </c>
      <c r="AI218" s="332">
        <v>27</v>
      </c>
      <c r="AJ218" s="338">
        <v>11</v>
      </c>
      <c r="AK218" s="339">
        <v>16</v>
      </c>
      <c r="AL218" s="2331">
        <v>15</v>
      </c>
      <c r="AM218" s="1843">
        <v>7.1428571428571397E-2</v>
      </c>
      <c r="AN218" s="2024">
        <v>1</v>
      </c>
      <c r="AO218" s="340">
        <v>11</v>
      </c>
      <c r="AP218" s="340">
        <v>4</v>
      </c>
      <c r="AQ218" s="340">
        <v>12</v>
      </c>
      <c r="AR218" s="341">
        <v>10</v>
      </c>
      <c r="AS218" s="342">
        <v>2</v>
      </c>
      <c r="AT218" s="340">
        <v>3</v>
      </c>
      <c r="AU218" s="342">
        <v>1</v>
      </c>
      <c r="AV218" s="343">
        <v>2</v>
      </c>
      <c r="AW218" s="2354">
        <v>0</v>
      </c>
      <c r="AX218" s="1843" t="s">
        <v>123</v>
      </c>
      <c r="AY218" s="2024">
        <v>0</v>
      </c>
      <c r="AZ218" s="2377">
        <v>0</v>
      </c>
      <c r="BA218" s="2377">
        <v>0</v>
      </c>
      <c r="BB218" s="2377">
        <v>0</v>
      </c>
      <c r="BC218" s="2380">
        <v>0</v>
      </c>
      <c r="BD218" s="2380">
        <v>0</v>
      </c>
      <c r="BE218" s="2377">
        <v>0</v>
      </c>
      <c r="BF218" s="2380">
        <v>0</v>
      </c>
      <c r="BG218" s="2381">
        <v>0</v>
      </c>
      <c r="BH218" s="2062">
        <v>21</v>
      </c>
      <c r="BI218" s="1843">
        <v>0.16666666666666674</v>
      </c>
      <c r="BJ218" s="2024">
        <v>3</v>
      </c>
      <c r="BK218" s="345">
        <v>12</v>
      </c>
      <c r="BL218" s="345">
        <v>9</v>
      </c>
      <c r="BM218" s="345">
        <v>17</v>
      </c>
      <c r="BN218" s="346">
        <v>11</v>
      </c>
      <c r="BO218" s="346">
        <v>6</v>
      </c>
      <c r="BP218" s="345">
        <v>4</v>
      </c>
      <c r="BQ218" s="346">
        <v>1</v>
      </c>
      <c r="BR218" s="347">
        <v>3</v>
      </c>
      <c r="BS218" s="2084">
        <v>46</v>
      </c>
      <c r="BT218" s="1843">
        <v>0.27777777777777768</v>
      </c>
      <c r="BU218" s="2024">
        <v>10</v>
      </c>
      <c r="BV218" s="348">
        <v>19</v>
      </c>
      <c r="BW218" s="348">
        <v>27</v>
      </c>
      <c r="BX218" s="348">
        <v>37</v>
      </c>
      <c r="BY218" s="349">
        <v>17</v>
      </c>
      <c r="BZ218" s="349">
        <v>20</v>
      </c>
      <c r="CA218" s="348">
        <v>9</v>
      </c>
      <c r="CB218" s="349">
        <v>2</v>
      </c>
      <c r="CC218" s="350">
        <v>7</v>
      </c>
      <c r="CD218" s="351">
        <v>13</v>
      </c>
      <c r="CE218" s="1843">
        <v>-7.1428571428571397E-2</v>
      </c>
      <c r="CF218" s="2024">
        <v>-1</v>
      </c>
      <c r="CG218" s="352">
        <v>10</v>
      </c>
      <c r="CH218" s="352">
        <v>3</v>
      </c>
      <c r="CI218" s="352">
        <v>10</v>
      </c>
      <c r="CJ218" s="353">
        <v>8</v>
      </c>
      <c r="CK218" s="353">
        <v>2</v>
      </c>
      <c r="CL218" s="352">
        <v>3</v>
      </c>
      <c r="CM218" s="353">
        <v>2</v>
      </c>
      <c r="CN218" s="354">
        <v>1</v>
      </c>
      <c r="CO218" s="2062">
        <v>27</v>
      </c>
      <c r="CP218" s="1843">
        <v>0.28571428571428581</v>
      </c>
      <c r="CQ218" s="2024">
        <v>6</v>
      </c>
      <c r="CR218" s="345">
        <v>6</v>
      </c>
      <c r="CS218" s="345">
        <v>21</v>
      </c>
      <c r="CT218" s="345">
        <v>19</v>
      </c>
      <c r="CU218" s="346">
        <v>1</v>
      </c>
      <c r="CV218" s="346">
        <v>18</v>
      </c>
      <c r="CW218" s="345">
        <v>8</v>
      </c>
      <c r="CX218" s="346">
        <v>5</v>
      </c>
      <c r="CY218" s="962">
        <v>3</v>
      </c>
      <c r="CZ218" s="1264">
        <v>130</v>
      </c>
      <c r="DA218" s="1606">
        <v>9</v>
      </c>
      <c r="DB218" s="451">
        <v>8</v>
      </c>
      <c r="DC218" s="452">
        <v>1</v>
      </c>
      <c r="DD218" s="4110">
        <v>6</v>
      </c>
      <c r="DE218" s="451">
        <v>6</v>
      </c>
      <c r="DF218" s="452">
        <v>0</v>
      </c>
      <c r="DG218" s="4110">
        <v>30</v>
      </c>
      <c r="DH218" s="451">
        <v>17</v>
      </c>
      <c r="DI218" s="452">
        <v>13</v>
      </c>
      <c r="DJ218" s="4110">
        <v>26</v>
      </c>
      <c r="DK218" s="451">
        <v>12</v>
      </c>
      <c r="DL218" s="452">
        <v>14</v>
      </c>
      <c r="DM218" s="4110">
        <v>30</v>
      </c>
      <c r="DN218" s="451">
        <v>9</v>
      </c>
      <c r="DO218" s="452">
        <v>21</v>
      </c>
      <c r="DP218" s="4100">
        <v>29</v>
      </c>
      <c r="DQ218" s="443">
        <v>14</v>
      </c>
      <c r="DR218" s="433">
        <v>15</v>
      </c>
      <c r="DS218" s="355">
        <v>108</v>
      </c>
      <c r="DT218" s="356">
        <v>9.7125314816765622E-5</v>
      </c>
      <c r="DU218" s="357">
        <v>6.0975037757619529E-4</v>
      </c>
      <c r="DV218" s="358" t="s">
        <v>123</v>
      </c>
      <c r="DW218" s="286"/>
    </row>
    <row r="219" spans="1:127" s="239" customFormat="1" ht="60.75" customHeight="1" x14ac:dyDescent="0.15">
      <c r="A219" s="2107" t="s">
        <v>182</v>
      </c>
      <c r="B219" s="2144"/>
      <c r="C219" s="2144"/>
      <c r="D219" s="1926">
        <v>2940</v>
      </c>
      <c r="E219" s="1946">
        <v>-4.4834307992202782E-2</v>
      </c>
      <c r="F219" s="1947">
        <v>-138</v>
      </c>
      <c r="G219" s="1845">
        <v>1046</v>
      </c>
      <c r="H219" s="1846">
        <v>1894</v>
      </c>
      <c r="I219" s="4188">
        <v>1779</v>
      </c>
      <c r="J219" s="1996">
        <v>534</v>
      </c>
      <c r="K219" s="1996">
        <v>1245</v>
      </c>
      <c r="L219" s="1997">
        <v>1161</v>
      </c>
      <c r="M219" s="1996">
        <v>512</v>
      </c>
      <c r="N219" s="2223">
        <v>649</v>
      </c>
      <c r="O219" s="2248" t="s">
        <v>2115</v>
      </c>
      <c r="P219" s="2037">
        <v>1166</v>
      </c>
      <c r="Q219" s="289">
        <v>5.1397655545536436E-2</v>
      </c>
      <c r="R219" s="461">
        <v>57</v>
      </c>
      <c r="S219" s="290">
        <v>352</v>
      </c>
      <c r="T219" s="291">
        <v>814</v>
      </c>
      <c r="U219" s="292">
        <v>660</v>
      </c>
      <c r="V219" s="293">
        <v>95</v>
      </c>
      <c r="W219" s="294">
        <v>565</v>
      </c>
      <c r="X219" s="292">
        <v>506</v>
      </c>
      <c r="Y219" s="294">
        <v>257</v>
      </c>
      <c r="Z219" s="295">
        <v>249</v>
      </c>
      <c r="AA219" s="2288">
        <v>1774</v>
      </c>
      <c r="AB219" s="2025">
        <v>-9.9035043169121373E-2</v>
      </c>
      <c r="AC219" s="2304">
        <v>-195</v>
      </c>
      <c r="AD219" s="296">
        <v>694</v>
      </c>
      <c r="AE219" s="297">
        <v>1080</v>
      </c>
      <c r="AF219" s="292">
        <v>1119</v>
      </c>
      <c r="AG219" s="298">
        <v>439</v>
      </c>
      <c r="AH219" s="299">
        <v>680</v>
      </c>
      <c r="AI219" s="292">
        <v>655</v>
      </c>
      <c r="AJ219" s="299">
        <v>255</v>
      </c>
      <c r="AK219" s="300">
        <v>400</v>
      </c>
      <c r="AL219" s="2332">
        <v>330</v>
      </c>
      <c r="AM219" s="2025">
        <v>-7.0422535211267623E-2</v>
      </c>
      <c r="AN219" s="2304">
        <v>-25</v>
      </c>
      <c r="AO219" s="301">
        <v>165</v>
      </c>
      <c r="AP219" s="301">
        <v>165</v>
      </c>
      <c r="AQ219" s="302">
        <v>174</v>
      </c>
      <c r="AR219" s="303">
        <v>106</v>
      </c>
      <c r="AS219" s="304">
        <v>68</v>
      </c>
      <c r="AT219" s="302">
        <v>156</v>
      </c>
      <c r="AU219" s="304">
        <v>59</v>
      </c>
      <c r="AV219" s="305">
        <v>97</v>
      </c>
      <c r="AW219" s="2355">
        <v>11</v>
      </c>
      <c r="AX219" s="2025">
        <v>0</v>
      </c>
      <c r="AY219" s="2304">
        <v>0</v>
      </c>
      <c r="AZ219" s="2382">
        <v>4</v>
      </c>
      <c r="BA219" s="2382">
        <v>7</v>
      </c>
      <c r="BB219" s="2383">
        <v>5</v>
      </c>
      <c r="BC219" s="2384">
        <v>3</v>
      </c>
      <c r="BD219" s="2384">
        <v>2</v>
      </c>
      <c r="BE219" s="2383">
        <v>6</v>
      </c>
      <c r="BF219" s="2384">
        <v>1</v>
      </c>
      <c r="BG219" s="2385">
        <v>5</v>
      </c>
      <c r="BH219" s="2063">
        <v>223</v>
      </c>
      <c r="BI219" s="2025">
        <v>-4.4642857142856984E-3</v>
      </c>
      <c r="BJ219" s="2304">
        <v>-1</v>
      </c>
      <c r="BK219" s="307">
        <v>94</v>
      </c>
      <c r="BL219" s="307">
        <v>129</v>
      </c>
      <c r="BM219" s="308">
        <v>142</v>
      </c>
      <c r="BN219" s="309">
        <v>65</v>
      </c>
      <c r="BO219" s="309">
        <v>77</v>
      </c>
      <c r="BP219" s="308">
        <v>81</v>
      </c>
      <c r="BQ219" s="309">
        <v>29</v>
      </c>
      <c r="BR219" s="310">
        <v>52</v>
      </c>
      <c r="BS219" s="2085">
        <v>629</v>
      </c>
      <c r="BT219" s="1840">
        <v>-0.14538043478260865</v>
      </c>
      <c r="BU219" s="2304">
        <v>-107</v>
      </c>
      <c r="BV219" s="311">
        <v>202</v>
      </c>
      <c r="BW219" s="311">
        <v>427</v>
      </c>
      <c r="BX219" s="312">
        <v>504</v>
      </c>
      <c r="BY219" s="313">
        <v>159</v>
      </c>
      <c r="BZ219" s="313">
        <v>345</v>
      </c>
      <c r="CA219" s="312">
        <v>125</v>
      </c>
      <c r="CB219" s="313">
        <v>43</v>
      </c>
      <c r="CC219" s="314">
        <v>82</v>
      </c>
      <c r="CD219" s="315">
        <v>176</v>
      </c>
      <c r="CE219" s="1840">
        <v>-0.10204081632653061</v>
      </c>
      <c r="CF219" s="2304">
        <v>-20</v>
      </c>
      <c r="CG219" s="316">
        <v>98</v>
      </c>
      <c r="CH219" s="316">
        <v>78</v>
      </c>
      <c r="CI219" s="317">
        <v>81</v>
      </c>
      <c r="CJ219" s="318">
        <v>63</v>
      </c>
      <c r="CK219" s="318">
        <v>18</v>
      </c>
      <c r="CL219" s="317">
        <v>95</v>
      </c>
      <c r="CM219" s="318">
        <v>35</v>
      </c>
      <c r="CN219" s="319">
        <v>60</v>
      </c>
      <c r="CO219" s="2063">
        <v>405</v>
      </c>
      <c r="CP219" s="2025">
        <v>-9.3959731543624136E-2</v>
      </c>
      <c r="CQ219" s="2304">
        <v>-42</v>
      </c>
      <c r="CR219" s="320">
        <v>131</v>
      </c>
      <c r="CS219" s="320">
        <v>274</v>
      </c>
      <c r="CT219" s="308">
        <v>213</v>
      </c>
      <c r="CU219" s="321">
        <v>43</v>
      </c>
      <c r="CV219" s="321">
        <v>170</v>
      </c>
      <c r="CW219" s="308">
        <v>192</v>
      </c>
      <c r="CX219" s="321">
        <v>88</v>
      </c>
      <c r="CY219" s="961">
        <v>104</v>
      </c>
      <c r="CZ219" s="1265">
        <v>2940</v>
      </c>
      <c r="DA219" s="1607">
        <v>281</v>
      </c>
      <c r="DB219" s="449">
        <v>98</v>
      </c>
      <c r="DC219" s="450">
        <v>183</v>
      </c>
      <c r="DD219" s="4111">
        <v>351</v>
      </c>
      <c r="DE219" s="449">
        <v>80</v>
      </c>
      <c r="DF219" s="450">
        <v>271</v>
      </c>
      <c r="DG219" s="4111">
        <v>609</v>
      </c>
      <c r="DH219" s="449">
        <v>150</v>
      </c>
      <c r="DI219" s="450">
        <v>459</v>
      </c>
      <c r="DJ219" s="4111">
        <v>522</v>
      </c>
      <c r="DK219" s="449">
        <v>149</v>
      </c>
      <c r="DL219" s="450">
        <v>373</v>
      </c>
      <c r="DM219" s="4111">
        <v>427</v>
      </c>
      <c r="DN219" s="449">
        <v>163</v>
      </c>
      <c r="DO219" s="450">
        <v>264</v>
      </c>
      <c r="DP219" s="4101">
        <v>750</v>
      </c>
      <c r="DQ219" s="442">
        <v>406</v>
      </c>
      <c r="DR219" s="432">
        <v>344</v>
      </c>
      <c r="DS219" s="322">
        <v>33</v>
      </c>
      <c r="DT219" s="323">
        <v>2.1965263504714685E-3</v>
      </c>
      <c r="DU219" s="324">
        <v>1.3789739308261649E-2</v>
      </c>
      <c r="DV219" s="325" t="s">
        <v>123</v>
      </c>
      <c r="DW219" s="286"/>
    </row>
    <row r="220" spans="1:127" s="359" customFormat="1" ht="60.75" customHeight="1" x14ac:dyDescent="0.15">
      <c r="A220" s="2109" t="s">
        <v>173</v>
      </c>
      <c r="B220" s="2147"/>
      <c r="C220" s="2147"/>
      <c r="D220" s="1925">
        <v>8136</v>
      </c>
      <c r="E220" s="1942">
        <v>7.7615894039735123E-2</v>
      </c>
      <c r="F220" s="1943">
        <v>586</v>
      </c>
      <c r="G220" s="1841">
        <v>3668</v>
      </c>
      <c r="H220" s="1842">
        <v>4468</v>
      </c>
      <c r="I220" s="4184">
        <v>4345</v>
      </c>
      <c r="J220" s="1993">
        <v>2229</v>
      </c>
      <c r="K220" s="1993">
        <v>2116</v>
      </c>
      <c r="L220" s="1994">
        <v>3791</v>
      </c>
      <c r="M220" s="1993">
        <v>1439</v>
      </c>
      <c r="N220" s="1995">
        <v>2352</v>
      </c>
      <c r="O220" s="2252" t="s">
        <v>2116</v>
      </c>
      <c r="P220" s="2036">
        <v>1714</v>
      </c>
      <c r="Q220" s="329">
        <v>7.1250000000000036E-2</v>
      </c>
      <c r="R220" s="462">
        <v>114</v>
      </c>
      <c r="S220" s="330">
        <v>611</v>
      </c>
      <c r="T220" s="331">
        <v>1103</v>
      </c>
      <c r="U220" s="332">
        <v>922</v>
      </c>
      <c r="V220" s="333">
        <v>232</v>
      </c>
      <c r="W220" s="334">
        <v>690</v>
      </c>
      <c r="X220" s="332">
        <v>792</v>
      </c>
      <c r="Y220" s="334">
        <v>379</v>
      </c>
      <c r="Z220" s="335">
        <v>413</v>
      </c>
      <c r="AA220" s="2049">
        <v>6422</v>
      </c>
      <c r="AB220" s="2023">
        <v>7.9327731092436959E-2</v>
      </c>
      <c r="AC220" s="2024">
        <v>472</v>
      </c>
      <c r="AD220" s="336">
        <v>3057</v>
      </c>
      <c r="AE220" s="337">
        <v>3365</v>
      </c>
      <c r="AF220" s="332">
        <v>3423</v>
      </c>
      <c r="AG220" s="332">
        <v>1997</v>
      </c>
      <c r="AH220" s="338">
        <v>1426</v>
      </c>
      <c r="AI220" s="332">
        <v>2999</v>
      </c>
      <c r="AJ220" s="338">
        <v>1060</v>
      </c>
      <c r="AK220" s="339">
        <v>1939</v>
      </c>
      <c r="AL220" s="2331">
        <v>3493</v>
      </c>
      <c r="AM220" s="2023">
        <v>4.2375410325276031E-2</v>
      </c>
      <c r="AN220" s="2024">
        <v>142</v>
      </c>
      <c r="AO220" s="340">
        <v>1963</v>
      </c>
      <c r="AP220" s="340">
        <v>1530</v>
      </c>
      <c r="AQ220" s="340">
        <v>1662</v>
      </c>
      <c r="AR220" s="341">
        <v>1412</v>
      </c>
      <c r="AS220" s="342">
        <v>250</v>
      </c>
      <c r="AT220" s="340">
        <v>1831</v>
      </c>
      <c r="AU220" s="342">
        <v>551</v>
      </c>
      <c r="AV220" s="343">
        <v>1280</v>
      </c>
      <c r="AW220" s="2354">
        <v>6</v>
      </c>
      <c r="AX220" s="1843">
        <v>0.19999999999999996</v>
      </c>
      <c r="AY220" s="2024">
        <v>1</v>
      </c>
      <c r="AZ220" s="2377">
        <v>2</v>
      </c>
      <c r="BA220" s="2377">
        <v>4</v>
      </c>
      <c r="BB220" s="2377">
        <v>4</v>
      </c>
      <c r="BC220" s="2380">
        <v>2</v>
      </c>
      <c r="BD220" s="2380">
        <v>2</v>
      </c>
      <c r="BE220" s="2377">
        <v>2</v>
      </c>
      <c r="BF220" s="2380">
        <v>0</v>
      </c>
      <c r="BG220" s="2381">
        <v>2</v>
      </c>
      <c r="BH220" s="2062">
        <v>467</v>
      </c>
      <c r="BI220" s="1843">
        <v>0.63286713286713292</v>
      </c>
      <c r="BJ220" s="2024">
        <v>181</v>
      </c>
      <c r="BK220" s="345">
        <v>210</v>
      </c>
      <c r="BL220" s="345">
        <v>257</v>
      </c>
      <c r="BM220" s="345">
        <v>282</v>
      </c>
      <c r="BN220" s="346">
        <v>144</v>
      </c>
      <c r="BO220" s="346">
        <v>138</v>
      </c>
      <c r="BP220" s="345">
        <v>185</v>
      </c>
      <c r="BQ220" s="346">
        <v>66</v>
      </c>
      <c r="BR220" s="347">
        <v>119</v>
      </c>
      <c r="BS220" s="2084">
        <v>640</v>
      </c>
      <c r="BT220" s="1843">
        <v>0.19850187265917607</v>
      </c>
      <c r="BU220" s="2024">
        <v>106</v>
      </c>
      <c r="BV220" s="348">
        <v>278</v>
      </c>
      <c r="BW220" s="348">
        <v>362</v>
      </c>
      <c r="BX220" s="348">
        <v>503</v>
      </c>
      <c r="BY220" s="349">
        <v>237</v>
      </c>
      <c r="BZ220" s="349">
        <v>266</v>
      </c>
      <c r="CA220" s="348">
        <v>137</v>
      </c>
      <c r="CB220" s="349">
        <v>41</v>
      </c>
      <c r="CC220" s="350">
        <v>96</v>
      </c>
      <c r="CD220" s="351">
        <v>109</v>
      </c>
      <c r="CE220" s="1843">
        <v>1.8691588785046731E-2</v>
      </c>
      <c r="CF220" s="2024">
        <v>2</v>
      </c>
      <c r="CG220" s="352">
        <v>53</v>
      </c>
      <c r="CH220" s="352">
        <v>56</v>
      </c>
      <c r="CI220" s="352">
        <v>64</v>
      </c>
      <c r="CJ220" s="353">
        <v>41</v>
      </c>
      <c r="CK220" s="353">
        <v>23</v>
      </c>
      <c r="CL220" s="352">
        <v>45</v>
      </c>
      <c r="CM220" s="353">
        <v>12</v>
      </c>
      <c r="CN220" s="354">
        <v>33</v>
      </c>
      <c r="CO220" s="2062">
        <v>1707</v>
      </c>
      <c r="CP220" s="2023">
        <v>2.3995200959808116E-2</v>
      </c>
      <c r="CQ220" s="2024">
        <v>40</v>
      </c>
      <c r="CR220" s="345">
        <v>551</v>
      </c>
      <c r="CS220" s="345">
        <v>1156</v>
      </c>
      <c r="CT220" s="345">
        <v>908</v>
      </c>
      <c r="CU220" s="346">
        <v>161</v>
      </c>
      <c r="CV220" s="346">
        <v>747</v>
      </c>
      <c r="CW220" s="345">
        <v>799</v>
      </c>
      <c r="CX220" s="346">
        <v>390</v>
      </c>
      <c r="CY220" s="962">
        <v>409</v>
      </c>
      <c r="CZ220" s="1264">
        <v>8136</v>
      </c>
      <c r="DA220" s="1606">
        <v>481</v>
      </c>
      <c r="DB220" s="451">
        <v>206</v>
      </c>
      <c r="DC220" s="452">
        <v>275</v>
      </c>
      <c r="DD220" s="4110">
        <v>828</v>
      </c>
      <c r="DE220" s="451">
        <v>376</v>
      </c>
      <c r="DF220" s="452">
        <v>452</v>
      </c>
      <c r="DG220" s="4110">
        <v>1865</v>
      </c>
      <c r="DH220" s="451">
        <v>756</v>
      </c>
      <c r="DI220" s="452">
        <v>1109</v>
      </c>
      <c r="DJ220" s="4110">
        <v>1737</v>
      </c>
      <c r="DK220" s="451">
        <v>756</v>
      </c>
      <c r="DL220" s="452">
        <v>981</v>
      </c>
      <c r="DM220" s="4110">
        <v>904</v>
      </c>
      <c r="DN220" s="451">
        <v>400</v>
      </c>
      <c r="DO220" s="452">
        <v>504</v>
      </c>
      <c r="DP220" s="4100">
        <v>2321</v>
      </c>
      <c r="DQ220" s="443">
        <v>1174</v>
      </c>
      <c r="DR220" s="433">
        <v>1147</v>
      </c>
      <c r="DS220" s="355">
        <v>23</v>
      </c>
      <c r="DT220" s="356">
        <v>6.0785504719169624E-3</v>
      </c>
      <c r="DU220" s="357">
        <v>3.8160992861230196E-2</v>
      </c>
      <c r="DV220" s="358" t="s">
        <v>123</v>
      </c>
      <c r="DW220" s="286"/>
    </row>
    <row r="221" spans="1:127" s="239" customFormat="1" ht="60.75" customHeight="1" x14ac:dyDescent="0.15">
      <c r="A221" s="2107" t="s">
        <v>1799</v>
      </c>
      <c r="B221" s="2144"/>
      <c r="C221" s="2144"/>
      <c r="D221" s="1926">
        <v>47</v>
      </c>
      <c r="E221" s="1946">
        <v>4.4444444444444509E-2</v>
      </c>
      <c r="F221" s="1947">
        <v>2</v>
      </c>
      <c r="G221" s="1845">
        <v>17</v>
      </c>
      <c r="H221" s="1846">
        <v>30</v>
      </c>
      <c r="I221" s="4188">
        <v>26</v>
      </c>
      <c r="J221" s="1996">
        <v>4</v>
      </c>
      <c r="K221" s="1996">
        <v>22</v>
      </c>
      <c r="L221" s="1997">
        <v>21</v>
      </c>
      <c r="M221" s="1996">
        <v>13</v>
      </c>
      <c r="N221" s="2223">
        <v>8</v>
      </c>
      <c r="O221" s="2248" t="s">
        <v>2116</v>
      </c>
      <c r="P221" s="2037">
        <v>35</v>
      </c>
      <c r="Q221" s="1328">
        <v>1.0588235294117645</v>
      </c>
      <c r="R221" s="461">
        <v>18</v>
      </c>
      <c r="S221" s="290">
        <v>11</v>
      </c>
      <c r="T221" s="291">
        <v>24</v>
      </c>
      <c r="U221" s="292">
        <v>16</v>
      </c>
      <c r="V221" s="293">
        <v>0</v>
      </c>
      <c r="W221" s="294">
        <v>16</v>
      </c>
      <c r="X221" s="292">
        <v>19</v>
      </c>
      <c r="Y221" s="294">
        <v>11</v>
      </c>
      <c r="Z221" s="295">
        <v>8</v>
      </c>
      <c r="AA221" s="2288">
        <v>12</v>
      </c>
      <c r="AB221" s="1840">
        <v>-0.5714285714285714</v>
      </c>
      <c r="AC221" s="2304">
        <v>-16</v>
      </c>
      <c r="AD221" s="296">
        <v>6</v>
      </c>
      <c r="AE221" s="297">
        <v>6</v>
      </c>
      <c r="AF221" s="292">
        <v>10</v>
      </c>
      <c r="AG221" s="298">
        <v>4</v>
      </c>
      <c r="AH221" s="299">
        <v>6</v>
      </c>
      <c r="AI221" s="292">
        <v>2</v>
      </c>
      <c r="AJ221" s="299">
        <v>2</v>
      </c>
      <c r="AK221" s="300">
        <v>0</v>
      </c>
      <c r="AL221" s="2332">
        <v>4</v>
      </c>
      <c r="AM221" s="1840">
        <v>-0.33333333333333337</v>
      </c>
      <c r="AN221" s="2304">
        <v>-2</v>
      </c>
      <c r="AO221" s="301">
        <v>2</v>
      </c>
      <c r="AP221" s="301">
        <v>2</v>
      </c>
      <c r="AQ221" s="302">
        <v>4</v>
      </c>
      <c r="AR221" s="303">
        <v>2</v>
      </c>
      <c r="AS221" s="304">
        <v>2</v>
      </c>
      <c r="AT221" s="302">
        <v>0</v>
      </c>
      <c r="AU221" s="304">
        <v>0</v>
      </c>
      <c r="AV221" s="305">
        <v>0</v>
      </c>
      <c r="AW221" s="2355">
        <v>0</v>
      </c>
      <c r="AX221" s="2025" t="s">
        <v>123</v>
      </c>
      <c r="AY221" s="2304">
        <v>0</v>
      </c>
      <c r="AZ221" s="2382">
        <v>0</v>
      </c>
      <c r="BA221" s="2382">
        <v>0</v>
      </c>
      <c r="BB221" s="2383">
        <v>0</v>
      </c>
      <c r="BC221" s="2384">
        <v>0</v>
      </c>
      <c r="BD221" s="2384">
        <v>0</v>
      </c>
      <c r="BE221" s="2383">
        <v>0</v>
      </c>
      <c r="BF221" s="2384">
        <v>0</v>
      </c>
      <c r="BG221" s="2385">
        <v>0</v>
      </c>
      <c r="BH221" s="2063">
        <v>0</v>
      </c>
      <c r="BI221" s="2025" t="s">
        <v>123</v>
      </c>
      <c r="BJ221" s="2304">
        <v>0</v>
      </c>
      <c r="BK221" s="307">
        <v>0</v>
      </c>
      <c r="BL221" s="307">
        <v>0</v>
      </c>
      <c r="BM221" s="308">
        <v>0</v>
      </c>
      <c r="BN221" s="309">
        <v>0</v>
      </c>
      <c r="BO221" s="309">
        <v>0</v>
      </c>
      <c r="BP221" s="308">
        <v>0</v>
      </c>
      <c r="BQ221" s="309">
        <v>0</v>
      </c>
      <c r="BR221" s="310">
        <v>0</v>
      </c>
      <c r="BS221" s="2085">
        <v>2</v>
      </c>
      <c r="BT221" s="2319">
        <v>0</v>
      </c>
      <c r="BU221" s="2304">
        <v>0</v>
      </c>
      <c r="BV221" s="311">
        <v>1</v>
      </c>
      <c r="BW221" s="311">
        <v>1</v>
      </c>
      <c r="BX221" s="312">
        <v>2</v>
      </c>
      <c r="BY221" s="313">
        <v>1</v>
      </c>
      <c r="BZ221" s="313">
        <v>1</v>
      </c>
      <c r="CA221" s="312">
        <v>0</v>
      </c>
      <c r="CB221" s="313">
        <v>0</v>
      </c>
      <c r="CC221" s="314">
        <v>0</v>
      </c>
      <c r="CD221" s="315">
        <v>1</v>
      </c>
      <c r="CE221" s="1840">
        <v>0</v>
      </c>
      <c r="CF221" s="2304">
        <v>0</v>
      </c>
      <c r="CG221" s="316">
        <v>1</v>
      </c>
      <c r="CH221" s="316">
        <v>0</v>
      </c>
      <c r="CI221" s="317">
        <v>1</v>
      </c>
      <c r="CJ221" s="318">
        <v>1</v>
      </c>
      <c r="CK221" s="318">
        <v>0</v>
      </c>
      <c r="CL221" s="317">
        <v>0</v>
      </c>
      <c r="CM221" s="318">
        <v>0</v>
      </c>
      <c r="CN221" s="319">
        <v>0</v>
      </c>
      <c r="CO221" s="2063">
        <v>5</v>
      </c>
      <c r="CP221" s="1840">
        <v>-0.73684210526315796</v>
      </c>
      <c r="CQ221" s="2304">
        <v>-14</v>
      </c>
      <c r="CR221" s="320">
        <v>2</v>
      </c>
      <c r="CS221" s="320">
        <v>3</v>
      </c>
      <c r="CT221" s="308">
        <v>3</v>
      </c>
      <c r="CU221" s="321">
        <v>0</v>
      </c>
      <c r="CV221" s="321">
        <v>3</v>
      </c>
      <c r="CW221" s="308">
        <v>2</v>
      </c>
      <c r="CX221" s="321">
        <v>2</v>
      </c>
      <c r="CY221" s="961">
        <v>0</v>
      </c>
      <c r="CZ221" s="1265">
        <v>47</v>
      </c>
      <c r="DA221" s="1607">
        <v>2</v>
      </c>
      <c r="DB221" s="449">
        <v>0</v>
      </c>
      <c r="DC221" s="450">
        <v>2</v>
      </c>
      <c r="DD221" s="4111">
        <v>1</v>
      </c>
      <c r="DE221" s="449">
        <v>0</v>
      </c>
      <c r="DF221" s="450">
        <v>1</v>
      </c>
      <c r="DG221" s="4111">
        <v>7</v>
      </c>
      <c r="DH221" s="449">
        <v>1</v>
      </c>
      <c r="DI221" s="450">
        <v>6</v>
      </c>
      <c r="DJ221" s="4111">
        <v>12</v>
      </c>
      <c r="DK221" s="449">
        <v>1</v>
      </c>
      <c r="DL221" s="450">
        <v>11</v>
      </c>
      <c r="DM221" s="4111">
        <v>4</v>
      </c>
      <c r="DN221" s="449">
        <v>1</v>
      </c>
      <c r="DO221" s="450">
        <v>3</v>
      </c>
      <c r="DP221" s="4101">
        <v>21</v>
      </c>
      <c r="DQ221" s="442">
        <v>14</v>
      </c>
      <c r="DR221" s="432">
        <v>7</v>
      </c>
      <c r="DS221" s="322">
        <v>141</v>
      </c>
      <c r="DT221" s="323">
        <v>3.5114536895292184E-5</v>
      </c>
      <c r="DU221" s="324">
        <v>2.2044821343139369E-4</v>
      </c>
      <c r="DV221" s="325" t="s">
        <v>123</v>
      </c>
      <c r="DW221" s="286"/>
    </row>
    <row r="222" spans="1:127" s="359" customFormat="1" ht="60.75" customHeight="1" x14ac:dyDescent="0.15">
      <c r="A222" s="2109" t="s">
        <v>224</v>
      </c>
      <c r="B222" s="2147"/>
      <c r="C222" s="2147"/>
      <c r="D222" s="1925">
        <v>665</v>
      </c>
      <c r="E222" s="1942">
        <v>-5.9405940594059459E-2</v>
      </c>
      <c r="F222" s="1943">
        <v>-42</v>
      </c>
      <c r="G222" s="1841">
        <v>181</v>
      </c>
      <c r="H222" s="1842">
        <v>484</v>
      </c>
      <c r="I222" s="4184">
        <v>388</v>
      </c>
      <c r="J222" s="1993">
        <v>59</v>
      </c>
      <c r="K222" s="1993">
        <v>329</v>
      </c>
      <c r="L222" s="1994">
        <v>277</v>
      </c>
      <c r="M222" s="1993">
        <v>122</v>
      </c>
      <c r="N222" s="1995">
        <v>155</v>
      </c>
      <c r="O222" s="2252" t="s">
        <v>2115</v>
      </c>
      <c r="P222" s="2036">
        <v>520</v>
      </c>
      <c r="Q222" s="329">
        <v>0</v>
      </c>
      <c r="R222" s="462">
        <v>0</v>
      </c>
      <c r="S222" s="330">
        <v>123</v>
      </c>
      <c r="T222" s="331">
        <v>397</v>
      </c>
      <c r="U222" s="332">
        <v>292</v>
      </c>
      <c r="V222" s="333">
        <v>20</v>
      </c>
      <c r="W222" s="334">
        <v>272</v>
      </c>
      <c r="X222" s="332">
        <v>228</v>
      </c>
      <c r="Y222" s="334">
        <v>103</v>
      </c>
      <c r="Z222" s="335">
        <v>125</v>
      </c>
      <c r="AA222" s="2049">
        <v>145</v>
      </c>
      <c r="AB222" s="1843">
        <v>-0.22459893048128343</v>
      </c>
      <c r="AC222" s="2024">
        <v>-42</v>
      </c>
      <c r="AD222" s="336">
        <v>58</v>
      </c>
      <c r="AE222" s="337">
        <v>87</v>
      </c>
      <c r="AF222" s="332">
        <v>96</v>
      </c>
      <c r="AG222" s="332">
        <v>39</v>
      </c>
      <c r="AH222" s="338">
        <v>57</v>
      </c>
      <c r="AI222" s="332">
        <v>49</v>
      </c>
      <c r="AJ222" s="338">
        <v>19</v>
      </c>
      <c r="AK222" s="339">
        <v>30</v>
      </c>
      <c r="AL222" s="2331">
        <v>41</v>
      </c>
      <c r="AM222" s="1843">
        <v>-4.6511627906976716E-2</v>
      </c>
      <c r="AN222" s="2024">
        <v>-2</v>
      </c>
      <c r="AO222" s="340">
        <v>25</v>
      </c>
      <c r="AP222" s="340">
        <v>16</v>
      </c>
      <c r="AQ222" s="340">
        <v>25</v>
      </c>
      <c r="AR222" s="341">
        <v>18</v>
      </c>
      <c r="AS222" s="342">
        <v>7</v>
      </c>
      <c r="AT222" s="340">
        <v>16</v>
      </c>
      <c r="AU222" s="342">
        <v>7</v>
      </c>
      <c r="AV222" s="343">
        <v>9</v>
      </c>
      <c r="AW222" s="2354">
        <v>0</v>
      </c>
      <c r="AX222" s="2023" t="s">
        <v>123</v>
      </c>
      <c r="AY222" s="2024">
        <v>0</v>
      </c>
      <c r="AZ222" s="2377">
        <v>0</v>
      </c>
      <c r="BA222" s="2377">
        <v>0</v>
      </c>
      <c r="BB222" s="2377">
        <v>0</v>
      </c>
      <c r="BC222" s="2380">
        <v>0</v>
      </c>
      <c r="BD222" s="2380">
        <v>0</v>
      </c>
      <c r="BE222" s="2377">
        <v>0</v>
      </c>
      <c r="BF222" s="2380">
        <v>0</v>
      </c>
      <c r="BG222" s="2381">
        <v>0</v>
      </c>
      <c r="BH222" s="2062">
        <v>17</v>
      </c>
      <c r="BI222" s="1843">
        <v>-0.37037037037037035</v>
      </c>
      <c r="BJ222" s="2024">
        <v>-10</v>
      </c>
      <c r="BK222" s="345">
        <v>8</v>
      </c>
      <c r="BL222" s="345">
        <v>9</v>
      </c>
      <c r="BM222" s="345">
        <v>13</v>
      </c>
      <c r="BN222" s="346">
        <v>7</v>
      </c>
      <c r="BO222" s="346">
        <v>6</v>
      </c>
      <c r="BP222" s="345">
        <v>4</v>
      </c>
      <c r="BQ222" s="346">
        <v>1</v>
      </c>
      <c r="BR222" s="347">
        <v>3</v>
      </c>
      <c r="BS222" s="2084">
        <v>14</v>
      </c>
      <c r="BT222" s="1843">
        <v>-0.30000000000000004</v>
      </c>
      <c r="BU222" s="2024">
        <v>-6</v>
      </c>
      <c r="BV222" s="348">
        <v>2</v>
      </c>
      <c r="BW222" s="348">
        <v>12</v>
      </c>
      <c r="BX222" s="348">
        <v>12</v>
      </c>
      <c r="BY222" s="349">
        <v>1</v>
      </c>
      <c r="BZ222" s="349">
        <v>11</v>
      </c>
      <c r="CA222" s="348">
        <v>2</v>
      </c>
      <c r="CB222" s="349">
        <v>1</v>
      </c>
      <c r="CC222" s="350">
        <v>1</v>
      </c>
      <c r="CD222" s="351">
        <v>26</v>
      </c>
      <c r="CE222" s="1843">
        <v>-7.1428571428571397E-2</v>
      </c>
      <c r="CF222" s="2024">
        <v>-2</v>
      </c>
      <c r="CG222" s="352">
        <v>10</v>
      </c>
      <c r="CH222" s="352">
        <v>16</v>
      </c>
      <c r="CI222" s="352">
        <v>17</v>
      </c>
      <c r="CJ222" s="353">
        <v>7</v>
      </c>
      <c r="CK222" s="353">
        <v>10</v>
      </c>
      <c r="CL222" s="352">
        <v>9</v>
      </c>
      <c r="CM222" s="353">
        <v>3</v>
      </c>
      <c r="CN222" s="354">
        <v>6</v>
      </c>
      <c r="CO222" s="2062">
        <v>47</v>
      </c>
      <c r="CP222" s="1843">
        <v>-0.3188405797101449</v>
      </c>
      <c r="CQ222" s="2024">
        <v>-22</v>
      </c>
      <c r="CR222" s="345">
        <v>13</v>
      </c>
      <c r="CS222" s="345">
        <v>34</v>
      </c>
      <c r="CT222" s="345">
        <v>29</v>
      </c>
      <c r="CU222" s="346">
        <v>6</v>
      </c>
      <c r="CV222" s="346">
        <v>23</v>
      </c>
      <c r="CW222" s="345">
        <v>18</v>
      </c>
      <c r="CX222" s="346">
        <v>7</v>
      </c>
      <c r="CY222" s="962">
        <v>11</v>
      </c>
      <c r="CZ222" s="1264">
        <v>665</v>
      </c>
      <c r="DA222" s="1606">
        <v>188</v>
      </c>
      <c r="DB222" s="451">
        <v>13</v>
      </c>
      <c r="DC222" s="452">
        <v>175</v>
      </c>
      <c r="DD222" s="4110">
        <v>53</v>
      </c>
      <c r="DE222" s="451">
        <v>7</v>
      </c>
      <c r="DF222" s="452">
        <v>46</v>
      </c>
      <c r="DG222" s="4110">
        <v>109</v>
      </c>
      <c r="DH222" s="451">
        <v>26</v>
      </c>
      <c r="DI222" s="452">
        <v>83</v>
      </c>
      <c r="DJ222" s="4110">
        <v>117</v>
      </c>
      <c r="DK222" s="451">
        <v>39</v>
      </c>
      <c r="DL222" s="452">
        <v>78</v>
      </c>
      <c r="DM222" s="4110">
        <v>60</v>
      </c>
      <c r="DN222" s="451">
        <v>25</v>
      </c>
      <c r="DO222" s="452">
        <v>35</v>
      </c>
      <c r="DP222" s="4100">
        <v>138</v>
      </c>
      <c r="DQ222" s="443">
        <v>71</v>
      </c>
      <c r="DR222" s="433">
        <v>67</v>
      </c>
      <c r="DS222" s="355">
        <v>60</v>
      </c>
      <c r="DT222" s="356">
        <v>4.968333411780703E-4</v>
      </c>
      <c r="DU222" s="357">
        <v>3.1191077006782301E-3</v>
      </c>
      <c r="DV222" s="358" t="s">
        <v>123</v>
      </c>
      <c r="DW222" s="286"/>
    </row>
    <row r="223" spans="1:127" s="239" customFormat="1" ht="60.75" customHeight="1" x14ac:dyDescent="0.15">
      <c r="A223" s="2107" t="s">
        <v>1800</v>
      </c>
      <c r="B223" s="2144"/>
      <c r="C223" s="2144"/>
      <c r="D223" s="1926">
        <v>5</v>
      </c>
      <c r="E223" s="2123">
        <v>-0.2857142857142857</v>
      </c>
      <c r="F223" s="1947">
        <v>-2</v>
      </c>
      <c r="G223" s="1845">
        <v>2</v>
      </c>
      <c r="H223" s="1846">
        <v>3</v>
      </c>
      <c r="I223" s="4188">
        <v>3</v>
      </c>
      <c r="J223" s="1996">
        <v>1</v>
      </c>
      <c r="K223" s="1996">
        <v>2</v>
      </c>
      <c r="L223" s="1997">
        <v>2</v>
      </c>
      <c r="M223" s="1996">
        <v>1</v>
      </c>
      <c r="N223" s="2223">
        <v>1</v>
      </c>
      <c r="O223" s="2248" t="s">
        <v>2116</v>
      </c>
      <c r="P223" s="2037">
        <v>3</v>
      </c>
      <c r="Q223" s="289">
        <v>0</v>
      </c>
      <c r="R223" s="461">
        <v>0</v>
      </c>
      <c r="S223" s="290">
        <v>1</v>
      </c>
      <c r="T223" s="291">
        <v>2</v>
      </c>
      <c r="U223" s="292">
        <v>1</v>
      </c>
      <c r="V223" s="293">
        <v>0</v>
      </c>
      <c r="W223" s="294">
        <v>1</v>
      </c>
      <c r="X223" s="292">
        <v>2</v>
      </c>
      <c r="Y223" s="294">
        <v>1</v>
      </c>
      <c r="Z223" s="295">
        <v>1</v>
      </c>
      <c r="AA223" s="2288">
        <v>2</v>
      </c>
      <c r="AB223" s="2319">
        <v>-0.5</v>
      </c>
      <c r="AC223" s="2304">
        <v>-2</v>
      </c>
      <c r="AD223" s="296">
        <v>1</v>
      </c>
      <c r="AE223" s="297">
        <v>1</v>
      </c>
      <c r="AF223" s="292">
        <v>2</v>
      </c>
      <c r="AG223" s="298">
        <v>1</v>
      </c>
      <c r="AH223" s="299">
        <v>1</v>
      </c>
      <c r="AI223" s="292">
        <v>0</v>
      </c>
      <c r="AJ223" s="299">
        <v>0</v>
      </c>
      <c r="AK223" s="300">
        <v>0</v>
      </c>
      <c r="AL223" s="2332">
        <v>0</v>
      </c>
      <c r="AM223" s="2319" t="s">
        <v>123</v>
      </c>
      <c r="AN223" s="2304">
        <v>0</v>
      </c>
      <c r="AO223" s="301">
        <v>0</v>
      </c>
      <c r="AP223" s="301">
        <v>0</v>
      </c>
      <c r="AQ223" s="302">
        <v>0</v>
      </c>
      <c r="AR223" s="303">
        <v>0</v>
      </c>
      <c r="AS223" s="304">
        <v>0</v>
      </c>
      <c r="AT223" s="302">
        <v>0</v>
      </c>
      <c r="AU223" s="304">
        <v>0</v>
      </c>
      <c r="AV223" s="305">
        <v>0</v>
      </c>
      <c r="AW223" s="2355">
        <v>0</v>
      </c>
      <c r="AX223" s="2319" t="s">
        <v>123</v>
      </c>
      <c r="AY223" s="2304">
        <v>0</v>
      </c>
      <c r="AZ223" s="2382">
        <v>0</v>
      </c>
      <c r="BA223" s="2382">
        <v>0</v>
      </c>
      <c r="BB223" s="2383">
        <v>0</v>
      </c>
      <c r="BC223" s="2384">
        <v>0</v>
      </c>
      <c r="BD223" s="2384">
        <v>0</v>
      </c>
      <c r="BE223" s="2383">
        <v>0</v>
      </c>
      <c r="BF223" s="2384">
        <v>0</v>
      </c>
      <c r="BG223" s="2385">
        <v>0</v>
      </c>
      <c r="BH223" s="2063">
        <v>2</v>
      </c>
      <c r="BI223" s="2025">
        <v>0</v>
      </c>
      <c r="BJ223" s="2304">
        <v>0</v>
      </c>
      <c r="BK223" s="307">
        <v>1</v>
      </c>
      <c r="BL223" s="307">
        <v>1</v>
      </c>
      <c r="BM223" s="308">
        <v>2</v>
      </c>
      <c r="BN223" s="309">
        <v>1</v>
      </c>
      <c r="BO223" s="309">
        <v>1</v>
      </c>
      <c r="BP223" s="308">
        <v>0</v>
      </c>
      <c r="BQ223" s="309">
        <v>0</v>
      </c>
      <c r="BR223" s="310">
        <v>0</v>
      </c>
      <c r="BS223" s="2085">
        <v>0</v>
      </c>
      <c r="BT223" s="2319" t="s">
        <v>123</v>
      </c>
      <c r="BU223" s="2304">
        <v>-2</v>
      </c>
      <c r="BV223" s="311">
        <v>0</v>
      </c>
      <c r="BW223" s="311">
        <v>0</v>
      </c>
      <c r="BX223" s="312">
        <v>0</v>
      </c>
      <c r="BY223" s="313">
        <v>0</v>
      </c>
      <c r="BZ223" s="313">
        <v>0</v>
      </c>
      <c r="CA223" s="312">
        <v>0</v>
      </c>
      <c r="CB223" s="313">
        <v>0</v>
      </c>
      <c r="CC223" s="314">
        <v>0</v>
      </c>
      <c r="CD223" s="315">
        <v>0</v>
      </c>
      <c r="CE223" s="1840" t="s">
        <v>123</v>
      </c>
      <c r="CF223" s="2304">
        <v>0</v>
      </c>
      <c r="CG223" s="316">
        <v>0</v>
      </c>
      <c r="CH223" s="316">
        <v>0</v>
      </c>
      <c r="CI223" s="317">
        <v>0</v>
      </c>
      <c r="CJ223" s="318">
        <v>0</v>
      </c>
      <c r="CK223" s="318">
        <v>0</v>
      </c>
      <c r="CL223" s="317">
        <v>0</v>
      </c>
      <c r="CM223" s="318">
        <v>0</v>
      </c>
      <c r="CN223" s="319">
        <v>0</v>
      </c>
      <c r="CO223" s="2063">
        <v>0</v>
      </c>
      <c r="CP223" s="2319" t="s">
        <v>123</v>
      </c>
      <c r="CQ223" s="2304">
        <v>0</v>
      </c>
      <c r="CR223" s="320">
        <v>0</v>
      </c>
      <c r="CS223" s="320">
        <v>0</v>
      </c>
      <c r="CT223" s="308">
        <v>0</v>
      </c>
      <c r="CU223" s="321">
        <v>0</v>
      </c>
      <c r="CV223" s="321">
        <v>0</v>
      </c>
      <c r="CW223" s="308">
        <v>0</v>
      </c>
      <c r="CX223" s="321">
        <v>0</v>
      </c>
      <c r="CY223" s="961">
        <v>0</v>
      </c>
      <c r="CZ223" s="1265">
        <v>5</v>
      </c>
      <c r="DA223" s="1607">
        <v>1</v>
      </c>
      <c r="DB223" s="449">
        <v>1</v>
      </c>
      <c r="DC223" s="450">
        <v>0</v>
      </c>
      <c r="DD223" s="4111">
        <v>1</v>
      </c>
      <c r="DE223" s="449">
        <v>0</v>
      </c>
      <c r="DF223" s="450">
        <v>1</v>
      </c>
      <c r="DG223" s="4111">
        <v>1</v>
      </c>
      <c r="DH223" s="449">
        <v>0</v>
      </c>
      <c r="DI223" s="450">
        <v>1</v>
      </c>
      <c r="DJ223" s="4111">
        <v>0</v>
      </c>
      <c r="DK223" s="449">
        <v>0</v>
      </c>
      <c r="DL223" s="450">
        <v>0</v>
      </c>
      <c r="DM223" s="4111">
        <v>0</v>
      </c>
      <c r="DN223" s="449">
        <v>0</v>
      </c>
      <c r="DO223" s="450">
        <v>0</v>
      </c>
      <c r="DP223" s="4101">
        <v>2</v>
      </c>
      <c r="DQ223" s="442">
        <v>1</v>
      </c>
      <c r="DR223" s="432">
        <v>1</v>
      </c>
      <c r="DS223" s="322">
        <v>182</v>
      </c>
      <c r="DT223" s="323">
        <v>3.7355890314140623E-6</v>
      </c>
      <c r="DU223" s="324">
        <v>2.3451937599084438E-5</v>
      </c>
      <c r="DV223" s="325" t="s">
        <v>123</v>
      </c>
      <c r="DW223" s="286"/>
    </row>
    <row r="224" spans="1:127" s="359" customFormat="1" ht="60.75" customHeight="1" x14ac:dyDescent="0.15">
      <c r="A224" s="2109" t="s">
        <v>169</v>
      </c>
      <c r="B224" s="2147"/>
      <c r="C224" s="2147"/>
      <c r="D224" s="1925">
        <v>10614</v>
      </c>
      <c r="E224" s="1942">
        <v>2.9485935984481015E-2</v>
      </c>
      <c r="F224" s="1943">
        <v>304</v>
      </c>
      <c r="G224" s="1841">
        <v>3978</v>
      </c>
      <c r="H224" s="1842">
        <v>6636</v>
      </c>
      <c r="I224" s="4184">
        <v>5399</v>
      </c>
      <c r="J224" s="1993">
        <v>1479</v>
      </c>
      <c r="K224" s="1993">
        <v>3920</v>
      </c>
      <c r="L224" s="1994">
        <v>5215</v>
      </c>
      <c r="M224" s="1993">
        <v>2499</v>
      </c>
      <c r="N224" s="1995">
        <v>2716</v>
      </c>
      <c r="O224" s="2262" t="s">
        <v>2116</v>
      </c>
      <c r="P224" s="2036">
        <v>5345</v>
      </c>
      <c r="Q224" s="329">
        <v>1.9454510776273137E-2</v>
      </c>
      <c r="R224" s="462">
        <v>102</v>
      </c>
      <c r="S224" s="330">
        <v>1784</v>
      </c>
      <c r="T224" s="331">
        <v>3561</v>
      </c>
      <c r="U224" s="332">
        <v>2622</v>
      </c>
      <c r="V224" s="333">
        <v>351</v>
      </c>
      <c r="W224" s="334">
        <v>2271</v>
      </c>
      <c r="X224" s="332">
        <v>2723</v>
      </c>
      <c r="Y224" s="334">
        <v>1433</v>
      </c>
      <c r="Z224" s="335">
        <v>1290</v>
      </c>
      <c r="AA224" s="2049">
        <v>5269</v>
      </c>
      <c r="AB224" s="2023">
        <v>3.9865798302743283E-2</v>
      </c>
      <c r="AC224" s="2024">
        <v>202</v>
      </c>
      <c r="AD224" s="336">
        <v>2194</v>
      </c>
      <c r="AE224" s="337">
        <v>3075</v>
      </c>
      <c r="AF224" s="332">
        <v>2777</v>
      </c>
      <c r="AG224" s="332">
        <v>1128</v>
      </c>
      <c r="AH224" s="338">
        <v>1649</v>
      </c>
      <c r="AI224" s="332">
        <v>2492</v>
      </c>
      <c r="AJ224" s="338">
        <v>1066</v>
      </c>
      <c r="AK224" s="339">
        <v>1426</v>
      </c>
      <c r="AL224" s="2331">
        <v>1370</v>
      </c>
      <c r="AM224" s="2023">
        <v>5.7098765432098686E-2</v>
      </c>
      <c r="AN224" s="2024">
        <v>74</v>
      </c>
      <c r="AO224" s="340">
        <v>676</v>
      </c>
      <c r="AP224" s="340">
        <v>694</v>
      </c>
      <c r="AQ224" s="340">
        <v>637</v>
      </c>
      <c r="AR224" s="341">
        <v>411</v>
      </c>
      <c r="AS224" s="342">
        <v>226</v>
      </c>
      <c r="AT224" s="340">
        <v>733</v>
      </c>
      <c r="AU224" s="342">
        <v>265</v>
      </c>
      <c r="AV224" s="343">
        <v>468</v>
      </c>
      <c r="AW224" s="2354">
        <v>20</v>
      </c>
      <c r="AX224" s="1843">
        <v>0.25</v>
      </c>
      <c r="AY224" s="2024">
        <v>4</v>
      </c>
      <c r="AZ224" s="2377">
        <v>9</v>
      </c>
      <c r="BA224" s="2377">
        <v>11</v>
      </c>
      <c r="BB224" s="2377">
        <v>11</v>
      </c>
      <c r="BC224" s="2380">
        <v>8</v>
      </c>
      <c r="BD224" s="2380">
        <v>3</v>
      </c>
      <c r="BE224" s="2377">
        <v>9</v>
      </c>
      <c r="BF224" s="2380">
        <v>1</v>
      </c>
      <c r="BG224" s="2381">
        <v>8</v>
      </c>
      <c r="BH224" s="2062">
        <v>527</v>
      </c>
      <c r="BI224" s="2023">
        <v>2.3300970873786353E-2</v>
      </c>
      <c r="BJ224" s="2024">
        <v>12</v>
      </c>
      <c r="BK224" s="345">
        <v>250</v>
      </c>
      <c r="BL224" s="345">
        <v>277</v>
      </c>
      <c r="BM224" s="345">
        <v>270</v>
      </c>
      <c r="BN224" s="346">
        <v>139</v>
      </c>
      <c r="BO224" s="346">
        <v>131</v>
      </c>
      <c r="BP224" s="345">
        <v>257</v>
      </c>
      <c r="BQ224" s="346">
        <v>111</v>
      </c>
      <c r="BR224" s="347">
        <v>146</v>
      </c>
      <c r="BS224" s="2084">
        <v>1112</v>
      </c>
      <c r="BT224" s="2023">
        <v>5.6030389363722621E-2</v>
      </c>
      <c r="BU224" s="2024">
        <v>59</v>
      </c>
      <c r="BV224" s="348">
        <v>463</v>
      </c>
      <c r="BW224" s="348">
        <v>649</v>
      </c>
      <c r="BX224" s="348">
        <v>801</v>
      </c>
      <c r="BY224" s="349">
        <v>334</v>
      </c>
      <c r="BZ224" s="349">
        <v>467</v>
      </c>
      <c r="CA224" s="348">
        <v>311</v>
      </c>
      <c r="CB224" s="349">
        <v>129</v>
      </c>
      <c r="CC224" s="350">
        <v>182</v>
      </c>
      <c r="CD224" s="351">
        <v>508</v>
      </c>
      <c r="CE224" s="1843">
        <v>-1.740812379110257E-2</v>
      </c>
      <c r="CF224" s="2024">
        <v>-9</v>
      </c>
      <c r="CG224" s="352">
        <v>240</v>
      </c>
      <c r="CH224" s="352">
        <v>268</v>
      </c>
      <c r="CI224" s="352">
        <v>236</v>
      </c>
      <c r="CJ224" s="353">
        <v>143</v>
      </c>
      <c r="CK224" s="353">
        <v>93</v>
      </c>
      <c r="CL224" s="352">
        <v>272</v>
      </c>
      <c r="CM224" s="353">
        <v>97</v>
      </c>
      <c r="CN224" s="354">
        <v>175</v>
      </c>
      <c r="CO224" s="2062">
        <v>1732</v>
      </c>
      <c r="CP224" s="2023">
        <v>3.7125748502994105E-2</v>
      </c>
      <c r="CQ224" s="2024">
        <v>62</v>
      </c>
      <c r="CR224" s="345">
        <v>556</v>
      </c>
      <c r="CS224" s="345">
        <v>1176</v>
      </c>
      <c r="CT224" s="345">
        <v>822</v>
      </c>
      <c r="CU224" s="346">
        <v>93</v>
      </c>
      <c r="CV224" s="346">
        <v>729</v>
      </c>
      <c r="CW224" s="345">
        <v>910</v>
      </c>
      <c r="CX224" s="346">
        <v>463</v>
      </c>
      <c r="CY224" s="962">
        <v>447</v>
      </c>
      <c r="CZ224" s="1264">
        <v>10614</v>
      </c>
      <c r="DA224" s="1606">
        <v>923</v>
      </c>
      <c r="DB224" s="451">
        <v>253</v>
      </c>
      <c r="DC224" s="452">
        <v>670</v>
      </c>
      <c r="DD224" s="4110">
        <v>1005</v>
      </c>
      <c r="DE224" s="451">
        <v>218</v>
      </c>
      <c r="DF224" s="452">
        <v>787</v>
      </c>
      <c r="DG224" s="4110">
        <v>2022</v>
      </c>
      <c r="DH224" s="451">
        <v>483</v>
      </c>
      <c r="DI224" s="452">
        <v>1539</v>
      </c>
      <c r="DJ224" s="4110">
        <v>1977</v>
      </c>
      <c r="DK224" s="451">
        <v>667</v>
      </c>
      <c r="DL224" s="452">
        <v>1310</v>
      </c>
      <c r="DM224" s="4110">
        <v>1117</v>
      </c>
      <c r="DN224" s="451">
        <v>517</v>
      </c>
      <c r="DO224" s="452">
        <v>600</v>
      </c>
      <c r="DP224" s="4100">
        <v>3570</v>
      </c>
      <c r="DQ224" s="443">
        <v>1840</v>
      </c>
      <c r="DR224" s="433">
        <v>1730</v>
      </c>
      <c r="DS224" s="355">
        <v>21</v>
      </c>
      <c r="DT224" s="356">
        <v>7.9299083958857715E-3</v>
      </c>
      <c r="DU224" s="357">
        <v>4.978377313533644E-2</v>
      </c>
      <c r="DV224" s="358" t="s">
        <v>123</v>
      </c>
      <c r="DW224" s="286"/>
    </row>
    <row r="225" spans="1:127" s="239" customFormat="1" ht="60.75" customHeight="1" x14ac:dyDescent="0.15">
      <c r="A225" s="2151"/>
      <c r="B225" s="3215" t="s">
        <v>565</v>
      </c>
      <c r="C225" s="3982"/>
      <c r="D225" s="1920">
        <v>6975</v>
      </c>
      <c r="E225" s="1932">
        <v>1.7950963222416849E-2</v>
      </c>
      <c r="F225" s="1944">
        <v>123</v>
      </c>
      <c r="G225" s="1956">
        <v>2483</v>
      </c>
      <c r="H225" s="1957">
        <v>4492</v>
      </c>
      <c r="I225" s="4179">
        <v>3496</v>
      </c>
      <c r="J225" s="1978">
        <v>789</v>
      </c>
      <c r="K225" s="1978">
        <v>2707</v>
      </c>
      <c r="L225" s="1979">
        <v>3479</v>
      </c>
      <c r="M225" s="1978">
        <v>1694</v>
      </c>
      <c r="N225" s="1980">
        <v>1785</v>
      </c>
      <c r="O225" s="2254"/>
      <c r="P225" s="2031">
        <v>4244</v>
      </c>
      <c r="Q225" s="971">
        <v>-7.0638097480579809E-4</v>
      </c>
      <c r="R225" s="972">
        <v>-3</v>
      </c>
      <c r="S225" s="973">
        <v>1376</v>
      </c>
      <c r="T225" s="974">
        <v>2868</v>
      </c>
      <c r="U225" s="975">
        <v>2062</v>
      </c>
      <c r="V225" s="976">
        <v>249</v>
      </c>
      <c r="W225" s="977">
        <v>1813</v>
      </c>
      <c r="X225" s="975">
        <v>2182</v>
      </c>
      <c r="Y225" s="977">
        <v>1127</v>
      </c>
      <c r="Z225" s="978">
        <v>1055</v>
      </c>
      <c r="AA225" s="2042">
        <v>2731</v>
      </c>
      <c r="AB225" s="2013">
        <v>4.8368522072936626E-2</v>
      </c>
      <c r="AC225" s="2014">
        <v>126</v>
      </c>
      <c r="AD225" s="979">
        <v>1107</v>
      </c>
      <c r="AE225" s="980">
        <v>1624</v>
      </c>
      <c r="AF225" s="975">
        <v>1434</v>
      </c>
      <c r="AG225" s="981">
        <v>540</v>
      </c>
      <c r="AH225" s="982">
        <v>894</v>
      </c>
      <c r="AI225" s="975">
        <v>1297</v>
      </c>
      <c r="AJ225" s="982">
        <v>567</v>
      </c>
      <c r="AK225" s="983">
        <v>730</v>
      </c>
      <c r="AL225" s="2334">
        <v>729</v>
      </c>
      <c r="AM225" s="2013">
        <v>7.5221238938053103E-2</v>
      </c>
      <c r="AN225" s="2014">
        <v>51</v>
      </c>
      <c r="AO225" s="984">
        <v>360</v>
      </c>
      <c r="AP225" s="984">
        <v>369</v>
      </c>
      <c r="AQ225" s="985">
        <v>353</v>
      </c>
      <c r="AR225" s="986">
        <v>220</v>
      </c>
      <c r="AS225" s="987">
        <v>133</v>
      </c>
      <c r="AT225" s="985">
        <v>376</v>
      </c>
      <c r="AU225" s="987">
        <v>140</v>
      </c>
      <c r="AV225" s="988">
        <v>236</v>
      </c>
      <c r="AW225" s="2349">
        <v>2</v>
      </c>
      <c r="AX225" s="4060">
        <v>1</v>
      </c>
      <c r="AY225" s="2014">
        <v>1</v>
      </c>
      <c r="AZ225" s="2359">
        <v>1</v>
      </c>
      <c r="BA225" s="2359">
        <v>1</v>
      </c>
      <c r="BB225" s="2360">
        <v>2</v>
      </c>
      <c r="BC225" s="2361">
        <v>1</v>
      </c>
      <c r="BD225" s="2361">
        <v>1</v>
      </c>
      <c r="BE225" s="2360">
        <v>0</v>
      </c>
      <c r="BF225" s="2361">
        <v>0</v>
      </c>
      <c r="BG225" s="2362">
        <v>0</v>
      </c>
      <c r="BH225" s="2057">
        <v>317</v>
      </c>
      <c r="BI225" s="2013">
        <v>3.5947712418300748E-2</v>
      </c>
      <c r="BJ225" s="2014">
        <v>11</v>
      </c>
      <c r="BK225" s="989">
        <v>137</v>
      </c>
      <c r="BL225" s="989">
        <v>180</v>
      </c>
      <c r="BM225" s="990">
        <v>166</v>
      </c>
      <c r="BN225" s="991">
        <v>79</v>
      </c>
      <c r="BO225" s="991">
        <v>87</v>
      </c>
      <c r="BP225" s="990">
        <v>151</v>
      </c>
      <c r="BQ225" s="991">
        <v>58</v>
      </c>
      <c r="BR225" s="992">
        <v>93</v>
      </c>
      <c r="BS225" s="2079">
        <v>580</v>
      </c>
      <c r="BT225" s="2013">
        <v>5.4545454545454453E-2</v>
      </c>
      <c r="BU225" s="2014">
        <v>30</v>
      </c>
      <c r="BV225" s="993">
        <v>239</v>
      </c>
      <c r="BW225" s="993">
        <v>341</v>
      </c>
      <c r="BX225" s="994">
        <v>382</v>
      </c>
      <c r="BY225" s="995">
        <v>160</v>
      </c>
      <c r="BZ225" s="995">
        <v>222</v>
      </c>
      <c r="CA225" s="994">
        <v>198</v>
      </c>
      <c r="CB225" s="995">
        <v>79</v>
      </c>
      <c r="CC225" s="996">
        <v>119</v>
      </c>
      <c r="CD225" s="997">
        <v>42</v>
      </c>
      <c r="CE225" s="2008">
        <v>-0.1428571428571429</v>
      </c>
      <c r="CF225" s="2014">
        <v>-7</v>
      </c>
      <c r="CG225" s="998">
        <v>24</v>
      </c>
      <c r="CH225" s="998">
        <v>18</v>
      </c>
      <c r="CI225" s="999">
        <v>22</v>
      </c>
      <c r="CJ225" s="1000">
        <v>19</v>
      </c>
      <c r="CK225" s="1000">
        <v>3</v>
      </c>
      <c r="CL225" s="999">
        <v>20</v>
      </c>
      <c r="CM225" s="1000">
        <v>5</v>
      </c>
      <c r="CN225" s="1001">
        <v>15</v>
      </c>
      <c r="CO225" s="2057">
        <v>1061</v>
      </c>
      <c r="CP225" s="2013">
        <v>3.9177277179236025E-2</v>
      </c>
      <c r="CQ225" s="2014">
        <v>40</v>
      </c>
      <c r="CR225" s="1002">
        <v>346</v>
      </c>
      <c r="CS225" s="1002">
        <v>715</v>
      </c>
      <c r="CT225" s="990">
        <v>509</v>
      </c>
      <c r="CU225" s="1003">
        <v>61</v>
      </c>
      <c r="CV225" s="1003">
        <v>448</v>
      </c>
      <c r="CW225" s="990">
        <v>552</v>
      </c>
      <c r="CX225" s="1003">
        <v>285</v>
      </c>
      <c r="CY225" s="1309">
        <v>267</v>
      </c>
      <c r="CZ225" s="1259">
        <v>6975</v>
      </c>
      <c r="DA225" s="1600">
        <v>649</v>
      </c>
      <c r="DB225" s="1612">
        <v>160</v>
      </c>
      <c r="DC225" s="1613">
        <v>489</v>
      </c>
      <c r="DD225" s="4114">
        <v>682</v>
      </c>
      <c r="DE225" s="1612">
        <v>111</v>
      </c>
      <c r="DF225" s="1613">
        <v>571</v>
      </c>
      <c r="DG225" s="4114">
        <v>1325</v>
      </c>
      <c r="DH225" s="1612">
        <v>280</v>
      </c>
      <c r="DI225" s="1613">
        <v>1045</v>
      </c>
      <c r="DJ225" s="4114">
        <v>1272</v>
      </c>
      <c r="DK225" s="1612">
        <v>421</v>
      </c>
      <c r="DL225" s="1613">
        <v>851</v>
      </c>
      <c r="DM225" s="4114">
        <v>743</v>
      </c>
      <c r="DN225" s="1612">
        <v>348</v>
      </c>
      <c r="DO225" s="1613">
        <v>395</v>
      </c>
      <c r="DP225" s="4094">
        <v>2304</v>
      </c>
      <c r="DQ225" s="1004">
        <v>1163</v>
      </c>
      <c r="DR225" s="1006">
        <v>1141</v>
      </c>
      <c r="DS225" s="1007" t="s">
        <v>123</v>
      </c>
      <c r="DT225" s="1008">
        <v>5.2111466988226168E-3</v>
      </c>
      <c r="DU225" s="1009">
        <v>3.2715452950722791E-2</v>
      </c>
      <c r="DV225" s="1010">
        <v>0.65715093273035619</v>
      </c>
      <c r="DW225" s="286"/>
    </row>
    <row r="226" spans="1:127" s="359" customFormat="1" ht="60.75" customHeight="1" x14ac:dyDescent="0.15">
      <c r="A226" s="2143"/>
      <c r="B226" s="2105"/>
      <c r="C226" s="2106" t="s">
        <v>1801</v>
      </c>
      <c r="D226" s="1928">
        <v>3639</v>
      </c>
      <c r="E226" s="1950">
        <v>5.2342394447657536E-2</v>
      </c>
      <c r="F226" s="1951">
        <v>181</v>
      </c>
      <c r="G226" s="1966">
        <v>1495</v>
      </c>
      <c r="H226" s="1967">
        <v>2144</v>
      </c>
      <c r="I226" s="4185">
        <v>1903</v>
      </c>
      <c r="J226" s="2001">
        <v>690</v>
      </c>
      <c r="K226" s="2001">
        <v>1213</v>
      </c>
      <c r="L226" s="2002">
        <v>1736</v>
      </c>
      <c r="M226" s="2001">
        <v>805</v>
      </c>
      <c r="N226" s="2003">
        <v>931</v>
      </c>
      <c r="O226" s="2263"/>
      <c r="P226" s="2039">
        <v>1101</v>
      </c>
      <c r="Q226" s="1203">
        <v>0.10542168674698793</v>
      </c>
      <c r="R226" s="1204">
        <v>105</v>
      </c>
      <c r="S226" s="1205">
        <v>408</v>
      </c>
      <c r="T226" s="1206">
        <v>693</v>
      </c>
      <c r="U226" s="1207">
        <v>560</v>
      </c>
      <c r="V226" s="1208">
        <v>102</v>
      </c>
      <c r="W226" s="1209">
        <v>458</v>
      </c>
      <c r="X226" s="1207">
        <v>541</v>
      </c>
      <c r="Y226" s="1209">
        <v>306</v>
      </c>
      <c r="Z226" s="1210">
        <v>235</v>
      </c>
      <c r="AA226" s="2052">
        <v>2538</v>
      </c>
      <c r="AB226" s="2027">
        <v>3.086921202274584E-2</v>
      </c>
      <c r="AC226" s="2028">
        <v>76</v>
      </c>
      <c r="AD226" s="1211">
        <v>1087</v>
      </c>
      <c r="AE226" s="1212">
        <v>1451</v>
      </c>
      <c r="AF226" s="1207">
        <v>1343</v>
      </c>
      <c r="AG226" s="1207">
        <v>588</v>
      </c>
      <c r="AH226" s="1213">
        <v>755</v>
      </c>
      <c r="AI226" s="1207">
        <v>1195</v>
      </c>
      <c r="AJ226" s="1213">
        <v>499</v>
      </c>
      <c r="AK226" s="1214">
        <v>696</v>
      </c>
      <c r="AL226" s="2335">
        <v>641</v>
      </c>
      <c r="AM226" s="2027">
        <v>3.7216828478964459E-2</v>
      </c>
      <c r="AN226" s="2028">
        <v>23</v>
      </c>
      <c r="AO226" s="1215">
        <v>316</v>
      </c>
      <c r="AP226" s="1215">
        <v>325</v>
      </c>
      <c r="AQ226" s="1215">
        <v>284</v>
      </c>
      <c r="AR226" s="1216">
        <v>191</v>
      </c>
      <c r="AS226" s="1217">
        <v>93</v>
      </c>
      <c r="AT226" s="1215">
        <v>357</v>
      </c>
      <c r="AU226" s="1217">
        <v>125</v>
      </c>
      <c r="AV226" s="1218">
        <v>232</v>
      </c>
      <c r="AW226" s="2357">
        <v>18</v>
      </c>
      <c r="AX226" s="2300">
        <v>0.19999999999999996</v>
      </c>
      <c r="AY226" s="2028">
        <v>3</v>
      </c>
      <c r="AZ226" s="2389">
        <v>8</v>
      </c>
      <c r="BA226" s="2389">
        <v>10</v>
      </c>
      <c r="BB226" s="2389">
        <v>9</v>
      </c>
      <c r="BC226" s="2390">
        <v>7</v>
      </c>
      <c r="BD226" s="2390">
        <v>2</v>
      </c>
      <c r="BE226" s="2389">
        <v>9</v>
      </c>
      <c r="BF226" s="2390">
        <v>1</v>
      </c>
      <c r="BG226" s="2391">
        <v>8</v>
      </c>
      <c r="BH226" s="2065">
        <v>210</v>
      </c>
      <c r="BI226" s="2027">
        <v>4.7846889952152249E-3</v>
      </c>
      <c r="BJ226" s="2028">
        <v>1</v>
      </c>
      <c r="BK226" s="1219">
        <v>113</v>
      </c>
      <c r="BL226" s="1219">
        <v>97</v>
      </c>
      <c r="BM226" s="1219">
        <v>104</v>
      </c>
      <c r="BN226" s="1220">
        <v>60</v>
      </c>
      <c r="BO226" s="1220">
        <v>44</v>
      </c>
      <c r="BP226" s="1219">
        <v>106</v>
      </c>
      <c r="BQ226" s="1220">
        <v>53</v>
      </c>
      <c r="BR226" s="1221">
        <v>53</v>
      </c>
      <c r="BS226" s="2087">
        <v>532</v>
      </c>
      <c r="BT226" s="2027">
        <v>5.7654075546719641E-2</v>
      </c>
      <c r="BU226" s="2028">
        <v>29</v>
      </c>
      <c r="BV226" s="1222">
        <v>224</v>
      </c>
      <c r="BW226" s="1222">
        <v>308</v>
      </c>
      <c r="BX226" s="1222">
        <v>419</v>
      </c>
      <c r="BY226" s="1223">
        <v>174</v>
      </c>
      <c r="BZ226" s="1223">
        <v>245</v>
      </c>
      <c r="CA226" s="1222">
        <v>113</v>
      </c>
      <c r="CB226" s="1223">
        <v>50</v>
      </c>
      <c r="CC226" s="1224">
        <v>63</v>
      </c>
      <c r="CD226" s="1225">
        <v>466</v>
      </c>
      <c r="CE226" s="2300">
        <v>-4.2735042735042583E-3</v>
      </c>
      <c r="CF226" s="2028">
        <v>-2</v>
      </c>
      <c r="CG226" s="1226">
        <v>216</v>
      </c>
      <c r="CH226" s="1226">
        <v>250</v>
      </c>
      <c r="CI226" s="1226">
        <v>214</v>
      </c>
      <c r="CJ226" s="1227">
        <v>124</v>
      </c>
      <c r="CK226" s="1227">
        <v>90</v>
      </c>
      <c r="CL226" s="1226">
        <v>252</v>
      </c>
      <c r="CM226" s="1227">
        <v>92</v>
      </c>
      <c r="CN226" s="1228">
        <v>160</v>
      </c>
      <c r="CO226" s="2065">
        <v>671</v>
      </c>
      <c r="CP226" s="2027">
        <v>3.3898305084745672E-2</v>
      </c>
      <c r="CQ226" s="2028">
        <v>22</v>
      </c>
      <c r="CR226" s="1219">
        <v>210</v>
      </c>
      <c r="CS226" s="1219">
        <v>461</v>
      </c>
      <c r="CT226" s="1219">
        <v>313</v>
      </c>
      <c r="CU226" s="1220">
        <v>32</v>
      </c>
      <c r="CV226" s="1220">
        <v>281</v>
      </c>
      <c r="CW226" s="1219">
        <v>358</v>
      </c>
      <c r="CX226" s="1220">
        <v>178</v>
      </c>
      <c r="CY226" s="1318">
        <v>180</v>
      </c>
      <c r="CZ226" s="1267">
        <v>3639</v>
      </c>
      <c r="DA226" s="1609">
        <v>274</v>
      </c>
      <c r="DB226" s="1624">
        <v>93</v>
      </c>
      <c r="DC226" s="1625">
        <v>181</v>
      </c>
      <c r="DD226" s="4115">
        <v>323</v>
      </c>
      <c r="DE226" s="1624">
        <v>107</v>
      </c>
      <c r="DF226" s="1625">
        <v>216</v>
      </c>
      <c r="DG226" s="4115">
        <v>697</v>
      </c>
      <c r="DH226" s="1624">
        <v>203</v>
      </c>
      <c r="DI226" s="1625">
        <v>494</v>
      </c>
      <c r="DJ226" s="4115">
        <v>705</v>
      </c>
      <c r="DK226" s="1624">
        <v>246</v>
      </c>
      <c r="DL226" s="1625">
        <v>459</v>
      </c>
      <c r="DM226" s="4115">
        <v>374</v>
      </c>
      <c r="DN226" s="1624">
        <v>169</v>
      </c>
      <c r="DO226" s="1625">
        <v>205</v>
      </c>
      <c r="DP226" s="4103">
        <v>1266</v>
      </c>
      <c r="DQ226" s="1229">
        <v>677</v>
      </c>
      <c r="DR226" s="1231">
        <v>589</v>
      </c>
      <c r="DS226" s="1232" t="s">
        <v>123</v>
      </c>
      <c r="DT226" s="1233">
        <v>2.7187616970631547E-3</v>
      </c>
      <c r="DU226" s="1234">
        <v>1.7068320184613652E-2</v>
      </c>
      <c r="DV226" s="1235">
        <v>0.34284906726964387</v>
      </c>
      <c r="DW226" s="286"/>
    </row>
    <row r="227" spans="1:127" s="239" customFormat="1" ht="60.75" customHeight="1" x14ac:dyDescent="0.15">
      <c r="A227" s="2107" t="s">
        <v>181</v>
      </c>
      <c r="B227" s="2144"/>
      <c r="C227" s="2144"/>
      <c r="D227" s="1926">
        <v>3794</v>
      </c>
      <c r="E227" s="1946">
        <v>8.8041296243188905E-2</v>
      </c>
      <c r="F227" s="1947">
        <v>307</v>
      </c>
      <c r="G227" s="1845">
        <v>1334</v>
      </c>
      <c r="H227" s="1846">
        <v>2460</v>
      </c>
      <c r="I227" s="4188">
        <v>1713</v>
      </c>
      <c r="J227" s="1996">
        <v>634</v>
      </c>
      <c r="K227" s="1996">
        <v>1079</v>
      </c>
      <c r="L227" s="1997">
        <v>2081</v>
      </c>
      <c r="M227" s="1996">
        <v>700</v>
      </c>
      <c r="N227" s="2223">
        <v>1381</v>
      </c>
      <c r="O227" s="2248" t="s">
        <v>2116</v>
      </c>
      <c r="P227" s="2037">
        <v>2772</v>
      </c>
      <c r="Q227" s="289">
        <v>7.7341624562767164E-2</v>
      </c>
      <c r="R227" s="461">
        <v>199</v>
      </c>
      <c r="S227" s="290">
        <v>899</v>
      </c>
      <c r="T227" s="291">
        <v>1873</v>
      </c>
      <c r="U227" s="292">
        <v>1056</v>
      </c>
      <c r="V227" s="293">
        <v>342</v>
      </c>
      <c r="W227" s="294">
        <v>714</v>
      </c>
      <c r="X227" s="292">
        <v>1716</v>
      </c>
      <c r="Y227" s="294">
        <v>557</v>
      </c>
      <c r="Z227" s="295">
        <v>1159</v>
      </c>
      <c r="AA227" s="2288">
        <v>1022</v>
      </c>
      <c r="AB227" s="1840">
        <v>0.11816192560175054</v>
      </c>
      <c r="AC227" s="2304">
        <v>108</v>
      </c>
      <c r="AD227" s="296">
        <v>435</v>
      </c>
      <c r="AE227" s="297">
        <v>587</v>
      </c>
      <c r="AF227" s="292">
        <v>657</v>
      </c>
      <c r="AG227" s="298">
        <v>292</v>
      </c>
      <c r="AH227" s="299">
        <v>365</v>
      </c>
      <c r="AI227" s="292">
        <v>365</v>
      </c>
      <c r="AJ227" s="299">
        <v>143</v>
      </c>
      <c r="AK227" s="300">
        <v>222</v>
      </c>
      <c r="AL227" s="2332">
        <v>271</v>
      </c>
      <c r="AM227" s="1840">
        <v>0.2262443438914028</v>
      </c>
      <c r="AN227" s="2304">
        <v>50</v>
      </c>
      <c r="AO227" s="301">
        <v>154</v>
      </c>
      <c r="AP227" s="301">
        <v>117</v>
      </c>
      <c r="AQ227" s="302">
        <v>149</v>
      </c>
      <c r="AR227" s="303">
        <v>118</v>
      </c>
      <c r="AS227" s="304">
        <v>31</v>
      </c>
      <c r="AT227" s="302">
        <v>122</v>
      </c>
      <c r="AU227" s="304">
        <v>36</v>
      </c>
      <c r="AV227" s="305">
        <v>86</v>
      </c>
      <c r="AW227" s="2355">
        <v>0</v>
      </c>
      <c r="AX227" s="2025" t="s">
        <v>123</v>
      </c>
      <c r="AY227" s="2304">
        <v>0</v>
      </c>
      <c r="AZ227" s="2382">
        <v>0</v>
      </c>
      <c r="BA227" s="2382">
        <v>0</v>
      </c>
      <c r="BB227" s="2383">
        <v>0</v>
      </c>
      <c r="BC227" s="2384">
        <v>0</v>
      </c>
      <c r="BD227" s="2384">
        <v>0</v>
      </c>
      <c r="BE227" s="2383">
        <v>0</v>
      </c>
      <c r="BF227" s="2384">
        <v>0</v>
      </c>
      <c r="BG227" s="2385">
        <v>0</v>
      </c>
      <c r="BH227" s="2063">
        <v>66</v>
      </c>
      <c r="BI227" s="1840">
        <v>-9.589041095890416E-2</v>
      </c>
      <c r="BJ227" s="2304">
        <v>-7</v>
      </c>
      <c r="BK227" s="307">
        <v>26</v>
      </c>
      <c r="BL227" s="307">
        <v>40</v>
      </c>
      <c r="BM227" s="308">
        <v>41</v>
      </c>
      <c r="BN227" s="309">
        <v>15</v>
      </c>
      <c r="BO227" s="309">
        <v>26</v>
      </c>
      <c r="BP227" s="308">
        <v>25</v>
      </c>
      <c r="BQ227" s="309">
        <v>11</v>
      </c>
      <c r="BR227" s="310">
        <v>14</v>
      </c>
      <c r="BS227" s="2085">
        <v>407</v>
      </c>
      <c r="BT227" s="1840">
        <v>0.21130952380952372</v>
      </c>
      <c r="BU227" s="2304">
        <v>71</v>
      </c>
      <c r="BV227" s="311">
        <v>158</v>
      </c>
      <c r="BW227" s="311">
        <v>249</v>
      </c>
      <c r="BX227" s="312">
        <v>312</v>
      </c>
      <c r="BY227" s="313">
        <v>124</v>
      </c>
      <c r="BZ227" s="313">
        <v>188</v>
      </c>
      <c r="CA227" s="312">
        <v>95</v>
      </c>
      <c r="CB227" s="313">
        <v>34</v>
      </c>
      <c r="CC227" s="314">
        <v>61</v>
      </c>
      <c r="CD227" s="315">
        <v>43</v>
      </c>
      <c r="CE227" s="1840">
        <v>-8.5106382978723416E-2</v>
      </c>
      <c r="CF227" s="2304">
        <v>-4</v>
      </c>
      <c r="CG227" s="316">
        <v>20</v>
      </c>
      <c r="CH227" s="316">
        <v>23</v>
      </c>
      <c r="CI227" s="317">
        <v>25</v>
      </c>
      <c r="CJ227" s="318">
        <v>16</v>
      </c>
      <c r="CK227" s="318">
        <v>9</v>
      </c>
      <c r="CL227" s="317">
        <v>18</v>
      </c>
      <c r="CM227" s="318">
        <v>4</v>
      </c>
      <c r="CN227" s="319">
        <v>14</v>
      </c>
      <c r="CO227" s="2063">
        <v>235</v>
      </c>
      <c r="CP227" s="2025">
        <v>-8.4388185654008518E-3</v>
      </c>
      <c r="CQ227" s="2304">
        <v>-2</v>
      </c>
      <c r="CR227" s="320">
        <v>77</v>
      </c>
      <c r="CS227" s="320">
        <v>158</v>
      </c>
      <c r="CT227" s="308">
        <v>130</v>
      </c>
      <c r="CU227" s="321">
        <v>19</v>
      </c>
      <c r="CV227" s="321">
        <v>111</v>
      </c>
      <c r="CW227" s="308">
        <v>105</v>
      </c>
      <c r="CX227" s="321">
        <v>58</v>
      </c>
      <c r="CY227" s="961">
        <v>47</v>
      </c>
      <c r="CZ227" s="1265">
        <v>3794</v>
      </c>
      <c r="DA227" s="1607">
        <v>510</v>
      </c>
      <c r="DB227" s="449">
        <v>213</v>
      </c>
      <c r="DC227" s="450">
        <v>297</v>
      </c>
      <c r="DD227" s="4111">
        <v>269</v>
      </c>
      <c r="DE227" s="449">
        <v>42</v>
      </c>
      <c r="DF227" s="450">
        <v>227</v>
      </c>
      <c r="DG227" s="4111">
        <v>757</v>
      </c>
      <c r="DH227" s="449">
        <v>169</v>
      </c>
      <c r="DI227" s="450">
        <v>588</v>
      </c>
      <c r="DJ227" s="4111">
        <v>805</v>
      </c>
      <c r="DK227" s="449">
        <v>237</v>
      </c>
      <c r="DL227" s="450">
        <v>568</v>
      </c>
      <c r="DM227" s="4111">
        <v>533</v>
      </c>
      <c r="DN227" s="449">
        <v>218</v>
      </c>
      <c r="DO227" s="450">
        <v>315</v>
      </c>
      <c r="DP227" s="4101">
        <v>920</v>
      </c>
      <c r="DQ227" s="442">
        <v>455</v>
      </c>
      <c r="DR227" s="432">
        <v>465</v>
      </c>
      <c r="DS227" s="322">
        <v>29</v>
      </c>
      <c r="DT227" s="323">
        <v>2.8345649570369904E-3</v>
      </c>
      <c r="DU227" s="324">
        <v>1.779533025018527E-2</v>
      </c>
      <c r="DV227" s="325" t="s">
        <v>123</v>
      </c>
      <c r="DW227" s="286"/>
    </row>
    <row r="228" spans="1:127" s="359" customFormat="1" ht="60.75" customHeight="1" x14ac:dyDescent="0.15">
      <c r="A228" s="2109" t="s">
        <v>147</v>
      </c>
      <c r="B228" s="2147"/>
      <c r="C228" s="2147"/>
      <c r="D228" s="1925">
        <v>8023</v>
      </c>
      <c r="E228" s="1942">
        <v>8.4213172448466267E-3</v>
      </c>
      <c r="F228" s="1943">
        <v>67</v>
      </c>
      <c r="G228" s="1841">
        <v>3277</v>
      </c>
      <c r="H228" s="1842">
        <v>4746</v>
      </c>
      <c r="I228" s="4184">
        <v>4636</v>
      </c>
      <c r="J228" s="1993">
        <v>1693</v>
      </c>
      <c r="K228" s="1993">
        <v>2943</v>
      </c>
      <c r="L228" s="1994">
        <v>3387</v>
      </c>
      <c r="M228" s="1993">
        <v>1584</v>
      </c>
      <c r="N228" s="1995">
        <v>1803</v>
      </c>
      <c r="O228" s="2262" t="s">
        <v>2116</v>
      </c>
      <c r="P228" s="2036">
        <v>2942</v>
      </c>
      <c r="Q228" s="329">
        <v>4.7720797720797625E-2</v>
      </c>
      <c r="R228" s="462">
        <v>134</v>
      </c>
      <c r="S228" s="330">
        <v>1137</v>
      </c>
      <c r="T228" s="331">
        <v>1805</v>
      </c>
      <c r="U228" s="332">
        <v>1626</v>
      </c>
      <c r="V228" s="333">
        <v>450</v>
      </c>
      <c r="W228" s="334">
        <v>1176</v>
      </c>
      <c r="X228" s="332">
        <v>1316</v>
      </c>
      <c r="Y228" s="334">
        <v>687</v>
      </c>
      <c r="Z228" s="335">
        <v>629</v>
      </c>
      <c r="AA228" s="2049">
        <v>5081</v>
      </c>
      <c r="AB228" s="2023">
        <v>-1.3014763014763009E-2</v>
      </c>
      <c r="AC228" s="2024">
        <v>-67</v>
      </c>
      <c r="AD228" s="336">
        <v>2140</v>
      </c>
      <c r="AE228" s="337">
        <v>2941</v>
      </c>
      <c r="AF228" s="332">
        <v>3010</v>
      </c>
      <c r="AG228" s="332">
        <v>1243</v>
      </c>
      <c r="AH228" s="338">
        <v>1767</v>
      </c>
      <c r="AI228" s="332">
        <v>2071</v>
      </c>
      <c r="AJ228" s="338">
        <v>897</v>
      </c>
      <c r="AK228" s="339">
        <v>1174</v>
      </c>
      <c r="AL228" s="2331">
        <v>1103</v>
      </c>
      <c r="AM228" s="2023">
        <v>-3.4995625546806686E-2</v>
      </c>
      <c r="AN228" s="2024">
        <v>-40</v>
      </c>
      <c r="AO228" s="340">
        <v>569</v>
      </c>
      <c r="AP228" s="340">
        <v>534</v>
      </c>
      <c r="AQ228" s="340">
        <v>579</v>
      </c>
      <c r="AR228" s="341">
        <v>376</v>
      </c>
      <c r="AS228" s="342">
        <v>203</v>
      </c>
      <c r="AT228" s="340">
        <v>524</v>
      </c>
      <c r="AU228" s="342">
        <v>193</v>
      </c>
      <c r="AV228" s="343">
        <v>331</v>
      </c>
      <c r="AW228" s="2354">
        <v>10</v>
      </c>
      <c r="AX228" s="1843">
        <v>0.11111111111111116</v>
      </c>
      <c r="AY228" s="2024">
        <v>1</v>
      </c>
      <c r="AZ228" s="2377">
        <v>4</v>
      </c>
      <c r="BA228" s="2377">
        <v>6</v>
      </c>
      <c r="BB228" s="2377">
        <v>6</v>
      </c>
      <c r="BC228" s="2380">
        <v>3</v>
      </c>
      <c r="BD228" s="2380">
        <v>3</v>
      </c>
      <c r="BE228" s="2377">
        <v>4</v>
      </c>
      <c r="BF228" s="2380">
        <v>1</v>
      </c>
      <c r="BG228" s="2381">
        <v>3</v>
      </c>
      <c r="BH228" s="2062">
        <v>985</v>
      </c>
      <c r="BI228" s="2023">
        <v>-1.1044176706827336E-2</v>
      </c>
      <c r="BJ228" s="2024">
        <v>-11</v>
      </c>
      <c r="BK228" s="345">
        <v>468</v>
      </c>
      <c r="BL228" s="345">
        <v>517</v>
      </c>
      <c r="BM228" s="345">
        <v>534</v>
      </c>
      <c r="BN228" s="346">
        <v>272</v>
      </c>
      <c r="BO228" s="346">
        <v>262</v>
      </c>
      <c r="BP228" s="345">
        <v>451</v>
      </c>
      <c r="BQ228" s="346">
        <v>196</v>
      </c>
      <c r="BR228" s="347">
        <v>255</v>
      </c>
      <c r="BS228" s="2084">
        <v>1371</v>
      </c>
      <c r="BT228" s="1843">
        <v>-5.1211072664359869E-2</v>
      </c>
      <c r="BU228" s="2024">
        <v>-74</v>
      </c>
      <c r="BV228" s="348">
        <v>528</v>
      </c>
      <c r="BW228" s="348">
        <v>843</v>
      </c>
      <c r="BX228" s="348">
        <v>1067</v>
      </c>
      <c r="BY228" s="349">
        <v>394</v>
      </c>
      <c r="BZ228" s="349">
        <v>673</v>
      </c>
      <c r="CA228" s="348">
        <v>304</v>
      </c>
      <c r="CB228" s="349">
        <v>134</v>
      </c>
      <c r="CC228" s="350">
        <v>170</v>
      </c>
      <c r="CD228" s="351">
        <v>144</v>
      </c>
      <c r="CE228" s="1843">
        <v>-8.2802547770700619E-2</v>
      </c>
      <c r="CF228" s="2024">
        <v>-13</v>
      </c>
      <c r="CG228" s="352">
        <v>71</v>
      </c>
      <c r="CH228" s="352">
        <v>73</v>
      </c>
      <c r="CI228" s="352">
        <v>71</v>
      </c>
      <c r="CJ228" s="353">
        <v>41</v>
      </c>
      <c r="CK228" s="353">
        <v>30</v>
      </c>
      <c r="CL228" s="352">
        <v>73</v>
      </c>
      <c r="CM228" s="353">
        <v>30</v>
      </c>
      <c r="CN228" s="354">
        <v>43</v>
      </c>
      <c r="CO228" s="2062">
        <v>1468</v>
      </c>
      <c r="CP228" s="2023">
        <v>5.0071530758226013E-2</v>
      </c>
      <c r="CQ228" s="2024">
        <v>70</v>
      </c>
      <c r="CR228" s="345">
        <v>500</v>
      </c>
      <c r="CS228" s="345">
        <v>968</v>
      </c>
      <c r="CT228" s="345">
        <v>753</v>
      </c>
      <c r="CU228" s="346">
        <v>157</v>
      </c>
      <c r="CV228" s="346">
        <v>596</v>
      </c>
      <c r="CW228" s="345">
        <v>715</v>
      </c>
      <c r="CX228" s="346">
        <v>343</v>
      </c>
      <c r="CY228" s="962">
        <v>372</v>
      </c>
      <c r="CZ228" s="1264">
        <v>8023</v>
      </c>
      <c r="DA228" s="1606">
        <v>891</v>
      </c>
      <c r="DB228" s="451">
        <v>458</v>
      </c>
      <c r="DC228" s="452">
        <v>433</v>
      </c>
      <c r="DD228" s="4110">
        <v>758</v>
      </c>
      <c r="DE228" s="451">
        <v>242</v>
      </c>
      <c r="DF228" s="452">
        <v>516</v>
      </c>
      <c r="DG228" s="4110">
        <v>1566</v>
      </c>
      <c r="DH228" s="451">
        <v>430</v>
      </c>
      <c r="DI228" s="452">
        <v>1136</v>
      </c>
      <c r="DJ228" s="4110">
        <v>1550</v>
      </c>
      <c r="DK228" s="451">
        <v>555</v>
      </c>
      <c r="DL228" s="452">
        <v>995</v>
      </c>
      <c r="DM228" s="4110">
        <v>1048</v>
      </c>
      <c r="DN228" s="451">
        <v>458</v>
      </c>
      <c r="DO228" s="452">
        <v>590</v>
      </c>
      <c r="DP228" s="4100">
        <v>2210</v>
      </c>
      <c r="DQ228" s="443">
        <v>1134</v>
      </c>
      <c r="DR228" s="433">
        <v>1076</v>
      </c>
      <c r="DS228" s="355">
        <v>24</v>
      </c>
      <c r="DT228" s="356">
        <v>5.9941261598070042E-3</v>
      </c>
      <c r="DU228" s="357">
        <v>3.7630979071490885E-2</v>
      </c>
      <c r="DV228" s="358" t="s">
        <v>123</v>
      </c>
      <c r="DW228" s="286"/>
    </row>
    <row r="229" spans="1:127" s="239" customFormat="1" ht="60.75" customHeight="1" x14ac:dyDescent="0.15">
      <c r="A229" s="2151"/>
      <c r="B229" s="3215" t="s">
        <v>567</v>
      </c>
      <c r="C229" s="3982"/>
      <c r="D229" s="1920">
        <v>4481</v>
      </c>
      <c r="E229" s="1932">
        <v>1.8640600136394569E-2</v>
      </c>
      <c r="F229" s="1944">
        <v>82</v>
      </c>
      <c r="G229" s="1956">
        <v>1726</v>
      </c>
      <c r="H229" s="1957">
        <v>2755</v>
      </c>
      <c r="I229" s="4179">
        <v>2637</v>
      </c>
      <c r="J229" s="1978">
        <v>871</v>
      </c>
      <c r="K229" s="1978">
        <v>1766</v>
      </c>
      <c r="L229" s="1979">
        <v>1844</v>
      </c>
      <c r="M229" s="1978">
        <v>855</v>
      </c>
      <c r="N229" s="1980">
        <v>989</v>
      </c>
      <c r="O229" s="2254"/>
      <c r="P229" s="2031">
        <v>1845</v>
      </c>
      <c r="Q229" s="971">
        <v>6.585788561525141E-2</v>
      </c>
      <c r="R229" s="972">
        <v>114</v>
      </c>
      <c r="S229" s="973">
        <v>703</v>
      </c>
      <c r="T229" s="974">
        <v>1142</v>
      </c>
      <c r="U229" s="975">
        <v>985</v>
      </c>
      <c r="V229" s="976">
        <v>263</v>
      </c>
      <c r="W229" s="977">
        <v>722</v>
      </c>
      <c r="X229" s="975">
        <v>860</v>
      </c>
      <c r="Y229" s="977">
        <v>440</v>
      </c>
      <c r="Z229" s="978">
        <v>420</v>
      </c>
      <c r="AA229" s="2042">
        <v>2636</v>
      </c>
      <c r="AB229" s="2013">
        <v>-1.199400299850073E-2</v>
      </c>
      <c r="AC229" s="2014">
        <v>-32</v>
      </c>
      <c r="AD229" s="979">
        <v>1023</v>
      </c>
      <c r="AE229" s="980">
        <v>1613</v>
      </c>
      <c r="AF229" s="975">
        <v>1652</v>
      </c>
      <c r="AG229" s="981">
        <v>608</v>
      </c>
      <c r="AH229" s="982">
        <v>1044</v>
      </c>
      <c r="AI229" s="975">
        <v>984</v>
      </c>
      <c r="AJ229" s="982">
        <v>415</v>
      </c>
      <c r="AK229" s="983">
        <v>569</v>
      </c>
      <c r="AL229" s="2334">
        <v>481</v>
      </c>
      <c r="AM229" s="2013">
        <v>-3.0241935483870996E-2</v>
      </c>
      <c r="AN229" s="2014">
        <v>-15</v>
      </c>
      <c r="AO229" s="984">
        <v>232</v>
      </c>
      <c r="AP229" s="984">
        <v>249</v>
      </c>
      <c r="AQ229" s="985">
        <v>286</v>
      </c>
      <c r="AR229" s="986">
        <v>160</v>
      </c>
      <c r="AS229" s="987">
        <v>126</v>
      </c>
      <c r="AT229" s="985">
        <v>195</v>
      </c>
      <c r="AU229" s="987">
        <v>72</v>
      </c>
      <c r="AV229" s="988">
        <v>123</v>
      </c>
      <c r="AW229" s="2349">
        <v>7</v>
      </c>
      <c r="AX229" s="2008">
        <v>0.16666666666666674</v>
      </c>
      <c r="AY229" s="2014">
        <v>1</v>
      </c>
      <c r="AZ229" s="2359">
        <v>3</v>
      </c>
      <c r="BA229" s="2359">
        <v>4</v>
      </c>
      <c r="BB229" s="2360">
        <v>4</v>
      </c>
      <c r="BC229" s="2361">
        <v>2</v>
      </c>
      <c r="BD229" s="2361">
        <v>2</v>
      </c>
      <c r="BE229" s="2360">
        <v>3</v>
      </c>
      <c r="BF229" s="2361">
        <v>1</v>
      </c>
      <c r="BG229" s="2362">
        <v>2</v>
      </c>
      <c r="BH229" s="2057">
        <v>514</v>
      </c>
      <c r="BI229" s="2013">
        <v>-3.3834586466165439E-2</v>
      </c>
      <c r="BJ229" s="2014">
        <v>-18</v>
      </c>
      <c r="BK229" s="989">
        <v>232</v>
      </c>
      <c r="BL229" s="989">
        <v>282</v>
      </c>
      <c r="BM229" s="990">
        <v>283</v>
      </c>
      <c r="BN229" s="991">
        <v>145</v>
      </c>
      <c r="BO229" s="991">
        <v>138</v>
      </c>
      <c r="BP229" s="990">
        <v>231</v>
      </c>
      <c r="BQ229" s="991">
        <v>87</v>
      </c>
      <c r="BR229" s="992">
        <v>144</v>
      </c>
      <c r="BS229" s="2079">
        <v>778</v>
      </c>
      <c r="BT229" s="2013">
        <v>-2.2613065326633208E-2</v>
      </c>
      <c r="BU229" s="2014">
        <v>-18</v>
      </c>
      <c r="BV229" s="993">
        <v>272</v>
      </c>
      <c r="BW229" s="993">
        <v>506</v>
      </c>
      <c r="BX229" s="994">
        <v>619</v>
      </c>
      <c r="BY229" s="995">
        <v>201</v>
      </c>
      <c r="BZ229" s="995">
        <v>418</v>
      </c>
      <c r="CA229" s="994">
        <v>159</v>
      </c>
      <c r="CB229" s="995">
        <v>71</v>
      </c>
      <c r="CC229" s="996">
        <v>88</v>
      </c>
      <c r="CD229" s="997">
        <v>92</v>
      </c>
      <c r="CE229" s="2008">
        <v>-8.9108910891089077E-2</v>
      </c>
      <c r="CF229" s="2014">
        <v>-9</v>
      </c>
      <c r="CG229" s="998">
        <v>41</v>
      </c>
      <c r="CH229" s="998">
        <v>51</v>
      </c>
      <c r="CI229" s="999">
        <v>45</v>
      </c>
      <c r="CJ229" s="1000">
        <v>25</v>
      </c>
      <c r="CK229" s="1000">
        <v>20</v>
      </c>
      <c r="CL229" s="999">
        <v>47</v>
      </c>
      <c r="CM229" s="1000">
        <v>16</v>
      </c>
      <c r="CN229" s="1001">
        <v>31</v>
      </c>
      <c r="CO229" s="2057">
        <v>764</v>
      </c>
      <c r="CP229" s="2013">
        <v>3.663500678426046E-2</v>
      </c>
      <c r="CQ229" s="2014">
        <v>27</v>
      </c>
      <c r="CR229" s="1002">
        <v>243</v>
      </c>
      <c r="CS229" s="1002">
        <v>521</v>
      </c>
      <c r="CT229" s="990">
        <v>415</v>
      </c>
      <c r="CU229" s="1003">
        <v>75</v>
      </c>
      <c r="CV229" s="1003">
        <v>340</v>
      </c>
      <c r="CW229" s="990">
        <v>349</v>
      </c>
      <c r="CX229" s="1003">
        <v>168</v>
      </c>
      <c r="CY229" s="1309">
        <v>181</v>
      </c>
      <c r="CZ229" s="1259">
        <v>4481</v>
      </c>
      <c r="DA229" s="1600">
        <v>571</v>
      </c>
      <c r="DB229" s="1612">
        <v>273</v>
      </c>
      <c r="DC229" s="1613">
        <v>298</v>
      </c>
      <c r="DD229" s="4114">
        <v>443</v>
      </c>
      <c r="DE229" s="1612">
        <v>132</v>
      </c>
      <c r="DF229" s="1613">
        <v>311</v>
      </c>
      <c r="DG229" s="4114">
        <v>855</v>
      </c>
      <c r="DH229" s="1612">
        <v>209</v>
      </c>
      <c r="DI229" s="1613">
        <v>646</v>
      </c>
      <c r="DJ229" s="4114">
        <v>798</v>
      </c>
      <c r="DK229" s="1612">
        <v>259</v>
      </c>
      <c r="DL229" s="1613">
        <v>539</v>
      </c>
      <c r="DM229" s="4114">
        <v>637</v>
      </c>
      <c r="DN229" s="1612">
        <v>257</v>
      </c>
      <c r="DO229" s="1613">
        <v>380</v>
      </c>
      <c r="DP229" s="4094">
        <v>1177</v>
      </c>
      <c r="DQ229" s="1004">
        <v>596</v>
      </c>
      <c r="DR229" s="1006">
        <v>581</v>
      </c>
      <c r="DS229" s="1007" t="s">
        <v>123</v>
      </c>
      <c r="DT229" s="1008">
        <v>3.3478348899532826E-3</v>
      </c>
      <c r="DU229" s="1009">
        <v>2.1017626476299473E-2</v>
      </c>
      <c r="DV229" s="1010">
        <v>0.5585192571357348</v>
      </c>
      <c r="DW229" s="286"/>
    </row>
    <row r="230" spans="1:127" s="359" customFormat="1" ht="60.75" customHeight="1" x14ac:dyDescent="0.15">
      <c r="A230" s="2142"/>
      <c r="B230" s="2099"/>
      <c r="C230" s="2100" t="s">
        <v>1802</v>
      </c>
      <c r="D230" s="1923">
        <v>197</v>
      </c>
      <c r="E230" s="1938">
        <v>7.6502732240437243E-2</v>
      </c>
      <c r="F230" s="1939">
        <v>14</v>
      </c>
      <c r="G230" s="1962">
        <v>106</v>
      </c>
      <c r="H230" s="1963">
        <v>91</v>
      </c>
      <c r="I230" s="4182">
        <v>108</v>
      </c>
      <c r="J230" s="1987">
        <v>58</v>
      </c>
      <c r="K230" s="1987">
        <v>50</v>
      </c>
      <c r="L230" s="1988">
        <v>89</v>
      </c>
      <c r="M230" s="1987">
        <v>48</v>
      </c>
      <c r="N230" s="1989">
        <v>41</v>
      </c>
      <c r="O230" s="2249"/>
      <c r="P230" s="2034">
        <v>144</v>
      </c>
      <c r="Q230" s="1085">
        <v>6.6666666666666652E-2</v>
      </c>
      <c r="R230" s="1086">
        <v>9</v>
      </c>
      <c r="S230" s="1087">
        <v>76</v>
      </c>
      <c r="T230" s="1088">
        <v>68</v>
      </c>
      <c r="U230" s="1089">
        <v>78</v>
      </c>
      <c r="V230" s="1090">
        <v>40</v>
      </c>
      <c r="W230" s="1091">
        <v>38</v>
      </c>
      <c r="X230" s="1089">
        <v>66</v>
      </c>
      <c r="Y230" s="1091">
        <v>36</v>
      </c>
      <c r="Z230" s="1092">
        <v>30</v>
      </c>
      <c r="AA230" s="2045">
        <v>53</v>
      </c>
      <c r="AB230" s="2010">
        <v>0.10416666666666674</v>
      </c>
      <c r="AC230" s="2020">
        <v>5</v>
      </c>
      <c r="AD230" s="1093">
        <v>30</v>
      </c>
      <c r="AE230" s="1094">
        <v>23</v>
      </c>
      <c r="AF230" s="1089">
        <v>30</v>
      </c>
      <c r="AG230" s="1089">
        <v>18</v>
      </c>
      <c r="AH230" s="1095">
        <v>12</v>
      </c>
      <c r="AI230" s="1089">
        <v>23</v>
      </c>
      <c r="AJ230" s="1095">
        <v>12</v>
      </c>
      <c r="AK230" s="1096">
        <v>11</v>
      </c>
      <c r="AL230" s="2328">
        <v>11</v>
      </c>
      <c r="AM230" s="2010">
        <v>0.5714285714285714</v>
      </c>
      <c r="AN230" s="2020">
        <v>4</v>
      </c>
      <c r="AO230" s="1097">
        <v>7</v>
      </c>
      <c r="AP230" s="1097">
        <v>4</v>
      </c>
      <c r="AQ230" s="1097">
        <v>5</v>
      </c>
      <c r="AR230" s="1098">
        <v>5</v>
      </c>
      <c r="AS230" s="1099">
        <v>0</v>
      </c>
      <c r="AT230" s="1097">
        <v>6</v>
      </c>
      <c r="AU230" s="1099">
        <v>2</v>
      </c>
      <c r="AV230" s="1100">
        <v>4</v>
      </c>
      <c r="AW230" s="2352">
        <v>0</v>
      </c>
      <c r="AX230" s="2010" t="s">
        <v>123</v>
      </c>
      <c r="AY230" s="2020">
        <v>0</v>
      </c>
      <c r="AZ230" s="2370">
        <v>0</v>
      </c>
      <c r="BA230" s="2370">
        <v>0</v>
      </c>
      <c r="BB230" s="2370">
        <v>0</v>
      </c>
      <c r="BC230" s="2371">
        <v>0</v>
      </c>
      <c r="BD230" s="2371">
        <v>0</v>
      </c>
      <c r="BE230" s="2370">
        <v>0</v>
      </c>
      <c r="BF230" s="2371">
        <v>0</v>
      </c>
      <c r="BG230" s="2372">
        <v>0</v>
      </c>
      <c r="BH230" s="2060">
        <v>13</v>
      </c>
      <c r="BI230" s="2010">
        <v>0.30000000000000004</v>
      </c>
      <c r="BJ230" s="2020">
        <v>3</v>
      </c>
      <c r="BK230" s="1101">
        <v>9</v>
      </c>
      <c r="BL230" s="1101">
        <v>4</v>
      </c>
      <c r="BM230" s="1101">
        <v>7</v>
      </c>
      <c r="BN230" s="1102">
        <v>5</v>
      </c>
      <c r="BO230" s="1102">
        <v>2</v>
      </c>
      <c r="BP230" s="1101">
        <v>6</v>
      </c>
      <c r="BQ230" s="1102">
        <v>4</v>
      </c>
      <c r="BR230" s="1103">
        <v>2</v>
      </c>
      <c r="BS230" s="2082">
        <v>4</v>
      </c>
      <c r="BT230" s="3082">
        <v>1</v>
      </c>
      <c r="BU230" s="2020">
        <v>2</v>
      </c>
      <c r="BV230" s="1104">
        <v>2</v>
      </c>
      <c r="BW230" s="1104">
        <v>2</v>
      </c>
      <c r="BX230" s="1104">
        <v>4</v>
      </c>
      <c r="BY230" s="1105">
        <v>2</v>
      </c>
      <c r="BZ230" s="1105">
        <v>2</v>
      </c>
      <c r="CA230" s="1104">
        <v>0</v>
      </c>
      <c r="CB230" s="1105">
        <v>0</v>
      </c>
      <c r="CC230" s="1106">
        <v>0</v>
      </c>
      <c r="CD230" s="1107">
        <v>9</v>
      </c>
      <c r="CE230" s="2010">
        <v>0.125</v>
      </c>
      <c r="CF230" s="2020">
        <v>1</v>
      </c>
      <c r="CG230" s="1108">
        <v>7</v>
      </c>
      <c r="CH230" s="1108">
        <v>2</v>
      </c>
      <c r="CI230" s="1108">
        <v>4</v>
      </c>
      <c r="CJ230" s="1109">
        <v>4</v>
      </c>
      <c r="CK230" s="1109">
        <v>0</v>
      </c>
      <c r="CL230" s="1108">
        <v>5</v>
      </c>
      <c r="CM230" s="1109">
        <v>3</v>
      </c>
      <c r="CN230" s="1110">
        <v>2</v>
      </c>
      <c r="CO230" s="2060">
        <v>16</v>
      </c>
      <c r="CP230" s="2010">
        <v>-0.23809523809523814</v>
      </c>
      <c r="CQ230" s="2020">
        <v>-5</v>
      </c>
      <c r="CR230" s="1101">
        <v>5</v>
      </c>
      <c r="CS230" s="1101">
        <v>11</v>
      </c>
      <c r="CT230" s="1101">
        <v>10</v>
      </c>
      <c r="CU230" s="1102">
        <v>2</v>
      </c>
      <c r="CV230" s="1102">
        <v>8</v>
      </c>
      <c r="CW230" s="1101">
        <v>6</v>
      </c>
      <c r="CX230" s="1102">
        <v>3</v>
      </c>
      <c r="CY230" s="1312">
        <v>3</v>
      </c>
      <c r="CZ230" s="1262">
        <v>197</v>
      </c>
      <c r="DA230" s="1603">
        <v>44</v>
      </c>
      <c r="DB230" s="1618">
        <v>30</v>
      </c>
      <c r="DC230" s="1619">
        <v>14</v>
      </c>
      <c r="DD230" s="4107">
        <v>15</v>
      </c>
      <c r="DE230" s="1618">
        <v>8</v>
      </c>
      <c r="DF230" s="1619">
        <v>7</v>
      </c>
      <c r="DG230" s="4107">
        <v>28</v>
      </c>
      <c r="DH230" s="1618">
        <v>8</v>
      </c>
      <c r="DI230" s="1619">
        <v>20</v>
      </c>
      <c r="DJ230" s="4107">
        <v>29</v>
      </c>
      <c r="DK230" s="1618">
        <v>17</v>
      </c>
      <c r="DL230" s="1619">
        <v>12</v>
      </c>
      <c r="DM230" s="4107">
        <v>22</v>
      </c>
      <c r="DN230" s="1618">
        <v>12</v>
      </c>
      <c r="DO230" s="1619">
        <v>10</v>
      </c>
      <c r="DP230" s="4097">
        <v>59</v>
      </c>
      <c r="DQ230" s="1111">
        <v>31</v>
      </c>
      <c r="DR230" s="1113">
        <v>28</v>
      </c>
      <c r="DS230" s="1114" t="s">
        <v>123</v>
      </c>
      <c r="DT230" s="1115">
        <v>1.4718220783771407E-4</v>
      </c>
      <c r="DU230" s="1116">
        <v>9.2400634140392683E-4</v>
      </c>
      <c r="DV230" s="1117">
        <v>2.4554406082512775E-2</v>
      </c>
      <c r="DW230" s="286"/>
    </row>
    <row r="231" spans="1:127" s="239" customFormat="1" ht="60.75" customHeight="1" x14ac:dyDescent="0.15">
      <c r="A231" s="2107"/>
      <c r="B231" s="4618" t="s">
        <v>568</v>
      </c>
      <c r="C231" s="4619"/>
      <c r="D231" s="1926">
        <v>3345</v>
      </c>
      <c r="E231" s="1946">
        <v>-8.5951393005334609E-3</v>
      </c>
      <c r="F231" s="1947">
        <v>-29</v>
      </c>
      <c r="G231" s="1845">
        <v>1445</v>
      </c>
      <c r="H231" s="1846">
        <v>1900</v>
      </c>
      <c r="I231" s="4188">
        <v>1891</v>
      </c>
      <c r="J231" s="1996">
        <v>764</v>
      </c>
      <c r="K231" s="1996">
        <v>1127</v>
      </c>
      <c r="L231" s="1997">
        <v>1454</v>
      </c>
      <c r="M231" s="1996">
        <v>681</v>
      </c>
      <c r="N231" s="2223">
        <v>773</v>
      </c>
      <c r="O231" s="2248"/>
      <c r="P231" s="2037">
        <v>953</v>
      </c>
      <c r="Q231" s="289">
        <v>1.1677282377919429E-2</v>
      </c>
      <c r="R231" s="461">
        <v>11</v>
      </c>
      <c r="S231" s="290">
        <v>358</v>
      </c>
      <c r="T231" s="291">
        <v>595</v>
      </c>
      <c r="U231" s="292">
        <v>563</v>
      </c>
      <c r="V231" s="293">
        <v>147</v>
      </c>
      <c r="W231" s="294">
        <v>416</v>
      </c>
      <c r="X231" s="292">
        <v>390</v>
      </c>
      <c r="Y231" s="294">
        <v>211</v>
      </c>
      <c r="Z231" s="295">
        <v>179</v>
      </c>
      <c r="AA231" s="2288">
        <v>2392</v>
      </c>
      <c r="AB231" s="1840">
        <v>-1.6447368421052655E-2</v>
      </c>
      <c r="AC231" s="2304">
        <v>-40</v>
      </c>
      <c r="AD231" s="296">
        <v>1087</v>
      </c>
      <c r="AE231" s="297">
        <v>1305</v>
      </c>
      <c r="AF231" s="292">
        <v>1328</v>
      </c>
      <c r="AG231" s="298">
        <v>617</v>
      </c>
      <c r="AH231" s="299">
        <v>711</v>
      </c>
      <c r="AI231" s="292">
        <v>1064</v>
      </c>
      <c r="AJ231" s="299">
        <v>470</v>
      </c>
      <c r="AK231" s="300">
        <v>594</v>
      </c>
      <c r="AL231" s="2332">
        <v>611</v>
      </c>
      <c r="AM231" s="2025">
        <v>-4.5312499999999978E-2</v>
      </c>
      <c r="AN231" s="2304">
        <v>-29</v>
      </c>
      <c r="AO231" s="301">
        <v>330</v>
      </c>
      <c r="AP231" s="301">
        <v>281</v>
      </c>
      <c r="AQ231" s="302">
        <v>288</v>
      </c>
      <c r="AR231" s="303">
        <v>211</v>
      </c>
      <c r="AS231" s="304">
        <v>77</v>
      </c>
      <c r="AT231" s="302">
        <v>323</v>
      </c>
      <c r="AU231" s="304">
        <v>119</v>
      </c>
      <c r="AV231" s="305">
        <v>204</v>
      </c>
      <c r="AW231" s="2355">
        <v>3</v>
      </c>
      <c r="AX231" s="2025">
        <v>0</v>
      </c>
      <c r="AY231" s="2304">
        <v>0</v>
      </c>
      <c r="AZ231" s="2382">
        <v>1</v>
      </c>
      <c r="BA231" s="2382">
        <v>2</v>
      </c>
      <c r="BB231" s="2383">
        <v>2</v>
      </c>
      <c r="BC231" s="2384">
        <v>1</v>
      </c>
      <c r="BD231" s="2384">
        <v>1</v>
      </c>
      <c r="BE231" s="2383">
        <v>1</v>
      </c>
      <c r="BF231" s="2384">
        <v>0</v>
      </c>
      <c r="BG231" s="2385">
        <v>1</v>
      </c>
      <c r="BH231" s="2063">
        <v>458</v>
      </c>
      <c r="BI231" s="1840">
        <v>8.8105726872247381E-3</v>
      </c>
      <c r="BJ231" s="2304">
        <v>4</v>
      </c>
      <c r="BK231" s="307">
        <v>227</v>
      </c>
      <c r="BL231" s="307">
        <v>231</v>
      </c>
      <c r="BM231" s="308">
        <v>244</v>
      </c>
      <c r="BN231" s="309">
        <v>122</v>
      </c>
      <c r="BO231" s="309">
        <v>122</v>
      </c>
      <c r="BP231" s="308">
        <v>214</v>
      </c>
      <c r="BQ231" s="309">
        <v>105</v>
      </c>
      <c r="BR231" s="310">
        <v>109</v>
      </c>
      <c r="BS231" s="2085">
        <v>589</v>
      </c>
      <c r="BT231" s="1840">
        <v>-8.9644513137557946E-2</v>
      </c>
      <c r="BU231" s="2304">
        <v>-58</v>
      </c>
      <c r="BV231" s="311">
        <v>254</v>
      </c>
      <c r="BW231" s="311">
        <v>335</v>
      </c>
      <c r="BX231" s="312">
        <v>444</v>
      </c>
      <c r="BY231" s="313">
        <v>191</v>
      </c>
      <c r="BZ231" s="313">
        <v>253</v>
      </c>
      <c r="CA231" s="312">
        <v>145</v>
      </c>
      <c r="CB231" s="313">
        <v>63</v>
      </c>
      <c r="CC231" s="314">
        <v>82</v>
      </c>
      <c r="CD231" s="315">
        <v>43</v>
      </c>
      <c r="CE231" s="1840">
        <v>-0.10416666666666663</v>
      </c>
      <c r="CF231" s="2304">
        <v>-5</v>
      </c>
      <c r="CG231" s="316">
        <v>23</v>
      </c>
      <c r="CH231" s="316">
        <v>20</v>
      </c>
      <c r="CI231" s="317">
        <v>22</v>
      </c>
      <c r="CJ231" s="318">
        <v>12</v>
      </c>
      <c r="CK231" s="318">
        <v>10</v>
      </c>
      <c r="CL231" s="317">
        <v>21</v>
      </c>
      <c r="CM231" s="318">
        <v>11</v>
      </c>
      <c r="CN231" s="319">
        <v>10</v>
      </c>
      <c r="CO231" s="2063">
        <v>688</v>
      </c>
      <c r="CP231" s="2025">
        <v>7.4999999999999956E-2</v>
      </c>
      <c r="CQ231" s="2304">
        <v>48</v>
      </c>
      <c r="CR231" s="320">
        <v>252</v>
      </c>
      <c r="CS231" s="320">
        <v>436</v>
      </c>
      <c r="CT231" s="308">
        <v>328</v>
      </c>
      <c r="CU231" s="321">
        <v>80</v>
      </c>
      <c r="CV231" s="321">
        <v>248</v>
      </c>
      <c r="CW231" s="308">
        <v>360</v>
      </c>
      <c r="CX231" s="321">
        <v>172</v>
      </c>
      <c r="CY231" s="961">
        <v>188</v>
      </c>
      <c r="CZ231" s="1265">
        <v>3345</v>
      </c>
      <c r="DA231" s="1607">
        <v>276</v>
      </c>
      <c r="DB231" s="449">
        <v>155</v>
      </c>
      <c r="DC231" s="450">
        <v>121</v>
      </c>
      <c r="DD231" s="4111">
        <v>300</v>
      </c>
      <c r="DE231" s="449">
        <v>102</v>
      </c>
      <c r="DF231" s="450">
        <v>198</v>
      </c>
      <c r="DG231" s="4111">
        <v>683</v>
      </c>
      <c r="DH231" s="449">
        <v>213</v>
      </c>
      <c r="DI231" s="450">
        <v>470</v>
      </c>
      <c r="DJ231" s="4111">
        <v>723</v>
      </c>
      <c r="DK231" s="449">
        <v>279</v>
      </c>
      <c r="DL231" s="450">
        <v>444</v>
      </c>
      <c r="DM231" s="4111">
        <v>389</v>
      </c>
      <c r="DN231" s="449">
        <v>189</v>
      </c>
      <c r="DO231" s="450">
        <v>200</v>
      </c>
      <c r="DP231" s="4101">
        <v>974</v>
      </c>
      <c r="DQ231" s="442">
        <v>507</v>
      </c>
      <c r="DR231" s="432">
        <v>467</v>
      </c>
      <c r="DS231" s="322" t="s">
        <v>123</v>
      </c>
      <c r="DT231" s="323">
        <v>2.4991090620160076E-3</v>
      </c>
      <c r="DU231" s="324">
        <v>1.5689346253787487E-2</v>
      </c>
      <c r="DV231" s="325">
        <v>0.41692633678175245</v>
      </c>
      <c r="DW231" s="286"/>
    </row>
    <row r="232" spans="1:127" s="359" customFormat="1" ht="60.75" customHeight="1" thickBot="1" x14ac:dyDescent="0.2">
      <c r="A232" s="2134" t="s">
        <v>197</v>
      </c>
      <c r="B232" s="2148"/>
      <c r="C232" s="2148"/>
      <c r="D232" s="2159">
        <v>1614</v>
      </c>
      <c r="E232" s="2182">
        <v>2.4844720496894901E-3</v>
      </c>
      <c r="F232" s="2183">
        <v>4</v>
      </c>
      <c r="G232" s="2200">
        <v>599</v>
      </c>
      <c r="H232" s="2201">
        <v>1015</v>
      </c>
      <c r="I232" s="4190">
        <v>907</v>
      </c>
      <c r="J232" s="2230">
        <v>273</v>
      </c>
      <c r="K232" s="2230">
        <v>634</v>
      </c>
      <c r="L232" s="2231">
        <v>707</v>
      </c>
      <c r="M232" s="2230">
        <v>326</v>
      </c>
      <c r="N232" s="2232">
        <v>381</v>
      </c>
      <c r="O232" s="4218" t="s">
        <v>2116</v>
      </c>
      <c r="P232" s="2280">
        <v>1001</v>
      </c>
      <c r="Q232" s="385">
        <v>-4.3021032504780066E-2</v>
      </c>
      <c r="R232" s="465">
        <v>-45</v>
      </c>
      <c r="S232" s="386">
        <v>353</v>
      </c>
      <c r="T232" s="387">
        <v>648</v>
      </c>
      <c r="U232" s="388">
        <v>524</v>
      </c>
      <c r="V232" s="389">
        <v>113</v>
      </c>
      <c r="W232" s="390">
        <v>411</v>
      </c>
      <c r="X232" s="388">
        <v>477</v>
      </c>
      <c r="Y232" s="390">
        <v>240</v>
      </c>
      <c r="Z232" s="391">
        <v>237</v>
      </c>
      <c r="AA232" s="2292">
        <v>613</v>
      </c>
      <c r="AB232" s="2310">
        <v>8.6879432624113573E-2</v>
      </c>
      <c r="AC232" s="2311">
        <v>49</v>
      </c>
      <c r="AD232" s="392">
        <v>246</v>
      </c>
      <c r="AE232" s="393">
        <v>367</v>
      </c>
      <c r="AF232" s="388">
        <v>383</v>
      </c>
      <c r="AG232" s="388">
        <v>160</v>
      </c>
      <c r="AH232" s="394">
        <v>223</v>
      </c>
      <c r="AI232" s="388">
        <v>230</v>
      </c>
      <c r="AJ232" s="394">
        <v>86</v>
      </c>
      <c r="AK232" s="395">
        <v>144</v>
      </c>
      <c r="AL232" s="2338">
        <v>159</v>
      </c>
      <c r="AM232" s="2310">
        <v>1.9230769230769162E-2</v>
      </c>
      <c r="AN232" s="2311">
        <v>3</v>
      </c>
      <c r="AO232" s="396">
        <v>77</v>
      </c>
      <c r="AP232" s="396">
        <v>82</v>
      </c>
      <c r="AQ232" s="396">
        <v>75</v>
      </c>
      <c r="AR232" s="397">
        <v>54</v>
      </c>
      <c r="AS232" s="398">
        <v>21</v>
      </c>
      <c r="AT232" s="396">
        <v>84</v>
      </c>
      <c r="AU232" s="398">
        <v>23</v>
      </c>
      <c r="AV232" s="399">
        <v>61</v>
      </c>
      <c r="AW232" s="2409">
        <v>0</v>
      </c>
      <c r="AX232" s="2310" t="s">
        <v>123</v>
      </c>
      <c r="AY232" s="2311">
        <v>0</v>
      </c>
      <c r="AZ232" s="2410">
        <v>0</v>
      </c>
      <c r="BA232" s="2410">
        <v>0</v>
      </c>
      <c r="BB232" s="2410">
        <v>0</v>
      </c>
      <c r="BC232" s="2411">
        <v>0</v>
      </c>
      <c r="BD232" s="2411">
        <v>0</v>
      </c>
      <c r="BE232" s="2410">
        <v>0</v>
      </c>
      <c r="BF232" s="2411">
        <v>0</v>
      </c>
      <c r="BG232" s="2412">
        <v>0</v>
      </c>
      <c r="BH232" s="2433">
        <v>56</v>
      </c>
      <c r="BI232" s="2310">
        <v>7.6923076923076872E-2</v>
      </c>
      <c r="BJ232" s="2311">
        <v>4</v>
      </c>
      <c r="BK232" s="401">
        <v>21</v>
      </c>
      <c r="BL232" s="401">
        <v>35</v>
      </c>
      <c r="BM232" s="401">
        <v>31</v>
      </c>
      <c r="BN232" s="402">
        <v>11</v>
      </c>
      <c r="BO232" s="402">
        <v>20</v>
      </c>
      <c r="BP232" s="401">
        <v>25</v>
      </c>
      <c r="BQ232" s="402">
        <v>10</v>
      </c>
      <c r="BR232" s="403">
        <v>15</v>
      </c>
      <c r="BS232" s="2442">
        <v>215</v>
      </c>
      <c r="BT232" s="2320">
        <v>0.1436170212765957</v>
      </c>
      <c r="BU232" s="2311">
        <v>27</v>
      </c>
      <c r="BV232" s="404">
        <v>88</v>
      </c>
      <c r="BW232" s="404">
        <v>127</v>
      </c>
      <c r="BX232" s="404">
        <v>159</v>
      </c>
      <c r="BY232" s="405">
        <v>71</v>
      </c>
      <c r="BZ232" s="405">
        <v>88</v>
      </c>
      <c r="CA232" s="404">
        <v>56</v>
      </c>
      <c r="CB232" s="405">
        <v>17</v>
      </c>
      <c r="CC232" s="406">
        <v>39</v>
      </c>
      <c r="CD232" s="407">
        <v>25</v>
      </c>
      <c r="CE232" s="2320">
        <v>-0.1071428571428571</v>
      </c>
      <c r="CF232" s="2311">
        <v>-3</v>
      </c>
      <c r="CG232" s="408">
        <v>12</v>
      </c>
      <c r="CH232" s="408">
        <v>13</v>
      </c>
      <c r="CI232" s="408">
        <v>13</v>
      </c>
      <c r="CJ232" s="409">
        <v>7</v>
      </c>
      <c r="CK232" s="409">
        <v>6</v>
      </c>
      <c r="CL232" s="408">
        <v>12</v>
      </c>
      <c r="CM232" s="409">
        <v>5</v>
      </c>
      <c r="CN232" s="410">
        <v>7</v>
      </c>
      <c r="CO232" s="2433">
        <v>158</v>
      </c>
      <c r="CP232" s="2320">
        <v>0.12857142857142856</v>
      </c>
      <c r="CQ232" s="2311">
        <v>18</v>
      </c>
      <c r="CR232" s="401">
        <v>48</v>
      </c>
      <c r="CS232" s="401">
        <v>110</v>
      </c>
      <c r="CT232" s="401">
        <v>105</v>
      </c>
      <c r="CU232" s="402">
        <v>17</v>
      </c>
      <c r="CV232" s="402">
        <v>88</v>
      </c>
      <c r="CW232" s="401">
        <v>53</v>
      </c>
      <c r="CX232" s="402">
        <v>31</v>
      </c>
      <c r="CY232" s="964">
        <v>22</v>
      </c>
      <c r="CZ232" s="1379">
        <v>1614</v>
      </c>
      <c r="DA232" s="1637">
        <v>227</v>
      </c>
      <c r="DB232" s="457">
        <v>74</v>
      </c>
      <c r="DC232" s="458">
        <v>153</v>
      </c>
      <c r="DD232" s="4117">
        <v>117</v>
      </c>
      <c r="DE232" s="457">
        <v>34</v>
      </c>
      <c r="DF232" s="458">
        <v>83</v>
      </c>
      <c r="DG232" s="4117">
        <v>303</v>
      </c>
      <c r="DH232" s="457">
        <v>79</v>
      </c>
      <c r="DI232" s="458">
        <v>224</v>
      </c>
      <c r="DJ232" s="4117">
        <v>291</v>
      </c>
      <c r="DK232" s="457">
        <v>89</v>
      </c>
      <c r="DL232" s="458">
        <v>202</v>
      </c>
      <c r="DM232" s="4117">
        <v>206</v>
      </c>
      <c r="DN232" s="457">
        <v>93</v>
      </c>
      <c r="DO232" s="458">
        <v>113</v>
      </c>
      <c r="DP232" s="4122">
        <v>470</v>
      </c>
      <c r="DQ232" s="446">
        <v>230</v>
      </c>
      <c r="DR232" s="436">
        <v>240</v>
      </c>
      <c r="DS232" s="411">
        <v>41</v>
      </c>
      <c r="DT232" s="412">
        <v>1.2058481393404593E-3</v>
      </c>
      <c r="DU232" s="413">
        <v>7.5702854569844559E-3</v>
      </c>
      <c r="DV232" s="414" t="s">
        <v>123</v>
      </c>
      <c r="DW232" s="286"/>
    </row>
    <row r="233" spans="1:127" s="359" customFormat="1" ht="5.25" customHeight="1" thickTop="1" x14ac:dyDescent="0.15">
      <c r="A233" s="3739"/>
      <c r="B233" s="3740"/>
      <c r="C233" s="3740"/>
      <c r="D233" s="3741"/>
      <c r="E233" s="3742"/>
      <c r="F233" s="3743"/>
      <c r="G233" s="3744"/>
      <c r="H233" s="3745"/>
      <c r="I233" s="3746"/>
      <c r="J233" s="3747"/>
      <c r="K233" s="3747"/>
      <c r="L233" s="3747"/>
      <c r="M233" s="3747"/>
      <c r="N233" s="3747"/>
      <c r="O233" s="3748"/>
      <c r="P233" s="3749"/>
      <c r="Q233" s="247"/>
      <c r="R233" s="3750"/>
      <c r="S233" s="3751"/>
      <c r="T233" s="3746"/>
      <c r="U233" s="3751"/>
      <c r="V233" s="3752"/>
      <c r="W233" s="3752"/>
      <c r="X233" s="3751"/>
      <c r="Y233" s="3752"/>
      <c r="Z233" s="3752"/>
      <c r="AA233" s="3753"/>
      <c r="AB233" s="3754"/>
      <c r="AC233" s="3755"/>
      <c r="AD233" s="3756"/>
      <c r="AE233" s="3757"/>
      <c r="AF233" s="3751"/>
      <c r="AG233" s="3751"/>
      <c r="AH233" s="3751"/>
      <c r="AI233" s="3751"/>
      <c r="AJ233" s="3751"/>
      <c r="AK233" s="3751"/>
      <c r="AL233" s="3753"/>
      <c r="AM233" s="3754"/>
      <c r="AN233" s="3755"/>
      <c r="AO233" s="3756"/>
      <c r="AP233" s="3756"/>
      <c r="AQ233" s="3756"/>
      <c r="AR233" s="3758"/>
      <c r="AS233" s="3759"/>
      <c r="AT233" s="3756"/>
      <c r="AU233" s="3759"/>
      <c r="AV233" s="3759"/>
      <c r="AW233" s="3760"/>
      <c r="AX233" s="3754"/>
      <c r="AY233" s="3755"/>
      <c r="AZ233" s="3760"/>
      <c r="BA233" s="3760"/>
      <c r="BB233" s="3760"/>
      <c r="BC233" s="3761"/>
      <c r="BD233" s="3761"/>
      <c r="BE233" s="3760"/>
      <c r="BF233" s="3761"/>
      <c r="BG233" s="3761"/>
      <c r="BH233" s="3762"/>
      <c r="BI233" s="3754"/>
      <c r="BJ233" s="3755"/>
      <c r="BK233" s="3757"/>
      <c r="BL233" s="3757"/>
      <c r="BM233" s="3757"/>
      <c r="BN233" s="3759"/>
      <c r="BO233" s="3759"/>
      <c r="BP233" s="3757"/>
      <c r="BQ233" s="3759"/>
      <c r="BR233" s="3759"/>
      <c r="BS233" s="3762"/>
      <c r="BT233" s="3742"/>
      <c r="BU233" s="3755"/>
      <c r="BV233" s="3757"/>
      <c r="BW233" s="3757"/>
      <c r="BX233" s="3757"/>
      <c r="BY233" s="3759"/>
      <c r="BZ233" s="3759"/>
      <c r="CA233" s="3757"/>
      <c r="CB233" s="3759"/>
      <c r="CC233" s="3759"/>
      <c r="CD233" s="3757"/>
      <c r="CE233" s="3742"/>
      <c r="CF233" s="3755"/>
      <c r="CG233" s="3757"/>
      <c r="CH233" s="3757"/>
      <c r="CI233" s="3757"/>
      <c r="CJ233" s="3759"/>
      <c r="CK233" s="3759"/>
      <c r="CL233" s="3757"/>
      <c r="CM233" s="3759"/>
      <c r="CN233" s="3759"/>
      <c r="CO233" s="3762"/>
      <c r="CP233" s="3742"/>
      <c r="CQ233" s="3755"/>
      <c r="CR233" s="3757"/>
      <c r="CS233" s="3757"/>
      <c r="CT233" s="3757"/>
      <c r="CU233" s="3759"/>
      <c r="CV233" s="3759"/>
      <c r="CW233" s="3757"/>
      <c r="CX233" s="3759"/>
      <c r="CY233" s="3759"/>
      <c r="CZ233" s="3763"/>
      <c r="DA233" s="3764"/>
      <c r="DB233" s="3764"/>
      <c r="DC233" s="3764"/>
      <c r="DD233" s="3764"/>
      <c r="DE233" s="3764"/>
      <c r="DF233" s="3764"/>
      <c r="DG233" s="3764"/>
      <c r="DH233" s="3764"/>
      <c r="DI233" s="3764"/>
      <c r="DJ233" s="3764"/>
      <c r="DK233" s="3764"/>
      <c r="DL233" s="3764"/>
      <c r="DM233" s="3764"/>
      <c r="DN233" s="3764"/>
      <c r="DO233" s="3764"/>
      <c r="DP233" s="3764"/>
      <c r="DQ233" s="3764"/>
      <c r="DR233" s="3764"/>
      <c r="DS233" s="3765"/>
      <c r="DT233" s="3766"/>
      <c r="DU233" s="3767"/>
      <c r="DV233" s="3767"/>
      <c r="DW233" s="286"/>
    </row>
    <row r="234" spans="1:127" s="211" customFormat="1" ht="31.5" customHeight="1" x14ac:dyDescent="0.15">
      <c r="A234" s="3683" t="s">
        <v>793</v>
      </c>
      <c r="B234" s="3684"/>
      <c r="C234" s="3684"/>
      <c r="D234" s="3773"/>
      <c r="E234" s="205"/>
      <c r="F234" s="216"/>
      <c r="G234" s="200"/>
      <c r="H234" s="207"/>
      <c r="I234" s="217"/>
      <c r="J234" s="202"/>
      <c r="K234" s="205"/>
      <c r="L234" s="207"/>
      <c r="M234" s="207"/>
      <c r="N234" s="207"/>
      <c r="O234" s="208"/>
      <c r="P234" s="207"/>
      <c r="Q234" s="3971" t="s">
        <v>1974</v>
      </c>
      <c r="R234" s="207"/>
      <c r="S234" s="207"/>
      <c r="T234" s="209"/>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1835" t="s">
        <v>2112</v>
      </c>
      <c r="BD234" s="1835"/>
      <c r="BE234" s="207"/>
      <c r="BG234" s="218"/>
      <c r="BH234" s="202"/>
      <c r="BI234" s="207"/>
      <c r="BJ234" s="207"/>
      <c r="BK234" s="219"/>
      <c r="BT234" s="207"/>
      <c r="BU234" s="207"/>
      <c r="CE234" s="207"/>
      <c r="CF234" s="207"/>
      <c r="CO234" s="3971" t="s">
        <v>1974</v>
      </c>
      <c r="CP234" s="207"/>
      <c r="CQ234" s="207"/>
      <c r="DP234" s="250"/>
      <c r="DR234" s="3686"/>
      <c r="DS234" s="3684"/>
      <c r="DT234" s="3684"/>
      <c r="DU234" s="3684"/>
      <c r="DV234" s="3687" t="s">
        <v>1803</v>
      </c>
      <c r="DW234" s="286"/>
    </row>
    <row r="235" spans="1:127" customFormat="1" ht="21.75" customHeight="1" thickBot="1" x14ac:dyDescent="0.2">
      <c r="DV235" s="1666" t="s">
        <v>2113</v>
      </c>
      <c r="DW235" s="286"/>
    </row>
    <row r="236" spans="1:127" s="245" customFormat="1" ht="37.5" customHeight="1" thickTop="1" thickBot="1" x14ac:dyDescent="0.2">
      <c r="A236" s="4652" t="s">
        <v>1206</v>
      </c>
      <c r="B236" s="4653"/>
      <c r="C236" s="4654"/>
      <c r="D236" s="4661" t="s">
        <v>1194</v>
      </c>
      <c r="E236" s="4662"/>
      <c r="F236" s="4662"/>
      <c r="G236" s="4662"/>
      <c r="H236" s="4662"/>
      <c r="I236" s="4662"/>
      <c r="J236" s="4662"/>
      <c r="K236" s="4662"/>
      <c r="L236" s="4662"/>
      <c r="M236" s="4662"/>
      <c r="N236" s="4663"/>
      <c r="O236" s="4664" t="s">
        <v>758</v>
      </c>
      <c r="P236" s="4667" t="s">
        <v>1193</v>
      </c>
      <c r="Q236" s="4668"/>
      <c r="R236" s="4668"/>
      <c r="S236" s="4668"/>
      <c r="T236" s="4668"/>
      <c r="U236" s="4668"/>
      <c r="V236" s="4668"/>
      <c r="W236" s="4668"/>
      <c r="X236" s="4668"/>
      <c r="Y236" s="4668"/>
      <c r="Z236" s="4669"/>
      <c r="AA236" s="4670" t="s">
        <v>1763</v>
      </c>
      <c r="AB236" s="4671"/>
      <c r="AC236" s="4671"/>
      <c r="AD236" s="4671"/>
      <c r="AE236" s="4671"/>
      <c r="AF236" s="4671"/>
      <c r="AG236" s="4671"/>
      <c r="AH236" s="4671"/>
      <c r="AI236" s="4671"/>
      <c r="AJ236" s="4671"/>
      <c r="AK236" s="4672"/>
      <c r="AL236" s="4673" t="s">
        <v>822</v>
      </c>
      <c r="AM236" s="4674"/>
      <c r="AN236" s="4674"/>
      <c r="AO236" s="4674"/>
      <c r="AP236" s="4674"/>
      <c r="AQ236" s="4674"/>
      <c r="AR236" s="4674"/>
      <c r="AS236" s="4674"/>
      <c r="AT236" s="4674"/>
      <c r="AU236" s="4674"/>
      <c r="AV236" s="4675"/>
      <c r="AW236" s="4676" t="s">
        <v>754</v>
      </c>
      <c r="AX236" s="4677"/>
      <c r="AY236" s="4677"/>
      <c r="AZ236" s="4677"/>
      <c r="BA236" s="4677"/>
      <c r="BB236" s="4677"/>
      <c r="BC236" s="4677"/>
      <c r="BD236" s="4677"/>
      <c r="BE236" s="4677"/>
      <c r="BF236" s="4677"/>
      <c r="BG236" s="4678"/>
      <c r="BH236" s="4679" t="s">
        <v>759</v>
      </c>
      <c r="BI236" s="4680"/>
      <c r="BJ236" s="4680"/>
      <c r="BK236" s="4680"/>
      <c r="BL236" s="4680"/>
      <c r="BM236" s="4680"/>
      <c r="BN236" s="4680"/>
      <c r="BO236" s="4680"/>
      <c r="BP236" s="4680"/>
      <c r="BQ236" s="4680"/>
      <c r="BR236" s="4681"/>
      <c r="BS236" s="4682" t="s">
        <v>1764</v>
      </c>
      <c r="BT236" s="4683"/>
      <c r="BU236" s="4683"/>
      <c r="BV236" s="4683"/>
      <c r="BW236" s="4683"/>
      <c r="BX236" s="4683"/>
      <c r="BY236" s="4683"/>
      <c r="BZ236" s="4683"/>
      <c r="CA236" s="4683"/>
      <c r="CB236" s="4683"/>
      <c r="CC236" s="4684"/>
      <c r="CD236" s="4633" t="s">
        <v>755</v>
      </c>
      <c r="CE236" s="4634"/>
      <c r="CF236" s="4634"/>
      <c r="CG236" s="4634"/>
      <c r="CH236" s="4634"/>
      <c r="CI236" s="4634"/>
      <c r="CJ236" s="4634"/>
      <c r="CK236" s="4634"/>
      <c r="CL236" s="4634"/>
      <c r="CM236" s="4634"/>
      <c r="CN236" s="4635"/>
      <c r="CO236" s="4636" t="s">
        <v>756</v>
      </c>
      <c r="CP236" s="4637"/>
      <c r="CQ236" s="4637"/>
      <c r="CR236" s="4637"/>
      <c r="CS236" s="4637"/>
      <c r="CT236" s="4637"/>
      <c r="CU236" s="4637"/>
      <c r="CV236" s="4637"/>
      <c r="CW236" s="4637"/>
      <c r="CX236" s="4637"/>
      <c r="CY236" s="4638"/>
      <c r="CZ236" s="4639" t="s">
        <v>821</v>
      </c>
      <c r="DA236" s="4640"/>
      <c r="DB236" s="4640"/>
      <c r="DC236" s="4640"/>
      <c r="DD236" s="4640"/>
      <c r="DE236" s="4640"/>
      <c r="DF236" s="4640"/>
      <c r="DG236" s="4640"/>
      <c r="DH236" s="4640"/>
      <c r="DI236" s="4640"/>
      <c r="DJ236" s="4640"/>
      <c r="DK236" s="4640"/>
      <c r="DL236" s="4640"/>
      <c r="DM236" s="4640"/>
      <c r="DN236" s="4640"/>
      <c r="DO236" s="4640"/>
      <c r="DP236" s="4640"/>
      <c r="DQ236" s="4640"/>
      <c r="DR236" s="4641"/>
      <c r="DS236" s="4642" t="s">
        <v>761</v>
      </c>
      <c r="DT236" s="4645" t="s">
        <v>762</v>
      </c>
      <c r="DU236" s="4648" t="s">
        <v>1765</v>
      </c>
      <c r="DV236" s="4630" t="s">
        <v>823</v>
      </c>
      <c r="DW236" s="286"/>
    </row>
    <row r="237" spans="1:127" s="259" customFormat="1" ht="81" customHeight="1" x14ac:dyDescent="0.15">
      <c r="A237" s="4655"/>
      <c r="B237" s="4656"/>
      <c r="C237" s="4657"/>
      <c r="D237" s="4594" t="s">
        <v>828</v>
      </c>
      <c r="E237" s="4596" t="s">
        <v>1368</v>
      </c>
      <c r="F237" s="4597"/>
      <c r="G237" s="4598" t="s">
        <v>1370</v>
      </c>
      <c r="H237" s="4599"/>
      <c r="I237" s="4548" t="s">
        <v>1369</v>
      </c>
      <c r="J237" s="4549"/>
      <c r="K237" s="4600"/>
      <c r="L237" s="4548" t="s">
        <v>1766</v>
      </c>
      <c r="M237" s="4549"/>
      <c r="N237" s="4550"/>
      <c r="O237" s="4665"/>
      <c r="P237" s="4551" t="s">
        <v>1767</v>
      </c>
      <c r="Q237" s="4553" t="s">
        <v>1368</v>
      </c>
      <c r="R237" s="4554"/>
      <c r="S237" s="4555" t="s">
        <v>1370</v>
      </c>
      <c r="T237" s="4556"/>
      <c r="U237" s="4557" t="s">
        <v>1768</v>
      </c>
      <c r="V237" s="4558"/>
      <c r="W237" s="4559"/>
      <c r="X237" s="4557" t="s">
        <v>1769</v>
      </c>
      <c r="Y237" s="4558"/>
      <c r="Z237" s="4651"/>
      <c r="AA237" s="4623" t="s">
        <v>1389</v>
      </c>
      <c r="AB237" s="4479" t="s">
        <v>1368</v>
      </c>
      <c r="AC237" s="4480"/>
      <c r="AD237" s="4563" t="s">
        <v>1370</v>
      </c>
      <c r="AE237" s="4564"/>
      <c r="AF237" s="4565" t="s">
        <v>1610</v>
      </c>
      <c r="AG237" s="4566"/>
      <c r="AH237" s="4567"/>
      <c r="AI237" s="4568" t="s">
        <v>1611</v>
      </c>
      <c r="AJ237" s="4566"/>
      <c r="AK237" s="4569"/>
      <c r="AL237" s="4546" t="s">
        <v>1186</v>
      </c>
      <c r="AM237" s="4479" t="s">
        <v>1368</v>
      </c>
      <c r="AN237" s="4480"/>
      <c r="AO237" s="4483" t="s">
        <v>1370</v>
      </c>
      <c r="AP237" s="4484"/>
      <c r="AQ237" s="4485" t="s">
        <v>1612</v>
      </c>
      <c r="AR237" s="4486"/>
      <c r="AS237" s="4487"/>
      <c r="AT237" s="4485" t="s">
        <v>1613</v>
      </c>
      <c r="AU237" s="4486"/>
      <c r="AV237" s="4488"/>
      <c r="AW237" s="4489" t="s">
        <v>1187</v>
      </c>
      <c r="AX237" s="4479" t="s">
        <v>1368</v>
      </c>
      <c r="AY237" s="4480"/>
      <c r="AZ237" s="4491" t="s">
        <v>1370</v>
      </c>
      <c r="BA237" s="4492"/>
      <c r="BB237" s="4493" t="s">
        <v>1614</v>
      </c>
      <c r="BC237" s="4494"/>
      <c r="BD237" s="4495"/>
      <c r="BE237" s="4493" t="s">
        <v>1615</v>
      </c>
      <c r="BF237" s="4494"/>
      <c r="BG237" s="4532"/>
      <c r="BH237" s="4533" t="s">
        <v>1188</v>
      </c>
      <c r="BI237" s="4479" t="s">
        <v>1368</v>
      </c>
      <c r="BJ237" s="4480"/>
      <c r="BK237" s="4535" t="s">
        <v>1370</v>
      </c>
      <c r="BL237" s="4536"/>
      <c r="BM237" s="4537" t="s">
        <v>1616</v>
      </c>
      <c r="BN237" s="4538"/>
      <c r="BO237" s="4539"/>
      <c r="BP237" s="4537" t="s">
        <v>1617</v>
      </c>
      <c r="BQ237" s="4538"/>
      <c r="BR237" s="4540"/>
      <c r="BS237" s="4481" t="s">
        <v>1190</v>
      </c>
      <c r="BT237" s="4479" t="s">
        <v>1368</v>
      </c>
      <c r="BU237" s="4480"/>
      <c r="BV237" s="4519" t="s">
        <v>1370</v>
      </c>
      <c r="BW237" s="4520"/>
      <c r="BX237" s="4521" t="s">
        <v>1618</v>
      </c>
      <c r="BY237" s="4522"/>
      <c r="BZ237" s="4523"/>
      <c r="CA237" s="4521" t="s">
        <v>1619</v>
      </c>
      <c r="CB237" s="4522"/>
      <c r="CC237" s="4524"/>
      <c r="CD237" s="4525" t="s">
        <v>1189</v>
      </c>
      <c r="CE237" s="4479" t="s">
        <v>1368</v>
      </c>
      <c r="CF237" s="4480"/>
      <c r="CG237" s="4527" t="s">
        <v>1370</v>
      </c>
      <c r="CH237" s="4528"/>
      <c r="CI237" s="4529" t="s">
        <v>1620</v>
      </c>
      <c r="CJ237" s="4530"/>
      <c r="CK237" s="4531"/>
      <c r="CL237" s="4529" t="s">
        <v>1621</v>
      </c>
      <c r="CM237" s="4530"/>
      <c r="CN237" s="4542"/>
      <c r="CO237" s="4533" t="s">
        <v>1191</v>
      </c>
      <c r="CP237" s="4479" t="s">
        <v>1368</v>
      </c>
      <c r="CQ237" s="4480"/>
      <c r="CR237" s="4535" t="s">
        <v>1370</v>
      </c>
      <c r="CS237" s="4536"/>
      <c r="CT237" s="4537" t="s">
        <v>1622</v>
      </c>
      <c r="CU237" s="4538"/>
      <c r="CV237" s="4539"/>
      <c r="CW237" s="4537" t="s">
        <v>1623</v>
      </c>
      <c r="CX237" s="4538"/>
      <c r="CY237" s="4626"/>
      <c r="CZ237" s="4627" t="s">
        <v>827</v>
      </c>
      <c r="DA237" s="4629" t="s">
        <v>1177</v>
      </c>
      <c r="DB237" s="4515"/>
      <c r="DC237" s="4516"/>
      <c r="DD237" s="4515" t="s">
        <v>1178</v>
      </c>
      <c r="DE237" s="4515"/>
      <c r="DF237" s="4517"/>
      <c r="DG237" s="4518" t="s">
        <v>1179</v>
      </c>
      <c r="DH237" s="4515"/>
      <c r="DI237" s="4517"/>
      <c r="DJ237" s="4515" t="s">
        <v>1180</v>
      </c>
      <c r="DK237" s="4515"/>
      <c r="DL237" s="4517"/>
      <c r="DM237" s="4518" t="s">
        <v>1181</v>
      </c>
      <c r="DN237" s="4515"/>
      <c r="DO237" s="4517"/>
      <c r="DP237" s="4518" t="s">
        <v>1182</v>
      </c>
      <c r="DQ237" s="4515"/>
      <c r="DR237" s="4625"/>
      <c r="DS237" s="4643"/>
      <c r="DT237" s="4646"/>
      <c r="DU237" s="4649"/>
      <c r="DV237" s="4631"/>
      <c r="DW237" s="286"/>
    </row>
    <row r="238" spans="1:127" s="259" customFormat="1" ht="81" customHeight="1" thickBot="1" x14ac:dyDescent="0.2">
      <c r="A238" s="4658"/>
      <c r="B238" s="4659"/>
      <c r="C238" s="4660"/>
      <c r="D238" s="4595"/>
      <c r="E238" s="1884" t="s">
        <v>1624</v>
      </c>
      <c r="F238" s="1885" t="s">
        <v>1625</v>
      </c>
      <c r="G238" s="1892" t="s">
        <v>1626</v>
      </c>
      <c r="H238" s="1887" t="s">
        <v>1627</v>
      </c>
      <c r="I238" s="1863" t="s">
        <v>1056</v>
      </c>
      <c r="J238" s="1864" t="s">
        <v>1628</v>
      </c>
      <c r="K238" s="1864" t="s">
        <v>1373</v>
      </c>
      <c r="L238" s="1863" t="s">
        <v>1056</v>
      </c>
      <c r="M238" s="1864" t="s">
        <v>1629</v>
      </c>
      <c r="N238" s="1883" t="s">
        <v>1374</v>
      </c>
      <c r="O238" s="4666"/>
      <c r="P238" s="4552"/>
      <c r="Q238" s="1905" t="s">
        <v>1366</v>
      </c>
      <c r="R238" s="1906" t="s">
        <v>1367</v>
      </c>
      <c r="S238" s="1899" t="s">
        <v>1630</v>
      </c>
      <c r="T238" s="1893" t="s">
        <v>1631</v>
      </c>
      <c r="U238" s="1878" t="s">
        <v>1056</v>
      </c>
      <c r="V238" s="1881" t="s">
        <v>1632</v>
      </c>
      <c r="W238" s="1881" t="s">
        <v>1375</v>
      </c>
      <c r="X238" s="1878" t="s">
        <v>1056</v>
      </c>
      <c r="Y238" s="1881" t="s">
        <v>1633</v>
      </c>
      <c r="Z238" s="1912" t="s">
        <v>1376</v>
      </c>
      <c r="AA238" s="4624"/>
      <c r="AB238" s="1908" t="s">
        <v>1366</v>
      </c>
      <c r="AC238" s="1909" t="s">
        <v>1367</v>
      </c>
      <c r="AD238" s="1907" t="s">
        <v>1364</v>
      </c>
      <c r="AE238" s="1891" t="s">
        <v>1365</v>
      </c>
      <c r="AF238" s="1877" t="s">
        <v>1056</v>
      </c>
      <c r="AG238" s="1879" t="s">
        <v>1634</v>
      </c>
      <c r="AH238" s="1879" t="s">
        <v>1377</v>
      </c>
      <c r="AI238" s="1878" t="s">
        <v>1056</v>
      </c>
      <c r="AJ238" s="1879" t="s">
        <v>1635</v>
      </c>
      <c r="AK238" s="1880" t="s">
        <v>1378</v>
      </c>
      <c r="AL238" s="4547"/>
      <c r="AM238" s="1908" t="s">
        <v>1366</v>
      </c>
      <c r="AN238" s="1909" t="s">
        <v>1367</v>
      </c>
      <c r="AO238" s="1890" t="s">
        <v>1350</v>
      </c>
      <c r="AP238" s="1890" t="s">
        <v>1351</v>
      </c>
      <c r="AQ238" s="1873" t="s">
        <v>1056</v>
      </c>
      <c r="AR238" s="1874" t="s">
        <v>1636</v>
      </c>
      <c r="AS238" s="1875" t="s">
        <v>1379</v>
      </c>
      <c r="AT238" s="1873" t="s">
        <v>1056</v>
      </c>
      <c r="AU238" s="1875" t="s">
        <v>1637</v>
      </c>
      <c r="AV238" s="1876" t="s">
        <v>1380</v>
      </c>
      <c r="AW238" s="4490"/>
      <c r="AX238" s="1908" t="s">
        <v>1366</v>
      </c>
      <c r="AY238" s="1909" t="s">
        <v>1367</v>
      </c>
      <c r="AZ238" s="1889" t="s">
        <v>1352</v>
      </c>
      <c r="BA238" s="1889" t="s">
        <v>1353</v>
      </c>
      <c r="BB238" s="1870" t="s">
        <v>1056</v>
      </c>
      <c r="BC238" s="1871" t="s">
        <v>1638</v>
      </c>
      <c r="BD238" s="1871" t="s">
        <v>1381</v>
      </c>
      <c r="BE238" s="1870" t="s">
        <v>1056</v>
      </c>
      <c r="BF238" s="1871" t="s">
        <v>1639</v>
      </c>
      <c r="BG238" s="1872" t="s">
        <v>1382</v>
      </c>
      <c r="BH238" s="4534"/>
      <c r="BI238" s="1908" t="s">
        <v>1366</v>
      </c>
      <c r="BJ238" s="1909" t="s">
        <v>1367</v>
      </c>
      <c r="BK238" s="1886" t="s">
        <v>1354</v>
      </c>
      <c r="BL238" s="1886" t="s">
        <v>1355</v>
      </c>
      <c r="BM238" s="1862" t="s">
        <v>1056</v>
      </c>
      <c r="BN238" s="1860" t="s">
        <v>1640</v>
      </c>
      <c r="BO238" s="1860" t="s">
        <v>1371</v>
      </c>
      <c r="BP238" s="1862" t="s">
        <v>1056</v>
      </c>
      <c r="BQ238" s="1860" t="s">
        <v>1641</v>
      </c>
      <c r="BR238" s="1869" t="s">
        <v>1372</v>
      </c>
      <c r="BS238" s="4482"/>
      <c r="BT238" s="1908" t="s">
        <v>1366</v>
      </c>
      <c r="BU238" s="1909" t="s">
        <v>1367</v>
      </c>
      <c r="BV238" s="1888" t="s">
        <v>1356</v>
      </c>
      <c r="BW238" s="1888" t="s">
        <v>1357</v>
      </c>
      <c r="BX238" s="1866" t="s">
        <v>1056</v>
      </c>
      <c r="BY238" s="1867" t="s">
        <v>1642</v>
      </c>
      <c r="BZ238" s="1867" t="s">
        <v>1383</v>
      </c>
      <c r="CA238" s="1866" t="s">
        <v>1056</v>
      </c>
      <c r="CB238" s="1867" t="s">
        <v>1643</v>
      </c>
      <c r="CC238" s="1868" t="s">
        <v>1384</v>
      </c>
      <c r="CD238" s="4526"/>
      <c r="CE238" s="1908" t="s">
        <v>1366</v>
      </c>
      <c r="CF238" s="1909" t="s">
        <v>1367</v>
      </c>
      <c r="CG238" s="1887" t="s">
        <v>1358</v>
      </c>
      <c r="CH238" s="1887" t="s">
        <v>1359</v>
      </c>
      <c r="CI238" s="1863" t="s">
        <v>1056</v>
      </c>
      <c r="CJ238" s="1864" t="s">
        <v>1644</v>
      </c>
      <c r="CK238" s="1864" t="s">
        <v>1385</v>
      </c>
      <c r="CL238" s="1863" t="s">
        <v>1056</v>
      </c>
      <c r="CM238" s="1864" t="s">
        <v>1645</v>
      </c>
      <c r="CN238" s="1865" t="s">
        <v>1386</v>
      </c>
      <c r="CO238" s="4534"/>
      <c r="CP238" s="1908" t="s">
        <v>1366</v>
      </c>
      <c r="CQ238" s="1909" t="s">
        <v>1367</v>
      </c>
      <c r="CR238" s="1886" t="s">
        <v>1360</v>
      </c>
      <c r="CS238" s="1886" t="s">
        <v>1361</v>
      </c>
      <c r="CT238" s="1862" t="s">
        <v>1056</v>
      </c>
      <c r="CU238" s="1860" t="s">
        <v>1646</v>
      </c>
      <c r="CV238" s="1860" t="s">
        <v>1387</v>
      </c>
      <c r="CW238" s="1862" t="s">
        <v>1056</v>
      </c>
      <c r="CX238" s="1860" t="s">
        <v>1647</v>
      </c>
      <c r="CY238" s="1861" t="s">
        <v>1388</v>
      </c>
      <c r="CZ238" s="4628"/>
      <c r="DA238" s="1913" t="s">
        <v>1056</v>
      </c>
      <c r="DB238" s="1658" t="s">
        <v>1648</v>
      </c>
      <c r="DC238" s="1914" t="s">
        <v>1363</v>
      </c>
      <c r="DD238" s="1915" t="s">
        <v>1056</v>
      </c>
      <c r="DE238" s="1658" t="s">
        <v>1362</v>
      </c>
      <c r="DF238" s="1657" t="s">
        <v>1363</v>
      </c>
      <c r="DG238" s="1916" t="s">
        <v>1056</v>
      </c>
      <c r="DH238" s="1656" t="s">
        <v>1362</v>
      </c>
      <c r="DI238" s="1657" t="s">
        <v>1363</v>
      </c>
      <c r="DJ238" s="1916" t="s">
        <v>1056</v>
      </c>
      <c r="DK238" s="1656" t="s">
        <v>1362</v>
      </c>
      <c r="DL238" s="1657" t="s">
        <v>1363</v>
      </c>
      <c r="DM238" s="1916" t="s">
        <v>1056</v>
      </c>
      <c r="DN238" s="1656" t="s">
        <v>1362</v>
      </c>
      <c r="DO238" s="1657" t="s">
        <v>1363</v>
      </c>
      <c r="DP238" s="1917" t="s">
        <v>1056</v>
      </c>
      <c r="DQ238" s="1658" t="s">
        <v>1362</v>
      </c>
      <c r="DR238" s="1918" t="s">
        <v>1363</v>
      </c>
      <c r="DS238" s="4644"/>
      <c r="DT238" s="4647"/>
      <c r="DU238" s="4650"/>
      <c r="DV238" s="4632"/>
      <c r="DW238" s="286"/>
    </row>
    <row r="239" spans="1:127" s="239" customFormat="1" ht="63" customHeight="1" x14ac:dyDescent="0.15">
      <c r="A239" s="2136" t="s">
        <v>158</v>
      </c>
      <c r="B239" s="2149"/>
      <c r="C239" s="2149"/>
      <c r="D239" s="2160">
        <v>44027</v>
      </c>
      <c r="E239" s="2184">
        <v>4.317024049283269E-2</v>
      </c>
      <c r="F239" s="2185">
        <v>1822</v>
      </c>
      <c r="G239" s="2204">
        <v>19153</v>
      </c>
      <c r="H239" s="2205">
        <v>24874</v>
      </c>
      <c r="I239" s="1545">
        <v>25629</v>
      </c>
      <c r="J239" s="2244">
        <v>11779</v>
      </c>
      <c r="K239" s="2244">
        <v>13850</v>
      </c>
      <c r="L239" s="2234">
        <v>18398</v>
      </c>
      <c r="M239" s="2233">
        <v>7374</v>
      </c>
      <c r="N239" s="2247">
        <v>11024</v>
      </c>
      <c r="O239" s="2257" t="s">
        <v>2116</v>
      </c>
      <c r="P239" s="2284">
        <v>11234</v>
      </c>
      <c r="Q239" s="1500">
        <v>5.2858481724461059E-2</v>
      </c>
      <c r="R239" s="1546">
        <v>564</v>
      </c>
      <c r="S239" s="1547">
        <v>3880</v>
      </c>
      <c r="T239" s="1548">
        <v>7354</v>
      </c>
      <c r="U239" s="1549">
        <v>6111</v>
      </c>
      <c r="V239" s="1550">
        <v>1202</v>
      </c>
      <c r="W239" s="1551">
        <v>4909</v>
      </c>
      <c r="X239" s="1549">
        <v>5123</v>
      </c>
      <c r="Y239" s="1551">
        <v>2678</v>
      </c>
      <c r="Z239" s="1552">
        <v>2445</v>
      </c>
      <c r="AA239" s="2296">
        <v>32793</v>
      </c>
      <c r="AB239" s="2312">
        <v>3.9892183288409599E-2</v>
      </c>
      <c r="AC239" s="2322">
        <v>1258</v>
      </c>
      <c r="AD239" s="1553">
        <v>15273</v>
      </c>
      <c r="AE239" s="1554">
        <v>17520</v>
      </c>
      <c r="AF239" s="1549">
        <v>19518</v>
      </c>
      <c r="AG239" s="1510">
        <v>10577</v>
      </c>
      <c r="AH239" s="1556">
        <v>8941</v>
      </c>
      <c r="AI239" s="1549">
        <v>13275</v>
      </c>
      <c r="AJ239" s="1556">
        <v>4696</v>
      </c>
      <c r="AK239" s="1557">
        <v>8579</v>
      </c>
      <c r="AL239" s="2339">
        <v>15995</v>
      </c>
      <c r="AM239" s="2312">
        <v>3.4605433376455386E-2</v>
      </c>
      <c r="AN239" s="2322">
        <v>535</v>
      </c>
      <c r="AO239" s="1558">
        <v>8757</v>
      </c>
      <c r="AP239" s="1558">
        <v>7238</v>
      </c>
      <c r="AQ239" s="1559">
        <v>8216</v>
      </c>
      <c r="AR239" s="1560">
        <v>6362</v>
      </c>
      <c r="AS239" s="1516">
        <v>1854</v>
      </c>
      <c r="AT239" s="1559">
        <v>7779</v>
      </c>
      <c r="AU239" s="1516">
        <v>2395</v>
      </c>
      <c r="AV239" s="1561">
        <v>5384</v>
      </c>
      <c r="AW239" s="2413">
        <v>86</v>
      </c>
      <c r="AX239" s="2312">
        <v>-9.4736842105263119E-2</v>
      </c>
      <c r="AY239" s="2322">
        <v>-9</v>
      </c>
      <c r="AZ239" s="2414">
        <v>40</v>
      </c>
      <c r="BA239" s="2414">
        <v>46</v>
      </c>
      <c r="BB239" s="2415">
        <v>41</v>
      </c>
      <c r="BC239" s="2416">
        <v>26</v>
      </c>
      <c r="BD239" s="2416">
        <v>15</v>
      </c>
      <c r="BE239" s="2415">
        <v>45</v>
      </c>
      <c r="BF239" s="2416">
        <v>14</v>
      </c>
      <c r="BG239" s="2417">
        <v>31</v>
      </c>
      <c r="BH239" s="2434">
        <v>3827</v>
      </c>
      <c r="BI239" s="2312">
        <v>2.2715125601282748E-2</v>
      </c>
      <c r="BJ239" s="2322">
        <v>85</v>
      </c>
      <c r="BK239" s="1562">
        <v>1653</v>
      </c>
      <c r="BL239" s="1562">
        <v>2174</v>
      </c>
      <c r="BM239" s="1563">
        <v>2324</v>
      </c>
      <c r="BN239" s="1521">
        <v>1096</v>
      </c>
      <c r="BO239" s="1521">
        <v>1228</v>
      </c>
      <c r="BP239" s="1563">
        <v>1503</v>
      </c>
      <c r="BQ239" s="1564">
        <v>557</v>
      </c>
      <c r="BR239" s="1565">
        <v>946</v>
      </c>
      <c r="BS239" s="2443">
        <v>6931</v>
      </c>
      <c r="BT239" s="2312">
        <v>4.5557399306079382E-2</v>
      </c>
      <c r="BU239" s="2322">
        <v>302</v>
      </c>
      <c r="BV239" s="1566">
        <v>2764</v>
      </c>
      <c r="BW239" s="1566">
        <v>4167</v>
      </c>
      <c r="BX239" s="1567">
        <v>5473</v>
      </c>
      <c r="BY239" s="1598">
        <v>2273</v>
      </c>
      <c r="BZ239" s="1598">
        <v>3200</v>
      </c>
      <c r="CA239" s="1567">
        <v>1458</v>
      </c>
      <c r="CB239" s="1568">
        <v>491</v>
      </c>
      <c r="CC239" s="1569">
        <v>967</v>
      </c>
      <c r="CD239" s="1570">
        <v>543</v>
      </c>
      <c r="CE239" s="2318">
        <v>9.0361445783132543E-2</v>
      </c>
      <c r="CF239" s="2322">
        <v>45</v>
      </c>
      <c r="CG239" s="1571">
        <v>278</v>
      </c>
      <c r="CH239" s="1571">
        <v>265</v>
      </c>
      <c r="CI239" s="1572">
        <v>268</v>
      </c>
      <c r="CJ239" s="1530">
        <v>192</v>
      </c>
      <c r="CK239" s="1530">
        <v>76</v>
      </c>
      <c r="CL239" s="1572">
        <v>275</v>
      </c>
      <c r="CM239" s="1530">
        <v>86</v>
      </c>
      <c r="CN239" s="1573">
        <v>189</v>
      </c>
      <c r="CO239" s="2434">
        <v>5411</v>
      </c>
      <c r="CP239" s="2312">
        <v>5.8696928194091225E-2</v>
      </c>
      <c r="CQ239" s="2322">
        <v>300</v>
      </c>
      <c r="CR239" s="1574">
        <v>1781</v>
      </c>
      <c r="CS239" s="1574">
        <v>3630</v>
      </c>
      <c r="CT239" s="1520">
        <v>3196</v>
      </c>
      <c r="CU239" s="1575">
        <v>628</v>
      </c>
      <c r="CV239" s="1535">
        <v>2568</v>
      </c>
      <c r="CW239" s="1520">
        <v>2215</v>
      </c>
      <c r="CX239" s="1535">
        <v>1153</v>
      </c>
      <c r="CY239" s="1536">
        <v>1062</v>
      </c>
      <c r="CZ239" s="1544">
        <v>44027</v>
      </c>
      <c r="DA239" s="1646">
        <v>4263</v>
      </c>
      <c r="DB239" s="1647">
        <v>1710</v>
      </c>
      <c r="DC239" s="1648">
        <v>2553</v>
      </c>
      <c r="DD239" s="4142">
        <v>4884</v>
      </c>
      <c r="DE239" s="4143">
        <v>2154</v>
      </c>
      <c r="DF239" s="4144">
        <v>2730</v>
      </c>
      <c r="DG239" s="4142">
        <v>9795</v>
      </c>
      <c r="DH239" s="1647">
        <v>3835</v>
      </c>
      <c r="DI239" s="1648">
        <v>5960</v>
      </c>
      <c r="DJ239" s="4142">
        <v>10160</v>
      </c>
      <c r="DK239" s="4143">
        <v>4206</v>
      </c>
      <c r="DL239" s="4144">
        <v>5954</v>
      </c>
      <c r="DM239" s="4142">
        <v>5004</v>
      </c>
      <c r="DN239" s="1647">
        <v>2159</v>
      </c>
      <c r="DO239" s="1648">
        <v>2845</v>
      </c>
      <c r="DP239" s="4141">
        <v>9921</v>
      </c>
      <c r="DQ239" s="1577">
        <v>5089</v>
      </c>
      <c r="DR239" s="1578">
        <v>4832</v>
      </c>
      <c r="DS239" s="1540">
        <v>8</v>
      </c>
      <c r="DT239" s="1541">
        <v>3.2893355657213387E-2</v>
      </c>
      <c r="DU239" s="1542">
        <v>0.20650369133497809</v>
      </c>
      <c r="DV239" s="1543" t="s">
        <v>123</v>
      </c>
      <c r="DW239" s="286"/>
    </row>
    <row r="240" spans="1:127" s="359" customFormat="1" ht="63" customHeight="1" x14ac:dyDescent="0.15">
      <c r="A240" s="2145"/>
      <c r="B240" s="2094" t="s">
        <v>570</v>
      </c>
      <c r="C240" s="4052"/>
      <c r="D240" s="1927">
        <v>4706</v>
      </c>
      <c r="E240" s="1948">
        <v>4.3921916592724042E-2</v>
      </c>
      <c r="F240" s="1949">
        <v>198</v>
      </c>
      <c r="G240" s="1968">
        <v>1790</v>
      </c>
      <c r="H240" s="1969">
        <v>2916</v>
      </c>
      <c r="I240" s="4186">
        <v>3162</v>
      </c>
      <c r="J240" s="1998">
        <v>1133</v>
      </c>
      <c r="K240" s="1998">
        <v>2029</v>
      </c>
      <c r="L240" s="1999">
        <v>1544</v>
      </c>
      <c r="M240" s="1998">
        <v>657</v>
      </c>
      <c r="N240" s="2000">
        <v>887</v>
      </c>
      <c r="O240" s="2258"/>
      <c r="P240" s="2038">
        <v>636</v>
      </c>
      <c r="Q240" s="1159">
        <v>3.9215686274509887E-2</v>
      </c>
      <c r="R240" s="1160">
        <v>24</v>
      </c>
      <c r="S240" s="1161">
        <v>193</v>
      </c>
      <c r="T240" s="1162">
        <v>443</v>
      </c>
      <c r="U240" s="1163">
        <v>392</v>
      </c>
      <c r="V240" s="1164">
        <v>81</v>
      </c>
      <c r="W240" s="1165">
        <v>311</v>
      </c>
      <c r="X240" s="1163">
        <v>244</v>
      </c>
      <c r="Y240" s="1165">
        <v>112</v>
      </c>
      <c r="Z240" s="1166">
        <v>132</v>
      </c>
      <c r="AA240" s="2289">
        <v>4070</v>
      </c>
      <c r="AB240" s="2026">
        <v>4.4661190965092468E-2</v>
      </c>
      <c r="AC240" s="2305">
        <v>174</v>
      </c>
      <c r="AD240" s="1167">
        <v>1597</v>
      </c>
      <c r="AE240" s="1168">
        <v>2473</v>
      </c>
      <c r="AF240" s="1163">
        <v>2770</v>
      </c>
      <c r="AG240" s="1163">
        <v>1052</v>
      </c>
      <c r="AH240" s="1169">
        <v>1718</v>
      </c>
      <c r="AI240" s="1163">
        <v>1300</v>
      </c>
      <c r="AJ240" s="1169">
        <v>545</v>
      </c>
      <c r="AK240" s="1170">
        <v>755</v>
      </c>
      <c r="AL240" s="2333">
        <v>496</v>
      </c>
      <c r="AM240" s="2026">
        <v>5.7569296375266532E-2</v>
      </c>
      <c r="AN240" s="2305">
        <v>27</v>
      </c>
      <c r="AO240" s="1237">
        <v>272</v>
      </c>
      <c r="AP240" s="1237">
        <v>224</v>
      </c>
      <c r="AQ240" s="1237">
        <v>281</v>
      </c>
      <c r="AR240" s="1238">
        <v>185</v>
      </c>
      <c r="AS240" s="1173">
        <v>96</v>
      </c>
      <c r="AT240" s="1237">
        <v>215</v>
      </c>
      <c r="AU240" s="1173">
        <v>87</v>
      </c>
      <c r="AV240" s="1239">
        <v>128</v>
      </c>
      <c r="AW240" s="2356">
        <v>48</v>
      </c>
      <c r="AX240" s="2299">
        <v>-0.1428571428571429</v>
      </c>
      <c r="AY240" s="2305">
        <v>-8</v>
      </c>
      <c r="AZ240" s="2386">
        <v>26</v>
      </c>
      <c r="BA240" s="2386">
        <v>22</v>
      </c>
      <c r="BB240" s="2386">
        <v>21</v>
      </c>
      <c r="BC240" s="2387">
        <v>17</v>
      </c>
      <c r="BD240" s="2387">
        <v>4</v>
      </c>
      <c r="BE240" s="2386">
        <v>27</v>
      </c>
      <c r="BF240" s="2387">
        <v>9</v>
      </c>
      <c r="BG240" s="2388">
        <v>18</v>
      </c>
      <c r="BH240" s="2064">
        <v>1114</v>
      </c>
      <c r="BI240" s="2026">
        <v>2.0146520146520075E-2</v>
      </c>
      <c r="BJ240" s="2305">
        <v>22</v>
      </c>
      <c r="BK240" s="1175">
        <v>444</v>
      </c>
      <c r="BL240" s="1175">
        <v>670</v>
      </c>
      <c r="BM240" s="1175">
        <v>740</v>
      </c>
      <c r="BN240" s="1177">
        <v>289</v>
      </c>
      <c r="BO240" s="1177">
        <v>451</v>
      </c>
      <c r="BP240" s="1175">
        <v>374</v>
      </c>
      <c r="BQ240" s="1177">
        <v>155</v>
      </c>
      <c r="BR240" s="1178">
        <v>219</v>
      </c>
      <c r="BS240" s="2086">
        <v>1250</v>
      </c>
      <c r="BT240" s="2026">
        <v>4.079933388842627E-2</v>
      </c>
      <c r="BU240" s="2305">
        <v>49</v>
      </c>
      <c r="BV240" s="1179">
        <v>466</v>
      </c>
      <c r="BW240" s="1179">
        <v>784</v>
      </c>
      <c r="BX240" s="1179">
        <v>1052</v>
      </c>
      <c r="BY240" s="1181">
        <v>397</v>
      </c>
      <c r="BZ240" s="1181">
        <v>655</v>
      </c>
      <c r="CA240" s="1179">
        <v>198</v>
      </c>
      <c r="CB240" s="1181">
        <v>69</v>
      </c>
      <c r="CC240" s="1182">
        <v>129</v>
      </c>
      <c r="CD240" s="1183">
        <v>160</v>
      </c>
      <c r="CE240" s="2299">
        <v>0.12676056338028174</v>
      </c>
      <c r="CF240" s="2305">
        <v>18</v>
      </c>
      <c r="CG240" s="1184">
        <v>85</v>
      </c>
      <c r="CH240" s="1184">
        <v>75</v>
      </c>
      <c r="CI240" s="1184">
        <v>77</v>
      </c>
      <c r="CJ240" s="1185">
        <v>59</v>
      </c>
      <c r="CK240" s="1185">
        <v>18</v>
      </c>
      <c r="CL240" s="1184">
        <v>83</v>
      </c>
      <c r="CM240" s="1185">
        <v>26</v>
      </c>
      <c r="CN240" s="1186">
        <v>57</v>
      </c>
      <c r="CO240" s="2064">
        <v>1002</v>
      </c>
      <c r="CP240" s="2026">
        <v>7.0512820512820484E-2</v>
      </c>
      <c r="CQ240" s="2305">
        <v>66</v>
      </c>
      <c r="CR240" s="1175">
        <v>304</v>
      </c>
      <c r="CS240" s="1175">
        <v>698</v>
      </c>
      <c r="CT240" s="1175">
        <v>599</v>
      </c>
      <c r="CU240" s="1177">
        <v>105</v>
      </c>
      <c r="CV240" s="1177">
        <v>494</v>
      </c>
      <c r="CW240" s="1175">
        <v>403</v>
      </c>
      <c r="CX240" s="1177">
        <v>199</v>
      </c>
      <c r="CY240" s="1319">
        <v>204</v>
      </c>
      <c r="CZ240" s="1266">
        <v>4706</v>
      </c>
      <c r="DA240" s="1608">
        <v>354</v>
      </c>
      <c r="DB240" s="1622">
        <v>114</v>
      </c>
      <c r="DC240" s="1623">
        <v>240</v>
      </c>
      <c r="DD240" s="4112">
        <v>358</v>
      </c>
      <c r="DE240" s="1622">
        <v>123</v>
      </c>
      <c r="DF240" s="1623">
        <v>235</v>
      </c>
      <c r="DG240" s="4112">
        <v>926</v>
      </c>
      <c r="DH240" s="1622">
        <v>279</v>
      </c>
      <c r="DI240" s="1623">
        <v>647</v>
      </c>
      <c r="DJ240" s="4112">
        <v>1397</v>
      </c>
      <c r="DK240" s="1622">
        <v>498</v>
      </c>
      <c r="DL240" s="1623">
        <v>899</v>
      </c>
      <c r="DM240" s="4112">
        <v>672</v>
      </c>
      <c r="DN240" s="1622">
        <v>256</v>
      </c>
      <c r="DO240" s="1623">
        <v>416</v>
      </c>
      <c r="DP240" s="4102">
        <v>999</v>
      </c>
      <c r="DQ240" s="1187">
        <v>520</v>
      </c>
      <c r="DR240" s="1189">
        <v>479</v>
      </c>
      <c r="DS240" s="1190" t="s">
        <v>123</v>
      </c>
      <c r="DT240" s="1191">
        <v>3.5159363963669157E-3</v>
      </c>
      <c r="DU240" s="1192">
        <v>2.2072963668258273E-2</v>
      </c>
      <c r="DV240" s="1193">
        <v>0.10688895450519</v>
      </c>
      <c r="DW240" s="286"/>
    </row>
    <row r="241" spans="1:127" s="239" customFormat="1" ht="63" customHeight="1" x14ac:dyDescent="0.15">
      <c r="A241" s="2141"/>
      <c r="B241" s="4689" t="s">
        <v>2265</v>
      </c>
      <c r="C241" s="4690"/>
      <c r="D241" s="1922">
        <v>4958</v>
      </c>
      <c r="E241" s="1936">
        <v>4.8424614083315776E-2</v>
      </c>
      <c r="F241" s="1937">
        <v>229</v>
      </c>
      <c r="G241" s="1960">
        <v>2173</v>
      </c>
      <c r="H241" s="1961">
        <v>2785</v>
      </c>
      <c r="I241" s="4181">
        <v>2911</v>
      </c>
      <c r="J241" s="1984">
        <v>1298</v>
      </c>
      <c r="K241" s="1984">
        <v>1613</v>
      </c>
      <c r="L241" s="1985">
        <v>2047</v>
      </c>
      <c r="M241" s="1984">
        <v>875</v>
      </c>
      <c r="N241" s="1986">
        <v>1172</v>
      </c>
      <c r="O241" s="2250"/>
      <c r="P241" s="2033">
        <v>1406</v>
      </c>
      <c r="Q241" s="1044">
        <v>5.3183520599251022E-2</v>
      </c>
      <c r="R241" s="1045">
        <v>71</v>
      </c>
      <c r="S241" s="1046">
        <v>480</v>
      </c>
      <c r="T241" s="1047">
        <v>926</v>
      </c>
      <c r="U241" s="1048">
        <v>786</v>
      </c>
      <c r="V241" s="1049">
        <v>124</v>
      </c>
      <c r="W241" s="1050">
        <v>662</v>
      </c>
      <c r="X241" s="1048">
        <v>620</v>
      </c>
      <c r="Y241" s="1050">
        <v>356</v>
      </c>
      <c r="Z241" s="1051">
        <v>264</v>
      </c>
      <c r="AA241" s="2044">
        <v>3552</v>
      </c>
      <c r="AB241" s="2017">
        <v>4.6552740129640613E-2</v>
      </c>
      <c r="AC241" s="2018">
        <v>158</v>
      </c>
      <c r="AD241" s="1052">
        <v>1693</v>
      </c>
      <c r="AE241" s="1053">
        <v>1859</v>
      </c>
      <c r="AF241" s="1048">
        <v>2125</v>
      </c>
      <c r="AG241" s="1054">
        <v>1174</v>
      </c>
      <c r="AH241" s="1055">
        <v>951</v>
      </c>
      <c r="AI241" s="1048">
        <v>1427</v>
      </c>
      <c r="AJ241" s="1055">
        <v>519</v>
      </c>
      <c r="AK241" s="1056">
        <v>908</v>
      </c>
      <c r="AL241" s="2329">
        <v>1669</v>
      </c>
      <c r="AM241" s="2017">
        <v>3.9227895392278889E-2</v>
      </c>
      <c r="AN241" s="2018">
        <v>63</v>
      </c>
      <c r="AO241" s="1057">
        <v>991</v>
      </c>
      <c r="AP241" s="1057">
        <v>678</v>
      </c>
      <c r="AQ241" s="1058">
        <v>837</v>
      </c>
      <c r="AR241" s="1059">
        <v>725</v>
      </c>
      <c r="AS241" s="1060">
        <v>112</v>
      </c>
      <c r="AT241" s="1058">
        <v>832</v>
      </c>
      <c r="AU241" s="1060">
        <v>266</v>
      </c>
      <c r="AV241" s="1061">
        <v>566</v>
      </c>
      <c r="AW241" s="2351">
        <v>0</v>
      </c>
      <c r="AX241" s="2017" t="s">
        <v>123</v>
      </c>
      <c r="AY241" s="2018">
        <v>0</v>
      </c>
      <c r="AZ241" s="2366">
        <v>0</v>
      </c>
      <c r="BA241" s="2366">
        <v>0</v>
      </c>
      <c r="BB241" s="2367">
        <v>0</v>
      </c>
      <c r="BC241" s="2368">
        <v>0</v>
      </c>
      <c r="BD241" s="2368">
        <v>0</v>
      </c>
      <c r="BE241" s="2367">
        <v>0</v>
      </c>
      <c r="BF241" s="2368">
        <v>0</v>
      </c>
      <c r="BG241" s="2369">
        <v>0</v>
      </c>
      <c r="BH241" s="2059">
        <v>379</v>
      </c>
      <c r="BI241" s="2017">
        <v>2.7100271002709952E-2</v>
      </c>
      <c r="BJ241" s="2018">
        <v>10</v>
      </c>
      <c r="BK241" s="1062">
        <v>168</v>
      </c>
      <c r="BL241" s="1062">
        <v>211</v>
      </c>
      <c r="BM241" s="1063">
        <v>221</v>
      </c>
      <c r="BN241" s="1064">
        <v>112</v>
      </c>
      <c r="BO241" s="1064">
        <v>109</v>
      </c>
      <c r="BP241" s="1063">
        <v>158</v>
      </c>
      <c r="BQ241" s="1064">
        <v>56</v>
      </c>
      <c r="BR241" s="1065">
        <v>102</v>
      </c>
      <c r="BS241" s="2081">
        <v>769</v>
      </c>
      <c r="BT241" s="2017">
        <v>5.3424657534246522E-2</v>
      </c>
      <c r="BU241" s="2018">
        <v>39</v>
      </c>
      <c r="BV241" s="1066">
        <v>292</v>
      </c>
      <c r="BW241" s="1066">
        <v>477</v>
      </c>
      <c r="BX241" s="1067">
        <v>607</v>
      </c>
      <c r="BY241" s="1068">
        <v>240</v>
      </c>
      <c r="BZ241" s="1068">
        <v>367</v>
      </c>
      <c r="CA241" s="1067">
        <v>162</v>
      </c>
      <c r="CB241" s="1068">
        <v>52</v>
      </c>
      <c r="CC241" s="1069">
        <v>110</v>
      </c>
      <c r="CD241" s="1070">
        <v>35</v>
      </c>
      <c r="CE241" s="2009">
        <v>0.59090909090909083</v>
      </c>
      <c r="CF241" s="2018">
        <v>13</v>
      </c>
      <c r="CG241" s="1071">
        <v>16</v>
      </c>
      <c r="CH241" s="1071">
        <v>19</v>
      </c>
      <c r="CI241" s="1072">
        <v>18</v>
      </c>
      <c r="CJ241" s="1073">
        <v>9</v>
      </c>
      <c r="CK241" s="1073">
        <v>9</v>
      </c>
      <c r="CL241" s="1072">
        <v>17</v>
      </c>
      <c r="CM241" s="1073">
        <v>7</v>
      </c>
      <c r="CN241" s="1074">
        <v>10</v>
      </c>
      <c r="CO241" s="2059">
        <v>700</v>
      </c>
      <c r="CP241" s="2017">
        <v>4.9475262368815498E-2</v>
      </c>
      <c r="CQ241" s="2018">
        <v>33</v>
      </c>
      <c r="CR241" s="1075">
        <v>226</v>
      </c>
      <c r="CS241" s="1075">
        <v>474</v>
      </c>
      <c r="CT241" s="1063">
        <v>442</v>
      </c>
      <c r="CU241" s="1076">
        <v>88</v>
      </c>
      <c r="CV241" s="1076">
        <v>354</v>
      </c>
      <c r="CW241" s="1063">
        <v>258</v>
      </c>
      <c r="CX241" s="1076">
        <v>138</v>
      </c>
      <c r="CY241" s="1311">
        <v>120</v>
      </c>
      <c r="CZ241" s="1261">
        <v>4958</v>
      </c>
      <c r="DA241" s="1602">
        <v>730</v>
      </c>
      <c r="DB241" s="1616">
        <v>265</v>
      </c>
      <c r="DC241" s="1617">
        <v>465</v>
      </c>
      <c r="DD241" s="4108">
        <v>557</v>
      </c>
      <c r="DE241" s="1616">
        <v>258</v>
      </c>
      <c r="DF241" s="1617">
        <v>299</v>
      </c>
      <c r="DG241" s="4108">
        <v>976</v>
      </c>
      <c r="DH241" s="1616">
        <v>361</v>
      </c>
      <c r="DI241" s="1617">
        <v>615</v>
      </c>
      <c r="DJ241" s="4108">
        <v>1046</v>
      </c>
      <c r="DK241" s="1616">
        <v>452</v>
      </c>
      <c r="DL241" s="1617">
        <v>594</v>
      </c>
      <c r="DM241" s="4108">
        <v>596</v>
      </c>
      <c r="DN241" s="1616">
        <v>275</v>
      </c>
      <c r="DO241" s="1617">
        <v>321</v>
      </c>
      <c r="DP241" s="4096">
        <v>1053</v>
      </c>
      <c r="DQ241" s="1077">
        <v>562</v>
      </c>
      <c r="DR241" s="1079">
        <v>491</v>
      </c>
      <c r="DS241" s="1080" t="s">
        <v>123</v>
      </c>
      <c r="DT241" s="1081">
        <v>3.7042100835501844E-3</v>
      </c>
      <c r="DU241" s="1082">
        <v>2.3254941323252128E-2</v>
      </c>
      <c r="DV241" s="1083">
        <v>0.11261271492493242</v>
      </c>
      <c r="DW241" s="286"/>
    </row>
    <row r="242" spans="1:127" s="359" customFormat="1" ht="63" customHeight="1" x14ac:dyDescent="0.15">
      <c r="A242" s="2142"/>
      <c r="B242" s="4685" t="s">
        <v>571</v>
      </c>
      <c r="C242" s="4686"/>
      <c r="D242" s="1923">
        <v>14342</v>
      </c>
      <c r="E242" s="2186">
        <v>4.2523806062368275E-2</v>
      </c>
      <c r="F242" s="1939">
        <v>585</v>
      </c>
      <c r="G242" s="1962">
        <v>6654</v>
      </c>
      <c r="H242" s="1963">
        <v>7688</v>
      </c>
      <c r="I242" s="4182">
        <v>8128</v>
      </c>
      <c r="J242" s="1987">
        <v>4372</v>
      </c>
      <c r="K242" s="1987">
        <v>3756</v>
      </c>
      <c r="L242" s="1988">
        <v>6214</v>
      </c>
      <c r="M242" s="1987">
        <v>2282</v>
      </c>
      <c r="N242" s="1989">
        <v>3932</v>
      </c>
      <c r="O242" s="2249"/>
      <c r="P242" s="2034">
        <v>3610</v>
      </c>
      <c r="Q242" s="1085">
        <v>2.0927601809954677E-2</v>
      </c>
      <c r="R242" s="1086">
        <v>74</v>
      </c>
      <c r="S242" s="1087">
        <v>1326</v>
      </c>
      <c r="T242" s="1088">
        <v>2284</v>
      </c>
      <c r="U242" s="1089">
        <v>1993</v>
      </c>
      <c r="V242" s="1090">
        <v>544</v>
      </c>
      <c r="W242" s="1091">
        <v>1449</v>
      </c>
      <c r="X242" s="1089">
        <v>1617</v>
      </c>
      <c r="Y242" s="1091">
        <v>782</v>
      </c>
      <c r="Z242" s="1092">
        <v>835</v>
      </c>
      <c r="AA242" s="2045">
        <v>10732</v>
      </c>
      <c r="AB242" s="2010">
        <v>4.9995108110752362E-2</v>
      </c>
      <c r="AC242" s="2324">
        <v>511</v>
      </c>
      <c r="AD242" s="1093">
        <v>5328</v>
      </c>
      <c r="AE242" s="1094">
        <v>5404</v>
      </c>
      <c r="AF242" s="1089">
        <v>6135</v>
      </c>
      <c r="AG242" s="1089">
        <v>3828</v>
      </c>
      <c r="AH242" s="1095">
        <v>2307</v>
      </c>
      <c r="AI242" s="1089">
        <v>4597</v>
      </c>
      <c r="AJ242" s="1095">
        <v>1500</v>
      </c>
      <c r="AK242" s="1096">
        <v>3097</v>
      </c>
      <c r="AL242" s="2328">
        <v>6738</v>
      </c>
      <c r="AM242" s="2019">
        <v>3.1379151997550814E-2</v>
      </c>
      <c r="AN242" s="3772">
        <v>205</v>
      </c>
      <c r="AO242" s="1097">
        <v>3688</v>
      </c>
      <c r="AP242" s="1097">
        <v>3050</v>
      </c>
      <c r="AQ242" s="1097">
        <v>3399</v>
      </c>
      <c r="AR242" s="1098">
        <v>2663</v>
      </c>
      <c r="AS242" s="1099">
        <v>736</v>
      </c>
      <c r="AT242" s="1097">
        <v>3339</v>
      </c>
      <c r="AU242" s="1099">
        <v>1025</v>
      </c>
      <c r="AV242" s="1100">
        <v>2314</v>
      </c>
      <c r="AW242" s="2352">
        <v>14</v>
      </c>
      <c r="AX242" s="2019">
        <v>7.6923076923076872E-2</v>
      </c>
      <c r="AY242" s="2020">
        <v>1</v>
      </c>
      <c r="AZ242" s="2370">
        <v>4</v>
      </c>
      <c r="BA242" s="2370">
        <v>10</v>
      </c>
      <c r="BB242" s="2370">
        <v>7</v>
      </c>
      <c r="BC242" s="2371">
        <v>3</v>
      </c>
      <c r="BD242" s="2371">
        <v>4</v>
      </c>
      <c r="BE242" s="2370">
        <v>7</v>
      </c>
      <c r="BF242" s="2371">
        <v>1</v>
      </c>
      <c r="BG242" s="2372">
        <v>6</v>
      </c>
      <c r="BH242" s="2060">
        <v>997</v>
      </c>
      <c r="BI242" s="2010">
        <v>3.530633437175501E-2</v>
      </c>
      <c r="BJ242" s="2020">
        <v>34</v>
      </c>
      <c r="BK242" s="1101">
        <v>459</v>
      </c>
      <c r="BL242" s="1101">
        <v>538</v>
      </c>
      <c r="BM242" s="1101">
        <v>592</v>
      </c>
      <c r="BN242" s="1102">
        <v>331</v>
      </c>
      <c r="BO242" s="1102">
        <v>261</v>
      </c>
      <c r="BP242" s="1101">
        <v>405</v>
      </c>
      <c r="BQ242" s="1102">
        <v>128</v>
      </c>
      <c r="BR242" s="1103">
        <v>277</v>
      </c>
      <c r="BS242" s="2082">
        <v>1692</v>
      </c>
      <c r="BT242" s="2010">
        <v>0.10732984293193715</v>
      </c>
      <c r="BU242" s="2020">
        <v>164</v>
      </c>
      <c r="BV242" s="1104">
        <v>689</v>
      </c>
      <c r="BW242" s="1104">
        <v>1003</v>
      </c>
      <c r="BX242" s="1104">
        <v>1358</v>
      </c>
      <c r="BY242" s="1105">
        <v>577</v>
      </c>
      <c r="BZ242" s="1105">
        <v>781</v>
      </c>
      <c r="CA242" s="1104">
        <v>334</v>
      </c>
      <c r="CB242" s="1105">
        <v>112</v>
      </c>
      <c r="CC242" s="1106">
        <v>222</v>
      </c>
      <c r="CD242" s="1107">
        <v>218</v>
      </c>
      <c r="CE242" s="2010">
        <v>1.3953488372093092E-2</v>
      </c>
      <c r="CF242" s="2020">
        <v>3</v>
      </c>
      <c r="CG242" s="1108">
        <v>117</v>
      </c>
      <c r="CH242" s="1108">
        <v>101</v>
      </c>
      <c r="CI242" s="1108">
        <v>98</v>
      </c>
      <c r="CJ242" s="1109">
        <v>75</v>
      </c>
      <c r="CK242" s="1109">
        <v>23</v>
      </c>
      <c r="CL242" s="1108">
        <v>120</v>
      </c>
      <c r="CM242" s="1109">
        <v>42</v>
      </c>
      <c r="CN242" s="1110">
        <v>78</v>
      </c>
      <c r="CO242" s="2060">
        <v>1073</v>
      </c>
      <c r="CP242" s="2010">
        <v>0.10732714138286892</v>
      </c>
      <c r="CQ242" s="2020">
        <v>104</v>
      </c>
      <c r="CR242" s="1101">
        <v>371</v>
      </c>
      <c r="CS242" s="1101">
        <v>702</v>
      </c>
      <c r="CT242" s="1101">
        <v>681</v>
      </c>
      <c r="CU242" s="1102">
        <v>179</v>
      </c>
      <c r="CV242" s="1102">
        <v>502</v>
      </c>
      <c r="CW242" s="1101">
        <v>392</v>
      </c>
      <c r="CX242" s="1102">
        <v>192</v>
      </c>
      <c r="CY242" s="1312">
        <v>200</v>
      </c>
      <c r="CZ242" s="1262">
        <v>14342</v>
      </c>
      <c r="DA242" s="1603">
        <v>1344</v>
      </c>
      <c r="DB242" s="1618">
        <v>647</v>
      </c>
      <c r="DC242" s="1619">
        <v>697</v>
      </c>
      <c r="DD242" s="4107">
        <v>1622</v>
      </c>
      <c r="DE242" s="1618">
        <v>809</v>
      </c>
      <c r="DF242" s="1619">
        <v>813</v>
      </c>
      <c r="DG242" s="4107">
        <v>3229</v>
      </c>
      <c r="DH242" s="1618">
        <v>1388</v>
      </c>
      <c r="DI242" s="1619">
        <v>1841</v>
      </c>
      <c r="DJ242" s="4107">
        <v>3258</v>
      </c>
      <c r="DK242" s="1618">
        <v>1428</v>
      </c>
      <c r="DL242" s="1619">
        <v>1830</v>
      </c>
      <c r="DM242" s="4107">
        <v>1539</v>
      </c>
      <c r="DN242" s="1618">
        <v>675</v>
      </c>
      <c r="DO242" s="1619">
        <v>864</v>
      </c>
      <c r="DP242" s="4097">
        <v>3350</v>
      </c>
      <c r="DQ242" s="1111">
        <v>1707</v>
      </c>
      <c r="DR242" s="1113">
        <v>1643</v>
      </c>
      <c r="DS242" s="1114" t="s">
        <v>123</v>
      </c>
      <c r="DT242" s="1115">
        <v>1.0715163577708096E-2</v>
      </c>
      <c r="DU242" s="1116">
        <v>6.7269537809213797E-2</v>
      </c>
      <c r="DV242" s="1117">
        <v>0.32575465055534103</v>
      </c>
      <c r="DW242" s="286"/>
    </row>
    <row r="243" spans="1:127" s="239" customFormat="1" ht="63" customHeight="1" x14ac:dyDescent="0.15">
      <c r="A243" s="2141"/>
      <c r="B243" s="4689" t="s">
        <v>573</v>
      </c>
      <c r="C243" s="4690"/>
      <c r="D243" s="1922">
        <v>5988</v>
      </c>
      <c r="E243" s="1936">
        <v>3.1831127492041311E-3</v>
      </c>
      <c r="F243" s="1937">
        <v>19</v>
      </c>
      <c r="G243" s="1960">
        <v>2491</v>
      </c>
      <c r="H243" s="1961">
        <v>3497</v>
      </c>
      <c r="I243" s="4181">
        <v>3424</v>
      </c>
      <c r="J243" s="1984">
        <v>1515</v>
      </c>
      <c r="K243" s="1984">
        <v>1909</v>
      </c>
      <c r="L243" s="1985">
        <v>2564</v>
      </c>
      <c r="M243" s="1984">
        <v>976</v>
      </c>
      <c r="N243" s="1986">
        <v>1588</v>
      </c>
      <c r="O243" s="2250"/>
      <c r="P243" s="2033">
        <v>1293</v>
      </c>
      <c r="Q243" s="1044">
        <v>8.7468460891505506E-2</v>
      </c>
      <c r="R243" s="1045">
        <v>104</v>
      </c>
      <c r="S243" s="1046">
        <v>417</v>
      </c>
      <c r="T243" s="1047">
        <v>876</v>
      </c>
      <c r="U243" s="1048">
        <v>725</v>
      </c>
      <c r="V243" s="1049">
        <v>141</v>
      </c>
      <c r="W243" s="1050">
        <v>584</v>
      </c>
      <c r="X243" s="1048">
        <v>568</v>
      </c>
      <c r="Y243" s="1050">
        <v>276</v>
      </c>
      <c r="Z243" s="1051">
        <v>292</v>
      </c>
      <c r="AA243" s="2044">
        <v>4695</v>
      </c>
      <c r="AB243" s="2017">
        <v>-1.778242677824271E-2</v>
      </c>
      <c r="AC243" s="2018">
        <v>-85</v>
      </c>
      <c r="AD243" s="1052">
        <v>2074</v>
      </c>
      <c r="AE243" s="1053">
        <v>2621</v>
      </c>
      <c r="AF243" s="1048">
        <v>2699</v>
      </c>
      <c r="AG243" s="1054">
        <v>1374</v>
      </c>
      <c r="AH243" s="1055">
        <v>1325</v>
      </c>
      <c r="AI243" s="1048">
        <v>1996</v>
      </c>
      <c r="AJ243" s="1055">
        <v>700</v>
      </c>
      <c r="AK243" s="1056">
        <v>1296</v>
      </c>
      <c r="AL243" s="2329">
        <v>2867</v>
      </c>
      <c r="AM243" s="2017">
        <v>-3.1293463143254874E-3</v>
      </c>
      <c r="AN243" s="2018">
        <v>-9</v>
      </c>
      <c r="AO243" s="1057">
        <v>1417</v>
      </c>
      <c r="AP243" s="1057">
        <v>1450</v>
      </c>
      <c r="AQ243" s="1058">
        <v>1543</v>
      </c>
      <c r="AR243" s="1059">
        <v>1025</v>
      </c>
      <c r="AS243" s="1060">
        <v>518</v>
      </c>
      <c r="AT243" s="1058">
        <v>1324</v>
      </c>
      <c r="AU243" s="1060">
        <v>392</v>
      </c>
      <c r="AV243" s="1061">
        <v>932</v>
      </c>
      <c r="AW243" s="2351">
        <v>10</v>
      </c>
      <c r="AX243" s="2009">
        <v>-0.23076923076923073</v>
      </c>
      <c r="AY243" s="2018">
        <v>-3</v>
      </c>
      <c r="AZ243" s="2366">
        <v>3</v>
      </c>
      <c r="BA243" s="2366">
        <v>7</v>
      </c>
      <c r="BB243" s="2367">
        <v>7</v>
      </c>
      <c r="BC243" s="2368">
        <v>2</v>
      </c>
      <c r="BD243" s="2368">
        <v>5</v>
      </c>
      <c r="BE243" s="2367">
        <v>3</v>
      </c>
      <c r="BF243" s="2368">
        <v>1</v>
      </c>
      <c r="BG243" s="2369">
        <v>2</v>
      </c>
      <c r="BH243" s="2059">
        <v>427</v>
      </c>
      <c r="BI243" s="2017">
        <v>-1.157407407407407E-2</v>
      </c>
      <c r="BJ243" s="2018">
        <v>-5</v>
      </c>
      <c r="BK243" s="1062">
        <v>183</v>
      </c>
      <c r="BL243" s="1062">
        <v>244</v>
      </c>
      <c r="BM243" s="1063">
        <v>242</v>
      </c>
      <c r="BN243" s="1064">
        <v>105</v>
      </c>
      <c r="BO243" s="1064">
        <v>137</v>
      </c>
      <c r="BP243" s="1063">
        <v>185</v>
      </c>
      <c r="BQ243" s="1064">
        <v>78</v>
      </c>
      <c r="BR243" s="1065">
        <v>107</v>
      </c>
      <c r="BS243" s="2081">
        <v>505</v>
      </c>
      <c r="BT243" s="2009">
        <v>-6.6543438077633965E-2</v>
      </c>
      <c r="BU243" s="2018">
        <v>-36</v>
      </c>
      <c r="BV243" s="1066">
        <v>212</v>
      </c>
      <c r="BW243" s="1066">
        <v>293</v>
      </c>
      <c r="BX243" s="1067">
        <v>378</v>
      </c>
      <c r="BY243" s="1068">
        <v>162</v>
      </c>
      <c r="BZ243" s="1068">
        <v>216</v>
      </c>
      <c r="CA243" s="1067">
        <v>127</v>
      </c>
      <c r="CB243" s="1068">
        <v>50</v>
      </c>
      <c r="CC243" s="1069">
        <v>77</v>
      </c>
      <c r="CD243" s="1070">
        <v>39</v>
      </c>
      <c r="CE243" s="2009">
        <v>2.6315789473684292E-2</v>
      </c>
      <c r="CF243" s="2018">
        <v>1</v>
      </c>
      <c r="CG243" s="1071">
        <v>19</v>
      </c>
      <c r="CH243" s="1071">
        <v>20</v>
      </c>
      <c r="CI243" s="1072">
        <v>21</v>
      </c>
      <c r="CJ243" s="1073">
        <v>14</v>
      </c>
      <c r="CK243" s="1073">
        <v>7</v>
      </c>
      <c r="CL243" s="1072">
        <v>18</v>
      </c>
      <c r="CM243" s="1073">
        <v>5</v>
      </c>
      <c r="CN243" s="1074">
        <v>13</v>
      </c>
      <c r="CO243" s="2059">
        <v>847</v>
      </c>
      <c r="CP243" s="2017">
        <v>-3.7499999999999978E-2</v>
      </c>
      <c r="CQ243" s="2018">
        <v>-33</v>
      </c>
      <c r="CR243" s="1075">
        <v>240</v>
      </c>
      <c r="CS243" s="1332">
        <v>607</v>
      </c>
      <c r="CT243" s="1063">
        <v>508</v>
      </c>
      <c r="CU243" s="1076">
        <v>66</v>
      </c>
      <c r="CV243" s="1076">
        <v>442</v>
      </c>
      <c r="CW243" s="1063">
        <v>339</v>
      </c>
      <c r="CX243" s="1076">
        <v>174</v>
      </c>
      <c r="CY243" s="1311">
        <v>165</v>
      </c>
      <c r="CZ243" s="1261">
        <v>5988</v>
      </c>
      <c r="DA243" s="1602">
        <v>539</v>
      </c>
      <c r="DB243" s="1616">
        <v>191</v>
      </c>
      <c r="DC243" s="1617">
        <v>348</v>
      </c>
      <c r="DD243" s="4108">
        <v>692</v>
      </c>
      <c r="DE243" s="1616">
        <v>284</v>
      </c>
      <c r="DF243" s="1617">
        <v>408</v>
      </c>
      <c r="DG243" s="4108">
        <v>1406</v>
      </c>
      <c r="DH243" s="1616">
        <v>532</v>
      </c>
      <c r="DI243" s="1617">
        <v>874</v>
      </c>
      <c r="DJ243" s="4108">
        <v>1365</v>
      </c>
      <c r="DK243" s="1616">
        <v>523</v>
      </c>
      <c r="DL243" s="1617">
        <v>842</v>
      </c>
      <c r="DM243" s="4108">
        <v>589</v>
      </c>
      <c r="DN243" s="1616">
        <v>244</v>
      </c>
      <c r="DO243" s="1617">
        <v>345</v>
      </c>
      <c r="DP243" s="4096">
        <v>1397</v>
      </c>
      <c r="DQ243" s="1077">
        <v>717</v>
      </c>
      <c r="DR243" s="1079">
        <v>680</v>
      </c>
      <c r="DS243" s="1080" t="s">
        <v>123</v>
      </c>
      <c r="DT243" s="1081">
        <v>4.473741424021481E-3</v>
      </c>
      <c r="DU243" s="1082">
        <v>2.8086040468663521E-2</v>
      </c>
      <c r="DV243" s="1083">
        <v>0.13600744997387967</v>
      </c>
      <c r="DW243" s="286"/>
    </row>
    <row r="244" spans="1:127" s="359" customFormat="1" ht="63" customHeight="1" x14ac:dyDescent="0.15">
      <c r="A244" s="2143"/>
      <c r="B244" s="4687" t="s">
        <v>574</v>
      </c>
      <c r="C244" s="4688"/>
      <c r="D244" s="1928">
        <v>14033</v>
      </c>
      <c r="E244" s="2188">
        <v>5.9734179127020059E-2</v>
      </c>
      <c r="F244" s="1951">
        <v>791</v>
      </c>
      <c r="G244" s="1966">
        <v>6045</v>
      </c>
      <c r="H244" s="1967">
        <v>7988</v>
      </c>
      <c r="I244" s="4185">
        <v>8004</v>
      </c>
      <c r="J244" s="2001">
        <v>3461</v>
      </c>
      <c r="K244" s="2001">
        <v>4543</v>
      </c>
      <c r="L244" s="2002">
        <v>6029</v>
      </c>
      <c r="M244" s="2001">
        <v>2584</v>
      </c>
      <c r="N244" s="2003">
        <v>3445</v>
      </c>
      <c r="O244" s="2263"/>
      <c r="P244" s="2039">
        <v>4289</v>
      </c>
      <c r="Q244" s="1203">
        <v>7.2786393196598409E-2</v>
      </c>
      <c r="R244" s="1204">
        <v>291</v>
      </c>
      <c r="S244" s="1205">
        <v>1464</v>
      </c>
      <c r="T244" s="1206">
        <v>2825</v>
      </c>
      <c r="U244" s="1207">
        <v>2215</v>
      </c>
      <c r="V244" s="1208">
        <v>312</v>
      </c>
      <c r="W244" s="1209">
        <v>1903</v>
      </c>
      <c r="X244" s="1207">
        <v>2074</v>
      </c>
      <c r="Y244" s="1209">
        <v>1152</v>
      </c>
      <c r="Z244" s="1210">
        <v>922</v>
      </c>
      <c r="AA244" s="2052">
        <v>9744</v>
      </c>
      <c r="AB244" s="2027">
        <v>5.4089138900908607E-2</v>
      </c>
      <c r="AC244" s="2325">
        <v>500</v>
      </c>
      <c r="AD244" s="1211">
        <v>4581</v>
      </c>
      <c r="AE244" s="1212">
        <v>5163</v>
      </c>
      <c r="AF244" s="1207">
        <v>5789</v>
      </c>
      <c r="AG244" s="1207">
        <v>3149</v>
      </c>
      <c r="AH244" s="1213">
        <v>2640</v>
      </c>
      <c r="AI244" s="1207">
        <v>3955</v>
      </c>
      <c r="AJ244" s="1213">
        <v>1432</v>
      </c>
      <c r="AK244" s="1214">
        <v>2523</v>
      </c>
      <c r="AL244" s="2335">
        <v>4225</v>
      </c>
      <c r="AM244" s="2300">
        <v>6.2625754527162902E-2</v>
      </c>
      <c r="AN244" s="2325">
        <v>249</v>
      </c>
      <c r="AO244" s="1215">
        <v>2389</v>
      </c>
      <c r="AP244" s="1215">
        <v>1836</v>
      </c>
      <c r="AQ244" s="1215">
        <v>2156</v>
      </c>
      <c r="AR244" s="1216">
        <v>1764</v>
      </c>
      <c r="AS244" s="1217">
        <v>392</v>
      </c>
      <c r="AT244" s="1215">
        <v>2069</v>
      </c>
      <c r="AU244" s="1217">
        <v>625</v>
      </c>
      <c r="AV244" s="1218">
        <v>1444</v>
      </c>
      <c r="AW244" s="2357">
        <v>14</v>
      </c>
      <c r="AX244" s="2300">
        <v>7.6923076923076872E-2</v>
      </c>
      <c r="AY244" s="2325">
        <v>1</v>
      </c>
      <c r="AZ244" s="2389">
        <v>7</v>
      </c>
      <c r="BA244" s="2389">
        <v>7</v>
      </c>
      <c r="BB244" s="2389">
        <v>6</v>
      </c>
      <c r="BC244" s="2390">
        <v>4</v>
      </c>
      <c r="BD244" s="2390">
        <v>2</v>
      </c>
      <c r="BE244" s="2389">
        <v>8</v>
      </c>
      <c r="BF244" s="2390">
        <v>3</v>
      </c>
      <c r="BG244" s="2391">
        <v>5</v>
      </c>
      <c r="BH244" s="2065">
        <v>910</v>
      </c>
      <c r="BI244" s="2027">
        <v>2.7088036117381531E-2</v>
      </c>
      <c r="BJ244" s="2325">
        <v>24</v>
      </c>
      <c r="BK244" s="1219">
        <v>399</v>
      </c>
      <c r="BL244" s="1219">
        <v>511</v>
      </c>
      <c r="BM244" s="1219">
        <v>529</v>
      </c>
      <c r="BN244" s="1220">
        <v>259</v>
      </c>
      <c r="BO244" s="1220">
        <v>270</v>
      </c>
      <c r="BP244" s="1219">
        <v>381</v>
      </c>
      <c r="BQ244" s="1220">
        <v>140</v>
      </c>
      <c r="BR244" s="1221">
        <v>241</v>
      </c>
      <c r="BS244" s="2087">
        <v>2715</v>
      </c>
      <c r="BT244" s="2300">
        <v>3.2712057816660423E-2</v>
      </c>
      <c r="BU244" s="2325">
        <v>86</v>
      </c>
      <c r="BV244" s="1222">
        <v>1105</v>
      </c>
      <c r="BW244" s="1222">
        <v>1610</v>
      </c>
      <c r="BX244" s="1222">
        <v>2078</v>
      </c>
      <c r="BY244" s="1223">
        <v>897</v>
      </c>
      <c r="BZ244" s="1244">
        <v>1181</v>
      </c>
      <c r="CA244" s="1222">
        <v>637</v>
      </c>
      <c r="CB244" s="1223">
        <v>208</v>
      </c>
      <c r="CC244" s="1224">
        <v>429</v>
      </c>
      <c r="CD244" s="1225">
        <v>91</v>
      </c>
      <c r="CE244" s="2300">
        <v>0.12345679012345689</v>
      </c>
      <c r="CF244" s="2325">
        <v>10</v>
      </c>
      <c r="CG244" s="1226">
        <v>41</v>
      </c>
      <c r="CH244" s="1226">
        <v>50</v>
      </c>
      <c r="CI244" s="1226">
        <v>54</v>
      </c>
      <c r="CJ244" s="1227">
        <v>35</v>
      </c>
      <c r="CK244" s="1227">
        <v>19</v>
      </c>
      <c r="CL244" s="1226">
        <v>37</v>
      </c>
      <c r="CM244" s="1227">
        <v>6</v>
      </c>
      <c r="CN244" s="1228">
        <v>31</v>
      </c>
      <c r="CO244" s="2065">
        <v>1789</v>
      </c>
      <c r="CP244" s="2027">
        <v>7.836045810729364E-2</v>
      </c>
      <c r="CQ244" s="2325">
        <v>130</v>
      </c>
      <c r="CR244" s="1219">
        <v>640</v>
      </c>
      <c r="CS244" s="1219">
        <v>1149</v>
      </c>
      <c r="CT244" s="1219">
        <v>966</v>
      </c>
      <c r="CU244" s="1220">
        <v>190</v>
      </c>
      <c r="CV244" s="1220">
        <v>776</v>
      </c>
      <c r="CW244" s="1219">
        <v>823</v>
      </c>
      <c r="CX244" s="1220">
        <v>450</v>
      </c>
      <c r="CY244" s="1318">
        <v>373</v>
      </c>
      <c r="CZ244" s="1267">
        <v>14033</v>
      </c>
      <c r="DA244" s="1609">
        <v>1296</v>
      </c>
      <c r="DB244" s="1624">
        <v>493</v>
      </c>
      <c r="DC244" s="1625">
        <v>803</v>
      </c>
      <c r="DD244" s="4115">
        <v>1655</v>
      </c>
      <c r="DE244" s="1624">
        <v>680</v>
      </c>
      <c r="DF244" s="1625">
        <v>975</v>
      </c>
      <c r="DG244" s="4115">
        <v>3258</v>
      </c>
      <c r="DH244" s="1624">
        <v>1275</v>
      </c>
      <c r="DI244" s="1625">
        <v>1983</v>
      </c>
      <c r="DJ244" s="4115">
        <v>3094</v>
      </c>
      <c r="DK244" s="1624">
        <v>1305</v>
      </c>
      <c r="DL244" s="1625">
        <v>1789</v>
      </c>
      <c r="DM244" s="4115">
        <v>1608</v>
      </c>
      <c r="DN244" s="1624">
        <v>709</v>
      </c>
      <c r="DO244" s="1625">
        <v>899</v>
      </c>
      <c r="DP244" s="4103">
        <v>3122</v>
      </c>
      <c r="DQ244" s="1229">
        <v>1583</v>
      </c>
      <c r="DR244" s="1231">
        <v>1539</v>
      </c>
      <c r="DS244" s="1232" t="s">
        <v>123</v>
      </c>
      <c r="DT244" s="1233">
        <v>1.0484304175566707E-2</v>
      </c>
      <c r="DU244" s="1234">
        <v>6.5820208065590385E-2</v>
      </c>
      <c r="DV244" s="1235">
        <v>0.31873623004065688</v>
      </c>
      <c r="DW244" s="286"/>
    </row>
    <row r="245" spans="1:127" s="239" customFormat="1" ht="63" customHeight="1" x14ac:dyDescent="0.15">
      <c r="A245" s="2107" t="s">
        <v>208</v>
      </c>
      <c r="B245" s="2144"/>
      <c r="C245" s="2144"/>
      <c r="D245" s="1926">
        <v>1123</v>
      </c>
      <c r="E245" s="2123">
        <v>8.6073500967118077E-2</v>
      </c>
      <c r="F245" s="1947">
        <v>89</v>
      </c>
      <c r="G245" s="1845">
        <v>368</v>
      </c>
      <c r="H245" s="1846">
        <v>755</v>
      </c>
      <c r="I245" s="4188">
        <v>726</v>
      </c>
      <c r="J245" s="1996">
        <v>198</v>
      </c>
      <c r="K245" s="1996">
        <v>528</v>
      </c>
      <c r="L245" s="1997">
        <v>397</v>
      </c>
      <c r="M245" s="1996">
        <v>170</v>
      </c>
      <c r="N245" s="2223">
        <v>227</v>
      </c>
      <c r="O245" s="2248" t="s">
        <v>2116</v>
      </c>
      <c r="P245" s="2037">
        <v>466</v>
      </c>
      <c r="Q245" s="289">
        <v>2.8697571743929284E-2</v>
      </c>
      <c r="R245" s="461">
        <v>13</v>
      </c>
      <c r="S245" s="290">
        <v>127</v>
      </c>
      <c r="T245" s="291">
        <v>339</v>
      </c>
      <c r="U245" s="292">
        <v>276</v>
      </c>
      <c r="V245" s="293">
        <v>31</v>
      </c>
      <c r="W245" s="294">
        <v>245</v>
      </c>
      <c r="X245" s="292">
        <v>190</v>
      </c>
      <c r="Y245" s="294">
        <v>96</v>
      </c>
      <c r="Z245" s="295">
        <v>94</v>
      </c>
      <c r="AA245" s="2288">
        <v>657</v>
      </c>
      <c r="AB245" s="1840">
        <v>0.13080895008605853</v>
      </c>
      <c r="AC245" s="2304">
        <v>76</v>
      </c>
      <c r="AD245" s="296">
        <v>241</v>
      </c>
      <c r="AE245" s="297">
        <v>416</v>
      </c>
      <c r="AF245" s="292">
        <v>450</v>
      </c>
      <c r="AG245" s="298">
        <v>167</v>
      </c>
      <c r="AH245" s="299">
        <v>283</v>
      </c>
      <c r="AI245" s="292">
        <v>207</v>
      </c>
      <c r="AJ245" s="299">
        <v>74</v>
      </c>
      <c r="AK245" s="300">
        <v>133</v>
      </c>
      <c r="AL245" s="2332">
        <v>154</v>
      </c>
      <c r="AM245" s="1840">
        <v>8.4507042253521236E-2</v>
      </c>
      <c r="AN245" s="2304">
        <v>12</v>
      </c>
      <c r="AO245" s="301">
        <v>86</v>
      </c>
      <c r="AP245" s="301">
        <v>68</v>
      </c>
      <c r="AQ245" s="302">
        <v>84</v>
      </c>
      <c r="AR245" s="303">
        <v>68</v>
      </c>
      <c r="AS245" s="304">
        <v>16</v>
      </c>
      <c r="AT245" s="302">
        <v>70</v>
      </c>
      <c r="AU245" s="304">
        <v>18</v>
      </c>
      <c r="AV245" s="305">
        <v>52</v>
      </c>
      <c r="AW245" s="2355">
        <v>0</v>
      </c>
      <c r="AX245" s="1840" t="s">
        <v>123</v>
      </c>
      <c r="AY245" s="2304">
        <v>0</v>
      </c>
      <c r="AZ245" s="2382">
        <v>0</v>
      </c>
      <c r="BA245" s="2382">
        <v>0</v>
      </c>
      <c r="BB245" s="2383">
        <v>0</v>
      </c>
      <c r="BC245" s="2384">
        <v>0</v>
      </c>
      <c r="BD245" s="2384">
        <v>0</v>
      </c>
      <c r="BE245" s="2383">
        <v>0</v>
      </c>
      <c r="BF245" s="2384">
        <v>0</v>
      </c>
      <c r="BG245" s="2385">
        <v>0</v>
      </c>
      <c r="BH245" s="2063">
        <v>56</v>
      </c>
      <c r="BI245" s="2025">
        <v>1.8181818181818077E-2</v>
      </c>
      <c r="BJ245" s="2304">
        <v>1</v>
      </c>
      <c r="BK245" s="307">
        <v>20</v>
      </c>
      <c r="BL245" s="307">
        <v>36</v>
      </c>
      <c r="BM245" s="308">
        <v>38</v>
      </c>
      <c r="BN245" s="309">
        <v>10</v>
      </c>
      <c r="BO245" s="309">
        <v>28</v>
      </c>
      <c r="BP245" s="308">
        <v>18</v>
      </c>
      <c r="BQ245" s="309">
        <v>10</v>
      </c>
      <c r="BR245" s="310">
        <v>8</v>
      </c>
      <c r="BS245" s="2085">
        <v>218</v>
      </c>
      <c r="BT245" s="1840">
        <v>0.31325301204819267</v>
      </c>
      <c r="BU245" s="2304">
        <v>52</v>
      </c>
      <c r="BV245" s="311">
        <v>74</v>
      </c>
      <c r="BW245" s="311">
        <v>144</v>
      </c>
      <c r="BX245" s="312">
        <v>191</v>
      </c>
      <c r="BY245" s="313">
        <v>67</v>
      </c>
      <c r="BZ245" s="313">
        <v>124</v>
      </c>
      <c r="CA245" s="312">
        <v>27</v>
      </c>
      <c r="CB245" s="313">
        <v>7</v>
      </c>
      <c r="CC245" s="314">
        <v>20</v>
      </c>
      <c r="CD245" s="315">
        <v>19</v>
      </c>
      <c r="CE245" s="1840">
        <v>0.1875</v>
      </c>
      <c r="CF245" s="2304">
        <v>3</v>
      </c>
      <c r="CG245" s="316">
        <v>9</v>
      </c>
      <c r="CH245" s="316">
        <v>10</v>
      </c>
      <c r="CI245" s="317">
        <v>11</v>
      </c>
      <c r="CJ245" s="318">
        <v>7</v>
      </c>
      <c r="CK245" s="318">
        <v>4</v>
      </c>
      <c r="CL245" s="317">
        <v>8</v>
      </c>
      <c r="CM245" s="318">
        <v>2</v>
      </c>
      <c r="CN245" s="319">
        <v>6</v>
      </c>
      <c r="CO245" s="2063">
        <v>210</v>
      </c>
      <c r="CP245" s="2025">
        <v>3.9603960396039639E-2</v>
      </c>
      <c r="CQ245" s="2304">
        <v>8</v>
      </c>
      <c r="CR245" s="320">
        <v>52</v>
      </c>
      <c r="CS245" s="320">
        <v>158</v>
      </c>
      <c r="CT245" s="308">
        <v>126</v>
      </c>
      <c r="CU245" s="321">
        <v>15</v>
      </c>
      <c r="CV245" s="321">
        <v>111</v>
      </c>
      <c r="CW245" s="308">
        <v>84</v>
      </c>
      <c r="CX245" s="321">
        <v>37</v>
      </c>
      <c r="CY245" s="961">
        <v>47</v>
      </c>
      <c r="CZ245" s="1265">
        <v>1123</v>
      </c>
      <c r="DA245" s="1607">
        <v>104</v>
      </c>
      <c r="DB245" s="449">
        <v>24</v>
      </c>
      <c r="DC245" s="450">
        <v>80</v>
      </c>
      <c r="DD245" s="4111">
        <v>96</v>
      </c>
      <c r="DE245" s="449">
        <v>25</v>
      </c>
      <c r="DF245" s="450">
        <v>71</v>
      </c>
      <c r="DG245" s="4111">
        <v>205</v>
      </c>
      <c r="DH245" s="449">
        <v>50</v>
      </c>
      <c r="DI245" s="450">
        <v>155</v>
      </c>
      <c r="DJ245" s="4111">
        <v>251</v>
      </c>
      <c r="DK245" s="449">
        <v>74</v>
      </c>
      <c r="DL245" s="450">
        <v>177</v>
      </c>
      <c r="DM245" s="4111">
        <v>208</v>
      </c>
      <c r="DN245" s="449">
        <v>69</v>
      </c>
      <c r="DO245" s="450">
        <v>139</v>
      </c>
      <c r="DP245" s="4101">
        <v>259</v>
      </c>
      <c r="DQ245" s="442">
        <v>126</v>
      </c>
      <c r="DR245" s="432">
        <v>133</v>
      </c>
      <c r="DS245" s="322">
        <v>47</v>
      </c>
      <c r="DT245" s="323">
        <v>8.3901329645559846E-4</v>
      </c>
      <c r="DU245" s="324">
        <v>5.2673051847543645E-3</v>
      </c>
      <c r="DV245" s="325" t="s">
        <v>123</v>
      </c>
      <c r="DW245" s="286"/>
    </row>
    <row r="246" spans="1:127" s="359" customFormat="1" ht="63" customHeight="1" x14ac:dyDescent="0.15">
      <c r="A246" s="2109" t="s">
        <v>1804</v>
      </c>
      <c r="B246" s="2147"/>
      <c r="C246" s="2147"/>
      <c r="D246" s="1925">
        <v>0</v>
      </c>
      <c r="E246" s="1942" t="s">
        <v>123</v>
      </c>
      <c r="F246" s="1943">
        <v>0</v>
      </c>
      <c r="G246" s="1841">
        <v>0</v>
      </c>
      <c r="H246" s="1842">
        <v>0</v>
      </c>
      <c r="I246" s="4184">
        <v>0</v>
      </c>
      <c r="J246" s="1993">
        <v>0</v>
      </c>
      <c r="K246" s="1993">
        <v>0</v>
      </c>
      <c r="L246" s="1994">
        <v>0</v>
      </c>
      <c r="M246" s="1993">
        <v>0</v>
      </c>
      <c r="N246" s="1995">
        <v>0</v>
      </c>
      <c r="O246" s="2252" t="s">
        <v>2115</v>
      </c>
      <c r="P246" s="2036">
        <v>0</v>
      </c>
      <c r="Q246" s="329" t="s">
        <v>123</v>
      </c>
      <c r="R246" s="462">
        <v>0</v>
      </c>
      <c r="S246" s="330">
        <v>0</v>
      </c>
      <c r="T246" s="331">
        <v>0</v>
      </c>
      <c r="U246" s="332">
        <v>0</v>
      </c>
      <c r="V246" s="333">
        <v>0</v>
      </c>
      <c r="W246" s="334">
        <v>0</v>
      </c>
      <c r="X246" s="332">
        <v>0</v>
      </c>
      <c r="Y246" s="334">
        <v>0</v>
      </c>
      <c r="Z246" s="335">
        <v>0</v>
      </c>
      <c r="AA246" s="2049">
        <v>0</v>
      </c>
      <c r="AB246" s="2023" t="s">
        <v>123</v>
      </c>
      <c r="AC246" s="2024">
        <v>0</v>
      </c>
      <c r="AD246" s="336">
        <v>0</v>
      </c>
      <c r="AE246" s="337">
        <v>0</v>
      </c>
      <c r="AF246" s="332">
        <v>0</v>
      </c>
      <c r="AG246" s="332">
        <v>0</v>
      </c>
      <c r="AH246" s="338">
        <v>0</v>
      </c>
      <c r="AI246" s="332">
        <v>0</v>
      </c>
      <c r="AJ246" s="338">
        <v>0</v>
      </c>
      <c r="AK246" s="339">
        <v>0</v>
      </c>
      <c r="AL246" s="2331">
        <v>0</v>
      </c>
      <c r="AM246" s="2023" t="s">
        <v>123</v>
      </c>
      <c r="AN246" s="2024">
        <v>0</v>
      </c>
      <c r="AO246" s="340">
        <v>0</v>
      </c>
      <c r="AP246" s="340">
        <v>0</v>
      </c>
      <c r="AQ246" s="340">
        <v>0</v>
      </c>
      <c r="AR246" s="341">
        <v>0</v>
      </c>
      <c r="AS246" s="342">
        <v>0</v>
      </c>
      <c r="AT246" s="340">
        <v>0</v>
      </c>
      <c r="AU246" s="342">
        <v>0</v>
      </c>
      <c r="AV246" s="343">
        <v>0</v>
      </c>
      <c r="AW246" s="2354">
        <v>0</v>
      </c>
      <c r="AX246" s="2023" t="s">
        <v>123</v>
      </c>
      <c r="AY246" s="2024">
        <v>0</v>
      </c>
      <c r="AZ246" s="2377">
        <v>0</v>
      </c>
      <c r="BA246" s="2377">
        <v>0</v>
      </c>
      <c r="BB246" s="2377">
        <v>0</v>
      </c>
      <c r="BC246" s="2380">
        <v>0</v>
      </c>
      <c r="BD246" s="2380">
        <v>0</v>
      </c>
      <c r="BE246" s="2377">
        <v>0</v>
      </c>
      <c r="BF246" s="2380">
        <v>0</v>
      </c>
      <c r="BG246" s="2381">
        <v>0</v>
      </c>
      <c r="BH246" s="2062">
        <v>0</v>
      </c>
      <c r="BI246" s="2023" t="s">
        <v>123</v>
      </c>
      <c r="BJ246" s="2024">
        <v>0</v>
      </c>
      <c r="BK246" s="345">
        <v>0</v>
      </c>
      <c r="BL246" s="345">
        <v>0</v>
      </c>
      <c r="BM246" s="345">
        <v>0</v>
      </c>
      <c r="BN246" s="346">
        <v>0</v>
      </c>
      <c r="BO246" s="346">
        <v>0</v>
      </c>
      <c r="BP246" s="345">
        <v>0</v>
      </c>
      <c r="BQ246" s="346">
        <v>0</v>
      </c>
      <c r="BR246" s="347">
        <v>0</v>
      </c>
      <c r="BS246" s="2084">
        <v>0</v>
      </c>
      <c r="BT246" s="2023" t="s">
        <v>123</v>
      </c>
      <c r="BU246" s="2024">
        <v>0</v>
      </c>
      <c r="BV246" s="348">
        <v>0</v>
      </c>
      <c r="BW246" s="348">
        <v>0</v>
      </c>
      <c r="BX246" s="348">
        <v>0</v>
      </c>
      <c r="BY246" s="349">
        <v>0</v>
      </c>
      <c r="BZ246" s="349">
        <v>0</v>
      </c>
      <c r="CA246" s="348">
        <v>0</v>
      </c>
      <c r="CB246" s="349">
        <v>0</v>
      </c>
      <c r="CC246" s="350">
        <v>0</v>
      </c>
      <c r="CD246" s="351">
        <v>0</v>
      </c>
      <c r="CE246" s="1843" t="s">
        <v>123</v>
      </c>
      <c r="CF246" s="2024">
        <v>0</v>
      </c>
      <c r="CG246" s="352">
        <v>0</v>
      </c>
      <c r="CH246" s="352">
        <v>0</v>
      </c>
      <c r="CI246" s="352">
        <v>0</v>
      </c>
      <c r="CJ246" s="353">
        <v>0</v>
      </c>
      <c r="CK246" s="353">
        <v>0</v>
      </c>
      <c r="CL246" s="352">
        <v>0</v>
      </c>
      <c r="CM246" s="353">
        <v>0</v>
      </c>
      <c r="CN246" s="354">
        <v>0</v>
      </c>
      <c r="CO246" s="2062">
        <v>0</v>
      </c>
      <c r="CP246" s="2023" t="s">
        <v>123</v>
      </c>
      <c r="CQ246" s="2024">
        <v>0</v>
      </c>
      <c r="CR246" s="345">
        <v>0</v>
      </c>
      <c r="CS246" s="345">
        <v>0</v>
      </c>
      <c r="CT246" s="345">
        <v>0</v>
      </c>
      <c r="CU246" s="346">
        <v>0</v>
      </c>
      <c r="CV246" s="346">
        <v>0</v>
      </c>
      <c r="CW246" s="345">
        <v>0</v>
      </c>
      <c r="CX246" s="346">
        <v>0</v>
      </c>
      <c r="CY246" s="962">
        <v>0</v>
      </c>
      <c r="CZ246" s="1264">
        <v>0</v>
      </c>
      <c r="DA246" s="1606">
        <v>0</v>
      </c>
      <c r="DB246" s="451">
        <v>0</v>
      </c>
      <c r="DC246" s="452">
        <v>0</v>
      </c>
      <c r="DD246" s="4110">
        <v>0</v>
      </c>
      <c r="DE246" s="451">
        <v>0</v>
      </c>
      <c r="DF246" s="452">
        <v>0</v>
      </c>
      <c r="DG246" s="4110">
        <v>0</v>
      </c>
      <c r="DH246" s="451">
        <v>0</v>
      </c>
      <c r="DI246" s="452">
        <v>0</v>
      </c>
      <c r="DJ246" s="4110">
        <v>0</v>
      </c>
      <c r="DK246" s="451">
        <v>0</v>
      </c>
      <c r="DL246" s="452">
        <v>0</v>
      </c>
      <c r="DM246" s="4110">
        <v>0</v>
      </c>
      <c r="DN246" s="451">
        <v>0</v>
      </c>
      <c r="DO246" s="452">
        <v>0</v>
      </c>
      <c r="DP246" s="4100">
        <v>0</v>
      </c>
      <c r="DQ246" s="443">
        <v>0</v>
      </c>
      <c r="DR246" s="433">
        <v>0</v>
      </c>
      <c r="DS246" s="355">
        <v>206</v>
      </c>
      <c r="DT246" s="356">
        <v>0</v>
      </c>
      <c r="DU246" s="357">
        <v>0</v>
      </c>
      <c r="DV246" s="358" t="s">
        <v>123</v>
      </c>
      <c r="DW246" s="286"/>
    </row>
    <row r="247" spans="1:127" s="239" customFormat="1" ht="63" customHeight="1" x14ac:dyDescent="0.15">
      <c r="A247" s="2107" t="s">
        <v>191</v>
      </c>
      <c r="B247" s="2144"/>
      <c r="C247" s="2144"/>
      <c r="D247" s="1926">
        <v>1974</v>
      </c>
      <c r="E247" s="1946">
        <v>9.7886540600667482E-2</v>
      </c>
      <c r="F247" s="1947">
        <v>176</v>
      </c>
      <c r="G247" s="1845">
        <v>765</v>
      </c>
      <c r="H247" s="1846">
        <v>1209</v>
      </c>
      <c r="I247" s="4188">
        <v>1245</v>
      </c>
      <c r="J247" s="1996">
        <v>433</v>
      </c>
      <c r="K247" s="1996">
        <v>812</v>
      </c>
      <c r="L247" s="1997">
        <v>729</v>
      </c>
      <c r="M247" s="1996">
        <v>332</v>
      </c>
      <c r="N247" s="2223">
        <v>397</v>
      </c>
      <c r="O247" s="2248" t="s">
        <v>2116</v>
      </c>
      <c r="P247" s="2037">
        <v>960</v>
      </c>
      <c r="Q247" s="289">
        <v>0.11627906976744184</v>
      </c>
      <c r="R247" s="461">
        <v>100</v>
      </c>
      <c r="S247" s="290">
        <v>364</v>
      </c>
      <c r="T247" s="291">
        <v>596</v>
      </c>
      <c r="U247" s="292">
        <v>506</v>
      </c>
      <c r="V247" s="293">
        <v>134</v>
      </c>
      <c r="W247" s="294">
        <v>372</v>
      </c>
      <c r="X247" s="292">
        <v>454</v>
      </c>
      <c r="Y247" s="294">
        <v>230</v>
      </c>
      <c r="Z247" s="295">
        <v>224</v>
      </c>
      <c r="AA247" s="2288">
        <v>1014</v>
      </c>
      <c r="AB247" s="2025">
        <v>8.102345415778256E-2</v>
      </c>
      <c r="AC247" s="2304">
        <v>76</v>
      </c>
      <c r="AD247" s="296">
        <v>401</v>
      </c>
      <c r="AE247" s="297">
        <v>613</v>
      </c>
      <c r="AF247" s="292">
        <v>739</v>
      </c>
      <c r="AG247" s="298">
        <v>299</v>
      </c>
      <c r="AH247" s="299">
        <v>440</v>
      </c>
      <c r="AI247" s="292">
        <v>275</v>
      </c>
      <c r="AJ247" s="299">
        <v>102</v>
      </c>
      <c r="AK247" s="300">
        <v>173</v>
      </c>
      <c r="AL247" s="2332">
        <v>220</v>
      </c>
      <c r="AM247" s="1840">
        <v>0.12244897959183665</v>
      </c>
      <c r="AN247" s="2304">
        <v>24</v>
      </c>
      <c r="AO247" s="301">
        <v>122</v>
      </c>
      <c r="AP247" s="301">
        <v>98</v>
      </c>
      <c r="AQ247" s="302">
        <v>129</v>
      </c>
      <c r="AR247" s="303">
        <v>94</v>
      </c>
      <c r="AS247" s="304">
        <v>35</v>
      </c>
      <c r="AT247" s="302">
        <v>91</v>
      </c>
      <c r="AU247" s="304">
        <v>28</v>
      </c>
      <c r="AV247" s="305">
        <v>63</v>
      </c>
      <c r="AW247" s="2355">
        <v>1</v>
      </c>
      <c r="AX247" s="2025">
        <v>0</v>
      </c>
      <c r="AY247" s="2304">
        <v>0</v>
      </c>
      <c r="AZ247" s="2382">
        <v>0</v>
      </c>
      <c r="BA247" s="2382">
        <v>1</v>
      </c>
      <c r="BB247" s="2383">
        <v>1</v>
      </c>
      <c r="BC247" s="2384">
        <v>0</v>
      </c>
      <c r="BD247" s="2384">
        <v>1</v>
      </c>
      <c r="BE247" s="2383">
        <v>0</v>
      </c>
      <c r="BF247" s="2384">
        <v>0</v>
      </c>
      <c r="BG247" s="2385">
        <v>0</v>
      </c>
      <c r="BH247" s="2063">
        <v>90</v>
      </c>
      <c r="BI247" s="1840">
        <v>0.11111111111111116</v>
      </c>
      <c r="BJ247" s="2304">
        <v>9</v>
      </c>
      <c r="BK247" s="307">
        <v>36</v>
      </c>
      <c r="BL247" s="307">
        <v>54</v>
      </c>
      <c r="BM247" s="308">
        <v>57</v>
      </c>
      <c r="BN247" s="309">
        <v>21</v>
      </c>
      <c r="BO247" s="309">
        <v>36</v>
      </c>
      <c r="BP247" s="308">
        <v>33</v>
      </c>
      <c r="BQ247" s="309">
        <v>15</v>
      </c>
      <c r="BR247" s="310">
        <v>18</v>
      </c>
      <c r="BS247" s="2085">
        <v>488</v>
      </c>
      <c r="BT247" s="2025">
        <v>2.0533880903490509E-3</v>
      </c>
      <c r="BU247" s="2304">
        <v>1</v>
      </c>
      <c r="BV247" s="311">
        <v>171</v>
      </c>
      <c r="BW247" s="311">
        <v>317</v>
      </c>
      <c r="BX247" s="312">
        <v>408</v>
      </c>
      <c r="BY247" s="313">
        <v>149</v>
      </c>
      <c r="BZ247" s="313">
        <v>259</v>
      </c>
      <c r="CA247" s="312">
        <v>80</v>
      </c>
      <c r="CB247" s="313">
        <v>22</v>
      </c>
      <c r="CC247" s="314">
        <v>58</v>
      </c>
      <c r="CD247" s="315">
        <v>20</v>
      </c>
      <c r="CE247" s="1840">
        <v>-0.19999999999999996</v>
      </c>
      <c r="CF247" s="2304">
        <v>-5</v>
      </c>
      <c r="CG247" s="316">
        <v>10</v>
      </c>
      <c r="CH247" s="316">
        <v>10</v>
      </c>
      <c r="CI247" s="317">
        <v>11</v>
      </c>
      <c r="CJ247" s="318">
        <v>6</v>
      </c>
      <c r="CK247" s="318">
        <v>5</v>
      </c>
      <c r="CL247" s="317">
        <v>9</v>
      </c>
      <c r="CM247" s="318">
        <v>4</v>
      </c>
      <c r="CN247" s="319">
        <v>5</v>
      </c>
      <c r="CO247" s="2063">
        <v>195</v>
      </c>
      <c r="CP247" s="1840">
        <v>0.31756756756756754</v>
      </c>
      <c r="CQ247" s="2304">
        <v>47</v>
      </c>
      <c r="CR247" s="320">
        <v>62</v>
      </c>
      <c r="CS247" s="320">
        <v>133</v>
      </c>
      <c r="CT247" s="308">
        <v>133</v>
      </c>
      <c r="CU247" s="321">
        <v>29</v>
      </c>
      <c r="CV247" s="321">
        <v>104</v>
      </c>
      <c r="CW247" s="308">
        <v>62</v>
      </c>
      <c r="CX247" s="321">
        <v>33</v>
      </c>
      <c r="CY247" s="961">
        <v>29</v>
      </c>
      <c r="CZ247" s="1265">
        <v>1974</v>
      </c>
      <c r="DA247" s="1607">
        <v>144</v>
      </c>
      <c r="DB247" s="449">
        <v>96</v>
      </c>
      <c r="DC247" s="450">
        <v>48</v>
      </c>
      <c r="DD247" s="4111">
        <v>129</v>
      </c>
      <c r="DE247" s="449">
        <v>39</v>
      </c>
      <c r="DF247" s="450">
        <v>90</v>
      </c>
      <c r="DG247" s="4111">
        <v>343</v>
      </c>
      <c r="DH247" s="449">
        <v>112</v>
      </c>
      <c r="DI247" s="450">
        <v>231</v>
      </c>
      <c r="DJ247" s="4111">
        <v>475</v>
      </c>
      <c r="DK247" s="449">
        <v>161</v>
      </c>
      <c r="DL247" s="450">
        <v>314</v>
      </c>
      <c r="DM247" s="4111">
        <v>385</v>
      </c>
      <c r="DN247" s="449">
        <v>121</v>
      </c>
      <c r="DO247" s="450">
        <v>264</v>
      </c>
      <c r="DP247" s="4101">
        <v>498</v>
      </c>
      <c r="DQ247" s="442">
        <v>236</v>
      </c>
      <c r="DR247" s="432">
        <v>262</v>
      </c>
      <c r="DS247" s="322">
        <v>38</v>
      </c>
      <c r="DT247" s="323">
        <v>1.4748105496022719E-3</v>
      </c>
      <c r="DU247" s="324">
        <v>9.2588249641185356E-3</v>
      </c>
      <c r="DV247" s="325" t="s">
        <v>123</v>
      </c>
      <c r="DW247" s="286"/>
    </row>
    <row r="248" spans="1:127" s="359" customFormat="1" ht="63" customHeight="1" x14ac:dyDescent="0.15">
      <c r="A248" s="4620" t="s">
        <v>794</v>
      </c>
      <c r="B248" s="4621"/>
      <c r="C248" s="4622"/>
      <c r="D248" s="1925">
        <v>1</v>
      </c>
      <c r="E248" s="1942">
        <v>0</v>
      </c>
      <c r="F248" s="1943">
        <v>0</v>
      </c>
      <c r="G248" s="1841">
        <v>1</v>
      </c>
      <c r="H248" s="1842">
        <v>0</v>
      </c>
      <c r="I248" s="4184">
        <v>1</v>
      </c>
      <c r="J248" s="1993">
        <v>1</v>
      </c>
      <c r="K248" s="1993">
        <v>0</v>
      </c>
      <c r="L248" s="1994">
        <v>0</v>
      </c>
      <c r="M248" s="1993">
        <v>0</v>
      </c>
      <c r="N248" s="1995">
        <v>0</v>
      </c>
      <c r="O248" s="2252" t="s">
        <v>2116</v>
      </c>
      <c r="P248" s="2036">
        <v>1</v>
      </c>
      <c r="Q248" s="378">
        <v>0</v>
      </c>
      <c r="R248" s="463">
        <v>0</v>
      </c>
      <c r="S248" s="330">
        <v>1</v>
      </c>
      <c r="T248" s="331">
        <v>0</v>
      </c>
      <c r="U248" s="332">
        <v>1</v>
      </c>
      <c r="V248" s="332">
        <v>1</v>
      </c>
      <c r="W248" s="338">
        <v>0</v>
      </c>
      <c r="X248" s="332">
        <v>0</v>
      </c>
      <c r="Y248" s="338">
        <v>0</v>
      </c>
      <c r="Z248" s="361">
        <v>0</v>
      </c>
      <c r="AA248" s="2049">
        <v>0</v>
      </c>
      <c r="AB248" s="2023" t="s">
        <v>123</v>
      </c>
      <c r="AC248" s="2024">
        <v>0</v>
      </c>
      <c r="AD248" s="336">
        <v>0</v>
      </c>
      <c r="AE248" s="337">
        <v>0</v>
      </c>
      <c r="AF248" s="332">
        <v>0</v>
      </c>
      <c r="AG248" s="332">
        <v>0</v>
      </c>
      <c r="AH248" s="338">
        <v>0</v>
      </c>
      <c r="AI248" s="332">
        <v>0</v>
      </c>
      <c r="AJ248" s="338">
        <v>0</v>
      </c>
      <c r="AK248" s="339">
        <v>0</v>
      </c>
      <c r="AL248" s="2331">
        <v>0</v>
      </c>
      <c r="AM248" s="2023" t="s">
        <v>123</v>
      </c>
      <c r="AN248" s="2024">
        <v>0</v>
      </c>
      <c r="AO248" s="340">
        <v>0</v>
      </c>
      <c r="AP248" s="340">
        <v>0</v>
      </c>
      <c r="AQ248" s="340">
        <v>0</v>
      </c>
      <c r="AR248" s="362">
        <v>0</v>
      </c>
      <c r="AS248" s="363">
        <v>0</v>
      </c>
      <c r="AT248" s="340">
        <v>0</v>
      </c>
      <c r="AU248" s="363">
        <v>0</v>
      </c>
      <c r="AV248" s="364">
        <v>0</v>
      </c>
      <c r="AW248" s="2354">
        <v>0</v>
      </c>
      <c r="AX248" s="2023" t="s">
        <v>123</v>
      </c>
      <c r="AY248" s="2024">
        <v>0</v>
      </c>
      <c r="AZ248" s="2377">
        <v>0</v>
      </c>
      <c r="BA248" s="2377">
        <v>0</v>
      </c>
      <c r="BB248" s="2377">
        <v>0</v>
      </c>
      <c r="BC248" s="2378">
        <v>0</v>
      </c>
      <c r="BD248" s="2378">
        <v>0</v>
      </c>
      <c r="BE248" s="2377">
        <v>0</v>
      </c>
      <c r="BF248" s="2378">
        <v>0</v>
      </c>
      <c r="BG248" s="2379">
        <v>0</v>
      </c>
      <c r="BH248" s="2062">
        <v>0</v>
      </c>
      <c r="BI248" s="2023" t="s">
        <v>123</v>
      </c>
      <c r="BJ248" s="2024">
        <v>0</v>
      </c>
      <c r="BK248" s="475">
        <v>0</v>
      </c>
      <c r="BL248" s="475">
        <v>0</v>
      </c>
      <c r="BM248" s="475">
        <v>0</v>
      </c>
      <c r="BN248" s="478">
        <v>0</v>
      </c>
      <c r="BO248" s="478">
        <v>0</v>
      </c>
      <c r="BP248" s="475">
        <v>0</v>
      </c>
      <c r="BQ248" s="365">
        <v>0</v>
      </c>
      <c r="BR248" s="366">
        <v>0</v>
      </c>
      <c r="BS248" s="2084">
        <v>0</v>
      </c>
      <c r="BT248" s="2023" t="s">
        <v>123</v>
      </c>
      <c r="BU248" s="2024">
        <v>0</v>
      </c>
      <c r="BV248" s="348">
        <v>0</v>
      </c>
      <c r="BW248" s="348">
        <v>0</v>
      </c>
      <c r="BX248" s="348">
        <v>0</v>
      </c>
      <c r="BY248" s="367">
        <v>0</v>
      </c>
      <c r="BZ248" s="367">
        <v>0</v>
      </c>
      <c r="CA248" s="348">
        <v>0</v>
      </c>
      <c r="CB248" s="367">
        <v>0</v>
      </c>
      <c r="CC248" s="368">
        <v>0</v>
      </c>
      <c r="CD248" s="480">
        <v>0</v>
      </c>
      <c r="CE248" s="1843" t="s">
        <v>123</v>
      </c>
      <c r="CF248" s="2024">
        <v>0</v>
      </c>
      <c r="CG248" s="352">
        <v>0</v>
      </c>
      <c r="CH248" s="352">
        <v>0</v>
      </c>
      <c r="CI248" s="352">
        <v>0</v>
      </c>
      <c r="CJ248" s="328">
        <v>0</v>
      </c>
      <c r="CK248" s="328">
        <v>0</v>
      </c>
      <c r="CL248" s="352">
        <v>0</v>
      </c>
      <c r="CM248" s="328">
        <v>0</v>
      </c>
      <c r="CN248" s="369">
        <v>0</v>
      </c>
      <c r="CO248" s="2062">
        <v>0</v>
      </c>
      <c r="CP248" s="2023" t="s">
        <v>123</v>
      </c>
      <c r="CQ248" s="2024">
        <v>0</v>
      </c>
      <c r="CR248" s="475">
        <v>0</v>
      </c>
      <c r="CS248" s="475">
        <v>0</v>
      </c>
      <c r="CT248" s="475">
        <v>0</v>
      </c>
      <c r="CU248" s="365">
        <v>0</v>
      </c>
      <c r="CV248" s="478">
        <v>0</v>
      </c>
      <c r="CW248" s="475">
        <v>0</v>
      </c>
      <c r="CX248" s="478">
        <v>0</v>
      </c>
      <c r="CY248" s="963">
        <v>0</v>
      </c>
      <c r="CZ248" s="1264">
        <v>1</v>
      </c>
      <c r="DA248" s="1605">
        <v>0</v>
      </c>
      <c r="DB248" s="453">
        <v>0</v>
      </c>
      <c r="DC248" s="454">
        <v>0</v>
      </c>
      <c r="DD248" s="4113">
        <v>0</v>
      </c>
      <c r="DE248" s="453">
        <v>0</v>
      </c>
      <c r="DF248" s="454">
        <v>0</v>
      </c>
      <c r="DG248" s="4113">
        <v>1</v>
      </c>
      <c r="DH248" s="453">
        <v>1</v>
      </c>
      <c r="DI248" s="454">
        <v>0</v>
      </c>
      <c r="DJ248" s="4113">
        <v>0</v>
      </c>
      <c r="DK248" s="453">
        <v>0</v>
      </c>
      <c r="DL248" s="454">
        <v>0</v>
      </c>
      <c r="DM248" s="4113">
        <v>0</v>
      </c>
      <c r="DN248" s="453">
        <v>0</v>
      </c>
      <c r="DO248" s="454">
        <v>0</v>
      </c>
      <c r="DP248" s="4099">
        <v>0</v>
      </c>
      <c r="DQ248" s="444">
        <v>0</v>
      </c>
      <c r="DR248" s="434">
        <v>0</v>
      </c>
      <c r="DS248" s="355">
        <v>201</v>
      </c>
      <c r="DT248" s="356">
        <v>7.4711780628281246E-7</v>
      </c>
      <c r="DU248" s="357">
        <v>4.6903875198168872E-6</v>
      </c>
      <c r="DV248" s="358" t="s">
        <v>123</v>
      </c>
      <c r="DW248" s="286"/>
    </row>
    <row r="249" spans="1:127" s="239" customFormat="1" ht="63" customHeight="1" x14ac:dyDescent="0.15">
      <c r="A249" s="2107" t="s">
        <v>161</v>
      </c>
      <c r="B249" s="2144"/>
      <c r="C249" s="2144"/>
      <c r="D249" s="1926">
        <v>41641</v>
      </c>
      <c r="E249" s="2123">
        <v>3.3070358241540143E-2</v>
      </c>
      <c r="F249" s="1947">
        <v>1333</v>
      </c>
      <c r="G249" s="1845">
        <v>15522</v>
      </c>
      <c r="H249" s="1846">
        <v>26119</v>
      </c>
      <c r="I249" s="372">
        <v>24731</v>
      </c>
      <c r="J249" s="1996">
        <v>8155</v>
      </c>
      <c r="K249" s="1847">
        <v>16576</v>
      </c>
      <c r="L249" s="1997">
        <v>16910</v>
      </c>
      <c r="M249" s="1996">
        <v>7367</v>
      </c>
      <c r="N249" s="2223">
        <v>9543</v>
      </c>
      <c r="O249" s="2248" t="s">
        <v>2115</v>
      </c>
      <c r="P249" s="2037">
        <v>8062</v>
      </c>
      <c r="Q249" s="289">
        <v>2.2058823529411686E-2</v>
      </c>
      <c r="R249" s="461">
        <v>174</v>
      </c>
      <c r="S249" s="290">
        <v>2478</v>
      </c>
      <c r="T249" s="291">
        <v>5584</v>
      </c>
      <c r="U249" s="292">
        <v>4193</v>
      </c>
      <c r="V249" s="293">
        <v>511</v>
      </c>
      <c r="W249" s="294">
        <v>3682</v>
      </c>
      <c r="X249" s="292">
        <v>3869</v>
      </c>
      <c r="Y249" s="294">
        <v>1967</v>
      </c>
      <c r="Z249" s="295">
        <v>1902</v>
      </c>
      <c r="AA249" s="2050">
        <v>33579</v>
      </c>
      <c r="AB249" s="2025">
        <v>3.5749537322640412E-2</v>
      </c>
      <c r="AC249" s="2127">
        <v>1159</v>
      </c>
      <c r="AD249" s="296">
        <v>13044</v>
      </c>
      <c r="AE249" s="297">
        <v>20535</v>
      </c>
      <c r="AF249" s="292">
        <v>20538</v>
      </c>
      <c r="AG249" s="298">
        <v>7644</v>
      </c>
      <c r="AH249" s="957">
        <v>12894</v>
      </c>
      <c r="AI249" s="292">
        <v>13041</v>
      </c>
      <c r="AJ249" s="299">
        <v>5400</v>
      </c>
      <c r="AK249" s="300">
        <v>7641</v>
      </c>
      <c r="AL249" s="2332">
        <v>7644</v>
      </c>
      <c r="AM249" s="1840">
        <v>4.4404973357015987E-2</v>
      </c>
      <c r="AN249" s="2127">
        <v>325</v>
      </c>
      <c r="AO249" s="301">
        <v>3862</v>
      </c>
      <c r="AP249" s="301">
        <v>3782</v>
      </c>
      <c r="AQ249" s="302">
        <v>3830</v>
      </c>
      <c r="AR249" s="303">
        <v>2532</v>
      </c>
      <c r="AS249" s="304">
        <v>1298</v>
      </c>
      <c r="AT249" s="302">
        <v>3814</v>
      </c>
      <c r="AU249" s="304">
        <v>1330</v>
      </c>
      <c r="AV249" s="305">
        <v>2484</v>
      </c>
      <c r="AW249" s="2355">
        <v>213</v>
      </c>
      <c r="AX249" s="2025">
        <v>5.4455445544554504E-2</v>
      </c>
      <c r="AY249" s="2127">
        <v>11</v>
      </c>
      <c r="AZ249" s="2382">
        <v>98</v>
      </c>
      <c r="BA249" s="2382">
        <v>115</v>
      </c>
      <c r="BB249" s="2383">
        <v>106</v>
      </c>
      <c r="BC249" s="2384">
        <v>66</v>
      </c>
      <c r="BD249" s="2384">
        <v>40</v>
      </c>
      <c r="BE249" s="2383">
        <v>107</v>
      </c>
      <c r="BF249" s="2384">
        <v>32</v>
      </c>
      <c r="BG249" s="2385">
        <v>75</v>
      </c>
      <c r="BH249" s="2063">
        <v>4041</v>
      </c>
      <c r="BI249" s="2025">
        <v>4.743390357698285E-2</v>
      </c>
      <c r="BJ249" s="2127">
        <v>183</v>
      </c>
      <c r="BK249" s="474">
        <v>1771</v>
      </c>
      <c r="BL249" s="474">
        <v>2270</v>
      </c>
      <c r="BM249" s="476">
        <v>2417</v>
      </c>
      <c r="BN249" s="477">
        <v>1131</v>
      </c>
      <c r="BO249" s="477">
        <v>1286</v>
      </c>
      <c r="BP249" s="476">
        <v>1624</v>
      </c>
      <c r="BQ249" s="309">
        <v>640</v>
      </c>
      <c r="BR249" s="310">
        <v>984</v>
      </c>
      <c r="BS249" s="2450">
        <v>11570</v>
      </c>
      <c r="BT249" s="1840">
        <v>2.5254762959681099E-2</v>
      </c>
      <c r="BU249" s="2127">
        <v>285</v>
      </c>
      <c r="BV249" s="311">
        <v>3686</v>
      </c>
      <c r="BW249" s="311">
        <v>7884</v>
      </c>
      <c r="BX249" s="312">
        <v>8859</v>
      </c>
      <c r="BY249" s="484">
        <v>2503</v>
      </c>
      <c r="BZ249" s="484">
        <v>6356</v>
      </c>
      <c r="CA249" s="312">
        <v>2711</v>
      </c>
      <c r="CB249" s="484">
        <v>1183</v>
      </c>
      <c r="CC249" s="1329">
        <v>1528</v>
      </c>
      <c r="CD249" s="479">
        <v>1378</v>
      </c>
      <c r="CE249" s="1840">
        <v>7.1539657853810334E-2</v>
      </c>
      <c r="CF249" s="2127">
        <v>92</v>
      </c>
      <c r="CG249" s="316">
        <v>687</v>
      </c>
      <c r="CH249" s="316">
        <v>691</v>
      </c>
      <c r="CI249" s="317">
        <v>656</v>
      </c>
      <c r="CJ249" s="318">
        <v>437</v>
      </c>
      <c r="CK249" s="318">
        <v>219</v>
      </c>
      <c r="CL249" s="317">
        <v>722</v>
      </c>
      <c r="CM249" s="318">
        <v>250</v>
      </c>
      <c r="CN249" s="319">
        <v>472</v>
      </c>
      <c r="CO249" s="2063">
        <v>8733</v>
      </c>
      <c r="CP249" s="2025">
        <v>3.1050767414403824E-2</v>
      </c>
      <c r="CQ249" s="2127">
        <v>263</v>
      </c>
      <c r="CR249" s="485">
        <v>2940</v>
      </c>
      <c r="CS249" s="485">
        <v>5793</v>
      </c>
      <c r="CT249" s="476">
        <v>4670</v>
      </c>
      <c r="CU249" s="321">
        <v>975</v>
      </c>
      <c r="CV249" s="486">
        <v>3695</v>
      </c>
      <c r="CW249" s="476">
        <v>4063</v>
      </c>
      <c r="CX249" s="486">
        <v>1965</v>
      </c>
      <c r="CY249" s="1315">
        <v>2098</v>
      </c>
      <c r="CZ249" s="1265">
        <v>41641</v>
      </c>
      <c r="DA249" s="1607">
        <v>3811</v>
      </c>
      <c r="DB249" s="449">
        <v>1516</v>
      </c>
      <c r="DC249" s="450">
        <v>2295</v>
      </c>
      <c r="DD249" s="4111">
        <v>3778</v>
      </c>
      <c r="DE249" s="449">
        <v>1146</v>
      </c>
      <c r="DF249" s="450">
        <v>2632</v>
      </c>
      <c r="DG249" s="4111">
        <v>8283</v>
      </c>
      <c r="DH249" s="449">
        <v>2188</v>
      </c>
      <c r="DI249" s="450">
        <v>6095</v>
      </c>
      <c r="DJ249" s="4111">
        <v>9158</v>
      </c>
      <c r="DK249" s="449">
        <v>2958</v>
      </c>
      <c r="DL249" s="450">
        <v>6200</v>
      </c>
      <c r="DM249" s="4111">
        <v>5695</v>
      </c>
      <c r="DN249" s="449">
        <v>2224</v>
      </c>
      <c r="DO249" s="450">
        <v>3471</v>
      </c>
      <c r="DP249" s="4101">
        <v>10916</v>
      </c>
      <c r="DQ249" s="442">
        <v>5490</v>
      </c>
      <c r="DR249" s="432">
        <v>5426</v>
      </c>
      <c r="DS249" s="322">
        <v>9</v>
      </c>
      <c r="DT249" s="323">
        <v>3.1110732571422595E-2</v>
      </c>
      <c r="DU249" s="324">
        <v>0.195312426712695</v>
      </c>
      <c r="DV249" s="325" t="s">
        <v>123</v>
      </c>
      <c r="DW249" s="286"/>
    </row>
    <row r="250" spans="1:127" s="359" customFormat="1" ht="63" customHeight="1" x14ac:dyDescent="0.15">
      <c r="A250" s="2145"/>
      <c r="B250" s="2094" t="s">
        <v>575</v>
      </c>
      <c r="C250" s="4052"/>
      <c r="D250" s="1927">
        <v>33715</v>
      </c>
      <c r="E250" s="2187">
        <v>3.410729074011587E-2</v>
      </c>
      <c r="F250" s="1949">
        <v>1112</v>
      </c>
      <c r="G250" s="1968">
        <v>12623</v>
      </c>
      <c r="H250" s="1969">
        <v>21092</v>
      </c>
      <c r="I250" s="1158">
        <v>20203</v>
      </c>
      <c r="J250" s="1998">
        <v>6875</v>
      </c>
      <c r="K250" s="1969">
        <v>13328</v>
      </c>
      <c r="L250" s="1999">
        <v>13512</v>
      </c>
      <c r="M250" s="1998">
        <v>5748</v>
      </c>
      <c r="N250" s="2000">
        <v>7764</v>
      </c>
      <c r="O250" s="2258"/>
      <c r="P250" s="2038">
        <v>6190</v>
      </c>
      <c r="Q250" s="1159">
        <v>1.9937386719393713E-2</v>
      </c>
      <c r="R250" s="1160">
        <v>121</v>
      </c>
      <c r="S250" s="1161">
        <v>1938</v>
      </c>
      <c r="T250" s="1162">
        <v>4252</v>
      </c>
      <c r="U250" s="1163">
        <v>3124</v>
      </c>
      <c r="V250" s="1164">
        <v>384</v>
      </c>
      <c r="W250" s="1165">
        <v>2740</v>
      </c>
      <c r="X250" s="1163">
        <v>3066</v>
      </c>
      <c r="Y250" s="1165">
        <v>1554</v>
      </c>
      <c r="Z250" s="1166">
        <v>1512</v>
      </c>
      <c r="AA250" s="2051">
        <v>27525</v>
      </c>
      <c r="AB250" s="2026">
        <v>3.7348307831461591E-2</v>
      </c>
      <c r="AC250" s="2128">
        <v>991</v>
      </c>
      <c r="AD250" s="1167">
        <v>10685</v>
      </c>
      <c r="AE250" s="1168">
        <v>16840</v>
      </c>
      <c r="AF250" s="1163">
        <v>17079</v>
      </c>
      <c r="AG250" s="1163">
        <v>6491</v>
      </c>
      <c r="AH250" s="1333">
        <v>10588</v>
      </c>
      <c r="AI250" s="1163">
        <v>10446</v>
      </c>
      <c r="AJ250" s="1169">
        <v>4194</v>
      </c>
      <c r="AK250" s="1170">
        <v>6252</v>
      </c>
      <c r="AL250" s="2333">
        <v>6879</v>
      </c>
      <c r="AM250" s="2299">
        <v>4.385432473444606E-2</v>
      </c>
      <c r="AN250" s="2128">
        <v>289</v>
      </c>
      <c r="AO250" s="1237">
        <v>3450</v>
      </c>
      <c r="AP250" s="1237">
        <v>3429</v>
      </c>
      <c r="AQ250" s="1237">
        <v>3440</v>
      </c>
      <c r="AR250" s="1238">
        <v>2257</v>
      </c>
      <c r="AS250" s="1173">
        <v>1183</v>
      </c>
      <c r="AT250" s="1237">
        <v>3439</v>
      </c>
      <c r="AU250" s="1173">
        <v>1193</v>
      </c>
      <c r="AV250" s="1239">
        <v>2246</v>
      </c>
      <c r="AW250" s="2356">
        <v>207</v>
      </c>
      <c r="AX250" s="2026">
        <v>5.0761421319796884E-2</v>
      </c>
      <c r="AY250" s="2128">
        <v>10</v>
      </c>
      <c r="AZ250" s="2386">
        <v>96</v>
      </c>
      <c r="BA250" s="2386">
        <v>111</v>
      </c>
      <c r="BB250" s="2386">
        <v>101</v>
      </c>
      <c r="BC250" s="2387">
        <v>64</v>
      </c>
      <c r="BD250" s="2387">
        <v>37</v>
      </c>
      <c r="BE250" s="2386">
        <v>106</v>
      </c>
      <c r="BF250" s="2387">
        <v>32</v>
      </c>
      <c r="BG250" s="2388">
        <v>74</v>
      </c>
      <c r="BH250" s="2064">
        <v>3364</v>
      </c>
      <c r="BI250" s="2026">
        <v>4.2777433353998751E-2</v>
      </c>
      <c r="BJ250" s="2128">
        <v>138</v>
      </c>
      <c r="BK250" s="1175">
        <v>1462</v>
      </c>
      <c r="BL250" s="1175">
        <v>1902</v>
      </c>
      <c r="BM250" s="1175">
        <v>2081</v>
      </c>
      <c r="BN250" s="1177">
        <v>992</v>
      </c>
      <c r="BO250" s="1176">
        <v>1089</v>
      </c>
      <c r="BP250" s="1175">
        <v>1283</v>
      </c>
      <c r="BQ250" s="1177">
        <v>470</v>
      </c>
      <c r="BR250" s="1178">
        <v>813</v>
      </c>
      <c r="BS250" s="2086">
        <v>9433</v>
      </c>
      <c r="BT250" s="2299">
        <v>3.375342465753417E-2</v>
      </c>
      <c r="BU250" s="2128">
        <v>308</v>
      </c>
      <c r="BV250" s="1179">
        <v>2948</v>
      </c>
      <c r="BW250" s="1179">
        <v>6485</v>
      </c>
      <c r="BX250" s="1179">
        <v>7280</v>
      </c>
      <c r="BY250" s="1180">
        <v>1996</v>
      </c>
      <c r="BZ250" s="1180">
        <v>5284</v>
      </c>
      <c r="CA250" s="1179">
        <v>2153</v>
      </c>
      <c r="CB250" s="1181">
        <v>952</v>
      </c>
      <c r="CC250" s="1330">
        <v>1201</v>
      </c>
      <c r="CD250" s="1762">
        <v>1169</v>
      </c>
      <c r="CE250" s="2299">
        <v>7.5436982520699081E-2</v>
      </c>
      <c r="CF250" s="2128">
        <v>82</v>
      </c>
      <c r="CG250" s="1184">
        <v>586</v>
      </c>
      <c r="CH250" s="1184">
        <v>583</v>
      </c>
      <c r="CI250" s="1184">
        <v>549</v>
      </c>
      <c r="CJ250" s="1185">
        <v>370</v>
      </c>
      <c r="CK250" s="1185">
        <v>179</v>
      </c>
      <c r="CL250" s="1184">
        <v>620</v>
      </c>
      <c r="CM250" s="1185">
        <v>216</v>
      </c>
      <c r="CN250" s="1186">
        <v>404</v>
      </c>
      <c r="CO250" s="2064">
        <v>6473</v>
      </c>
      <c r="CP250" s="2026">
        <v>2.5994610873355528E-2</v>
      </c>
      <c r="CQ250" s="2128">
        <v>164</v>
      </c>
      <c r="CR250" s="1175">
        <v>2143</v>
      </c>
      <c r="CS250" s="1175">
        <v>4330</v>
      </c>
      <c r="CT250" s="1174">
        <v>3628</v>
      </c>
      <c r="CU250" s="1177">
        <v>812</v>
      </c>
      <c r="CV250" s="1176">
        <v>2816</v>
      </c>
      <c r="CW250" s="1174">
        <v>2845</v>
      </c>
      <c r="CX250" s="1176">
        <v>1331</v>
      </c>
      <c r="CY250" s="1316">
        <v>1514</v>
      </c>
      <c r="CZ250" s="1266">
        <v>33715</v>
      </c>
      <c r="DA250" s="1608">
        <v>3321</v>
      </c>
      <c r="DB250" s="1622">
        <v>1328</v>
      </c>
      <c r="DC250" s="1623">
        <v>1993</v>
      </c>
      <c r="DD250" s="4112">
        <v>3200</v>
      </c>
      <c r="DE250" s="1622">
        <v>993</v>
      </c>
      <c r="DF250" s="1623">
        <v>2207</v>
      </c>
      <c r="DG250" s="4112">
        <v>6862</v>
      </c>
      <c r="DH250" s="1622">
        <v>1879</v>
      </c>
      <c r="DI250" s="1623">
        <v>4983</v>
      </c>
      <c r="DJ250" s="4112">
        <v>7592</v>
      </c>
      <c r="DK250" s="1622">
        <v>2501</v>
      </c>
      <c r="DL250" s="1623">
        <v>5091</v>
      </c>
      <c r="DM250" s="4112">
        <v>4381</v>
      </c>
      <c r="DN250" s="1622">
        <v>1718</v>
      </c>
      <c r="DO250" s="1623">
        <v>2663</v>
      </c>
      <c r="DP250" s="4102">
        <v>8359</v>
      </c>
      <c r="DQ250" s="1187">
        <v>4204</v>
      </c>
      <c r="DR250" s="1189">
        <v>4155</v>
      </c>
      <c r="DS250" s="1190" t="s">
        <v>123</v>
      </c>
      <c r="DT250" s="1191">
        <v>2.5189076838825021E-2</v>
      </c>
      <c r="DU250" s="1192">
        <v>0.15813641523062635</v>
      </c>
      <c r="DV250" s="1193">
        <v>0.80965874978987051</v>
      </c>
      <c r="DW250" s="286"/>
    </row>
    <row r="251" spans="1:127" s="239" customFormat="1" ht="63" customHeight="1" x14ac:dyDescent="0.15">
      <c r="A251" s="2141"/>
      <c r="B251" s="4689" t="s">
        <v>577</v>
      </c>
      <c r="C251" s="4690"/>
      <c r="D251" s="1922">
        <v>948</v>
      </c>
      <c r="E251" s="1936">
        <v>3.0434782608695699E-2</v>
      </c>
      <c r="F251" s="1937">
        <v>28</v>
      </c>
      <c r="G251" s="1960">
        <v>345</v>
      </c>
      <c r="H251" s="1961">
        <v>603</v>
      </c>
      <c r="I251" s="4181">
        <v>547</v>
      </c>
      <c r="J251" s="1984">
        <v>159</v>
      </c>
      <c r="K251" s="1984">
        <v>388</v>
      </c>
      <c r="L251" s="1985">
        <v>401</v>
      </c>
      <c r="M251" s="1984">
        <v>186</v>
      </c>
      <c r="N251" s="1986">
        <v>215</v>
      </c>
      <c r="O251" s="2250"/>
      <c r="P251" s="2033">
        <v>295</v>
      </c>
      <c r="Q251" s="1044">
        <v>1.7241379310344751E-2</v>
      </c>
      <c r="R251" s="1045">
        <v>5</v>
      </c>
      <c r="S251" s="1046">
        <v>93</v>
      </c>
      <c r="T251" s="1047">
        <v>202</v>
      </c>
      <c r="U251" s="1048">
        <v>145</v>
      </c>
      <c r="V251" s="1049">
        <v>14</v>
      </c>
      <c r="W251" s="1050">
        <v>131</v>
      </c>
      <c r="X251" s="1048">
        <v>150</v>
      </c>
      <c r="Y251" s="1050">
        <v>79</v>
      </c>
      <c r="Z251" s="1051">
        <v>71</v>
      </c>
      <c r="AA251" s="2044">
        <v>653</v>
      </c>
      <c r="AB251" s="2017">
        <v>3.65079365079366E-2</v>
      </c>
      <c r="AC251" s="2018">
        <v>23</v>
      </c>
      <c r="AD251" s="1052">
        <v>252</v>
      </c>
      <c r="AE251" s="1053">
        <v>401</v>
      </c>
      <c r="AF251" s="1048">
        <v>402</v>
      </c>
      <c r="AG251" s="1054">
        <v>145</v>
      </c>
      <c r="AH251" s="1055">
        <v>257</v>
      </c>
      <c r="AI251" s="1048">
        <v>251</v>
      </c>
      <c r="AJ251" s="1055">
        <v>107</v>
      </c>
      <c r="AK251" s="1056">
        <v>144</v>
      </c>
      <c r="AL251" s="2329">
        <v>129</v>
      </c>
      <c r="AM251" s="2009">
        <v>-7.692307692307665E-3</v>
      </c>
      <c r="AN251" s="2018">
        <v>-1</v>
      </c>
      <c r="AO251" s="1057">
        <v>73</v>
      </c>
      <c r="AP251" s="1057">
        <v>56</v>
      </c>
      <c r="AQ251" s="1058">
        <v>73</v>
      </c>
      <c r="AR251" s="1059">
        <v>59</v>
      </c>
      <c r="AS251" s="1060">
        <v>14</v>
      </c>
      <c r="AT251" s="1058">
        <v>56</v>
      </c>
      <c r="AU251" s="1060">
        <v>14</v>
      </c>
      <c r="AV251" s="1061">
        <v>42</v>
      </c>
      <c r="AW251" s="2351">
        <v>0</v>
      </c>
      <c r="AX251" s="2017" t="s">
        <v>123</v>
      </c>
      <c r="AY251" s="2018">
        <v>0</v>
      </c>
      <c r="AZ251" s="2366">
        <v>0</v>
      </c>
      <c r="BA251" s="2366">
        <v>0</v>
      </c>
      <c r="BB251" s="2367">
        <v>0</v>
      </c>
      <c r="BC251" s="2368">
        <v>0</v>
      </c>
      <c r="BD251" s="2368">
        <v>0</v>
      </c>
      <c r="BE251" s="2367">
        <v>0</v>
      </c>
      <c r="BF251" s="2368">
        <v>0</v>
      </c>
      <c r="BG251" s="2369">
        <v>0</v>
      </c>
      <c r="BH251" s="2059">
        <v>80</v>
      </c>
      <c r="BI251" s="2009">
        <v>6.6666666666666652E-2</v>
      </c>
      <c r="BJ251" s="2018">
        <v>5</v>
      </c>
      <c r="BK251" s="1062">
        <v>33</v>
      </c>
      <c r="BL251" s="1062">
        <v>47</v>
      </c>
      <c r="BM251" s="1063">
        <v>47</v>
      </c>
      <c r="BN251" s="1064">
        <v>16</v>
      </c>
      <c r="BO251" s="1064">
        <v>31</v>
      </c>
      <c r="BP251" s="1063">
        <v>33</v>
      </c>
      <c r="BQ251" s="1064">
        <v>17</v>
      </c>
      <c r="BR251" s="1065">
        <v>16</v>
      </c>
      <c r="BS251" s="2081">
        <v>196</v>
      </c>
      <c r="BT251" s="2017">
        <v>5.12820512820511E-3</v>
      </c>
      <c r="BU251" s="2018">
        <v>1</v>
      </c>
      <c r="BV251" s="1066">
        <v>66</v>
      </c>
      <c r="BW251" s="1066">
        <v>130</v>
      </c>
      <c r="BX251" s="1067">
        <v>151</v>
      </c>
      <c r="BY251" s="1068">
        <v>50</v>
      </c>
      <c r="BZ251" s="1068">
        <v>101</v>
      </c>
      <c r="CA251" s="1067">
        <v>45</v>
      </c>
      <c r="CB251" s="1068">
        <v>16</v>
      </c>
      <c r="CC251" s="1069">
        <v>29</v>
      </c>
      <c r="CD251" s="1070">
        <v>36</v>
      </c>
      <c r="CE251" s="2009">
        <v>5.8823529411764719E-2</v>
      </c>
      <c r="CF251" s="2018">
        <v>2</v>
      </c>
      <c r="CG251" s="1071">
        <v>18</v>
      </c>
      <c r="CH251" s="1071">
        <v>18</v>
      </c>
      <c r="CI251" s="1072">
        <v>18</v>
      </c>
      <c r="CJ251" s="1073">
        <v>11</v>
      </c>
      <c r="CK251" s="1073">
        <v>7</v>
      </c>
      <c r="CL251" s="1072">
        <v>18</v>
      </c>
      <c r="CM251" s="1073">
        <v>7</v>
      </c>
      <c r="CN251" s="1074">
        <v>11</v>
      </c>
      <c r="CO251" s="2059">
        <v>212</v>
      </c>
      <c r="CP251" s="2017">
        <v>8.163265306122458E-2</v>
      </c>
      <c r="CQ251" s="2018">
        <v>16</v>
      </c>
      <c r="CR251" s="1075">
        <v>62</v>
      </c>
      <c r="CS251" s="1075">
        <v>150</v>
      </c>
      <c r="CT251" s="1063">
        <v>113</v>
      </c>
      <c r="CU251" s="1076">
        <v>9</v>
      </c>
      <c r="CV251" s="1076">
        <v>104</v>
      </c>
      <c r="CW251" s="1063">
        <v>99</v>
      </c>
      <c r="CX251" s="1076">
        <v>53</v>
      </c>
      <c r="CY251" s="1311">
        <v>46</v>
      </c>
      <c r="CZ251" s="1261">
        <v>948</v>
      </c>
      <c r="DA251" s="1602">
        <v>49</v>
      </c>
      <c r="DB251" s="1616">
        <v>15</v>
      </c>
      <c r="DC251" s="1617">
        <v>34</v>
      </c>
      <c r="DD251" s="4108">
        <v>79</v>
      </c>
      <c r="DE251" s="1616">
        <v>27</v>
      </c>
      <c r="DF251" s="1617">
        <v>52</v>
      </c>
      <c r="DG251" s="4108">
        <v>174</v>
      </c>
      <c r="DH251" s="1616">
        <v>42</v>
      </c>
      <c r="DI251" s="1617">
        <v>132</v>
      </c>
      <c r="DJ251" s="4108">
        <v>197</v>
      </c>
      <c r="DK251" s="1616">
        <v>60</v>
      </c>
      <c r="DL251" s="1617">
        <v>137</v>
      </c>
      <c r="DM251" s="4108">
        <v>129</v>
      </c>
      <c r="DN251" s="1616">
        <v>37</v>
      </c>
      <c r="DO251" s="1617">
        <v>92</v>
      </c>
      <c r="DP251" s="4096">
        <v>320</v>
      </c>
      <c r="DQ251" s="1077">
        <v>164</v>
      </c>
      <c r="DR251" s="1079">
        <v>156</v>
      </c>
      <c r="DS251" s="1080" t="s">
        <v>123</v>
      </c>
      <c r="DT251" s="1081">
        <v>7.0826768035610625E-4</v>
      </c>
      <c r="DU251" s="1082">
        <v>4.4464873687864092E-3</v>
      </c>
      <c r="DV251" s="1083">
        <v>2.2766023870704352E-2</v>
      </c>
      <c r="DW251" s="286"/>
    </row>
    <row r="252" spans="1:127" s="359" customFormat="1" ht="63" customHeight="1" x14ac:dyDescent="0.15">
      <c r="A252" s="2142"/>
      <c r="B252" s="4685" t="s">
        <v>578</v>
      </c>
      <c r="C252" s="4686"/>
      <c r="D252" s="1923">
        <v>3416</v>
      </c>
      <c r="E252" s="1938">
        <v>3.1400966183574797E-2</v>
      </c>
      <c r="F252" s="1939">
        <v>104</v>
      </c>
      <c r="G252" s="1962">
        <v>1218</v>
      </c>
      <c r="H252" s="1963">
        <v>2198</v>
      </c>
      <c r="I252" s="4182">
        <v>1894</v>
      </c>
      <c r="J252" s="1987">
        <v>469</v>
      </c>
      <c r="K252" s="1987">
        <v>1425</v>
      </c>
      <c r="L252" s="1988">
        <v>1522</v>
      </c>
      <c r="M252" s="1987">
        <v>749</v>
      </c>
      <c r="N252" s="1989">
        <v>773</v>
      </c>
      <c r="O252" s="2249"/>
      <c r="P252" s="2034">
        <v>905</v>
      </c>
      <c r="Q252" s="1085">
        <v>3.3259423503326779E-3</v>
      </c>
      <c r="R252" s="1086">
        <v>3</v>
      </c>
      <c r="S252" s="1087">
        <v>244</v>
      </c>
      <c r="T252" s="1088">
        <v>661</v>
      </c>
      <c r="U252" s="1089">
        <v>570</v>
      </c>
      <c r="V252" s="1090">
        <v>70</v>
      </c>
      <c r="W252" s="1091">
        <v>500</v>
      </c>
      <c r="X252" s="1089">
        <v>335</v>
      </c>
      <c r="Y252" s="1091">
        <v>174</v>
      </c>
      <c r="Z252" s="1092">
        <v>161</v>
      </c>
      <c r="AA252" s="2045">
        <v>2511</v>
      </c>
      <c r="AB252" s="2019">
        <v>4.1908713692946131E-2</v>
      </c>
      <c r="AC252" s="2020">
        <v>101</v>
      </c>
      <c r="AD252" s="1093">
        <v>974</v>
      </c>
      <c r="AE252" s="1094">
        <v>1537</v>
      </c>
      <c r="AF252" s="1089">
        <v>1324</v>
      </c>
      <c r="AG252" s="1089">
        <v>399</v>
      </c>
      <c r="AH252" s="1095">
        <v>925</v>
      </c>
      <c r="AI252" s="1089">
        <v>1187</v>
      </c>
      <c r="AJ252" s="1095">
        <v>575</v>
      </c>
      <c r="AK252" s="1096">
        <v>612</v>
      </c>
      <c r="AL252" s="2328">
        <v>241</v>
      </c>
      <c r="AM252" s="2010">
        <v>0.12616822429906538</v>
      </c>
      <c r="AN252" s="2020">
        <v>27</v>
      </c>
      <c r="AO252" s="1097">
        <v>124</v>
      </c>
      <c r="AP252" s="1097">
        <v>117</v>
      </c>
      <c r="AQ252" s="1097">
        <v>116</v>
      </c>
      <c r="AR252" s="1098">
        <v>71</v>
      </c>
      <c r="AS252" s="1099">
        <v>45</v>
      </c>
      <c r="AT252" s="1097">
        <v>125</v>
      </c>
      <c r="AU252" s="1099">
        <v>53</v>
      </c>
      <c r="AV252" s="1100">
        <v>72</v>
      </c>
      <c r="AW252" s="2352">
        <v>5</v>
      </c>
      <c r="AX252" s="2019">
        <v>0</v>
      </c>
      <c r="AY252" s="2020">
        <v>0</v>
      </c>
      <c r="AZ252" s="2370">
        <v>1</v>
      </c>
      <c r="BA252" s="2370">
        <v>4</v>
      </c>
      <c r="BB252" s="2370">
        <v>4</v>
      </c>
      <c r="BC252" s="2371">
        <v>1</v>
      </c>
      <c r="BD252" s="2371">
        <v>3</v>
      </c>
      <c r="BE252" s="2370">
        <v>1</v>
      </c>
      <c r="BF252" s="2371">
        <v>0</v>
      </c>
      <c r="BG252" s="2372">
        <v>1</v>
      </c>
      <c r="BH252" s="2060">
        <v>332</v>
      </c>
      <c r="BI252" s="2019">
        <v>6.7524115755627001E-2</v>
      </c>
      <c r="BJ252" s="2020">
        <v>21</v>
      </c>
      <c r="BK252" s="1101">
        <v>163</v>
      </c>
      <c r="BL252" s="1101">
        <v>169</v>
      </c>
      <c r="BM252" s="1101">
        <v>162</v>
      </c>
      <c r="BN252" s="1102">
        <v>69</v>
      </c>
      <c r="BO252" s="1102">
        <v>93</v>
      </c>
      <c r="BP252" s="1101">
        <v>170</v>
      </c>
      <c r="BQ252" s="1102">
        <v>94</v>
      </c>
      <c r="BR252" s="1103">
        <v>76</v>
      </c>
      <c r="BS252" s="2082">
        <v>730</v>
      </c>
      <c r="BT252" s="2019">
        <v>1.6713091922005541E-2</v>
      </c>
      <c r="BU252" s="2020">
        <v>12</v>
      </c>
      <c r="BV252" s="1104">
        <v>236</v>
      </c>
      <c r="BW252" s="1104">
        <v>494</v>
      </c>
      <c r="BX252" s="1104">
        <v>485</v>
      </c>
      <c r="BY252" s="1105">
        <v>126</v>
      </c>
      <c r="BZ252" s="1105">
        <v>359</v>
      </c>
      <c r="CA252" s="1104">
        <v>245</v>
      </c>
      <c r="CB252" s="1105">
        <v>110</v>
      </c>
      <c r="CC252" s="1106">
        <v>135</v>
      </c>
      <c r="CD252" s="1107">
        <v>99</v>
      </c>
      <c r="CE252" s="2010">
        <v>5.3191489361702038E-2</v>
      </c>
      <c r="CF252" s="2020">
        <v>5</v>
      </c>
      <c r="CG252" s="1108">
        <v>47</v>
      </c>
      <c r="CH252" s="1108">
        <v>52</v>
      </c>
      <c r="CI252" s="1108">
        <v>51</v>
      </c>
      <c r="CJ252" s="1109">
        <v>35</v>
      </c>
      <c r="CK252" s="1109">
        <v>16</v>
      </c>
      <c r="CL252" s="1108">
        <v>48</v>
      </c>
      <c r="CM252" s="1109">
        <v>12</v>
      </c>
      <c r="CN252" s="1110">
        <v>36</v>
      </c>
      <c r="CO252" s="2060">
        <v>1104</v>
      </c>
      <c r="CP252" s="2019">
        <v>3.3707865168539408E-2</v>
      </c>
      <c r="CQ252" s="2020">
        <v>36</v>
      </c>
      <c r="CR252" s="1101">
        <v>403</v>
      </c>
      <c r="CS252" s="1101">
        <v>701</v>
      </c>
      <c r="CT252" s="1101">
        <v>506</v>
      </c>
      <c r="CU252" s="1102">
        <v>97</v>
      </c>
      <c r="CV252" s="1102">
        <v>409</v>
      </c>
      <c r="CW252" s="1101">
        <v>598</v>
      </c>
      <c r="CX252" s="1102">
        <v>306</v>
      </c>
      <c r="CY252" s="1312">
        <v>292</v>
      </c>
      <c r="CZ252" s="1262">
        <v>3416</v>
      </c>
      <c r="DA252" s="1603">
        <v>279</v>
      </c>
      <c r="DB252" s="1618">
        <v>103</v>
      </c>
      <c r="DC252" s="1619">
        <v>176</v>
      </c>
      <c r="DD252" s="4107">
        <v>271</v>
      </c>
      <c r="DE252" s="1618">
        <v>60</v>
      </c>
      <c r="DF252" s="1619">
        <v>211</v>
      </c>
      <c r="DG252" s="4107">
        <v>655</v>
      </c>
      <c r="DH252" s="1618">
        <v>124</v>
      </c>
      <c r="DI252" s="1619">
        <v>531</v>
      </c>
      <c r="DJ252" s="4107">
        <v>672</v>
      </c>
      <c r="DK252" s="1618">
        <v>207</v>
      </c>
      <c r="DL252" s="1619">
        <v>465</v>
      </c>
      <c r="DM252" s="4107">
        <v>419</v>
      </c>
      <c r="DN252" s="1618">
        <v>155</v>
      </c>
      <c r="DO252" s="1619">
        <v>264</v>
      </c>
      <c r="DP252" s="4097">
        <v>1120</v>
      </c>
      <c r="DQ252" s="1111">
        <v>569</v>
      </c>
      <c r="DR252" s="1113">
        <v>551</v>
      </c>
      <c r="DS252" s="1114" t="s">
        <v>123</v>
      </c>
      <c r="DT252" s="1115">
        <v>2.5521544262620873E-3</v>
      </c>
      <c r="DU252" s="1116">
        <v>1.6022363767694486E-2</v>
      </c>
      <c r="DV252" s="1117">
        <v>8.2034533272495852E-2</v>
      </c>
      <c r="DW252" s="286"/>
    </row>
    <row r="253" spans="1:127" s="239" customFormat="1" ht="63" customHeight="1" x14ac:dyDescent="0.15">
      <c r="A253" s="2150"/>
      <c r="B253" s="2115"/>
      <c r="C253" s="2116" t="s">
        <v>1805</v>
      </c>
      <c r="D253" s="1924">
        <v>3562</v>
      </c>
      <c r="E253" s="1940">
        <v>2.5626259717823174E-2</v>
      </c>
      <c r="F253" s="1941">
        <v>89</v>
      </c>
      <c r="G253" s="1964">
        <v>1336</v>
      </c>
      <c r="H253" s="1965">
        <v>2226</v>
      </c>
      <c r="I253" s="4183">
        <v>2087</v>
      </c>
      <c r="J253" s="1990">
        <v>652</v>
      </c>
      <c r="K253" s="1990">
        <v>1435</v>
      </c>
      <c r="L253" s="1991">
        <v>1475</v>
      </c>
      <c r="M253" s="1990">
        <v>684</v>
      </c>
      <c r="N253" s="1992">
        <v>791</v>
      </c>
      <c r="O253" s="2255"/>
      <c r="P253" s="2035">
        <v>672</v>
      </c>
      <c r="Q253" s="1118">
        <v>7.1770334928229707E-2</v>
      </c>
      <c r="R253" s="1119">
        <v>45</v>
      </c>
      <c r="S253" s="1120">
        <v>203</v>
      </c>
      <c r="T253" s="1121">
        <v>469</v>
      </c>
      <c r="U253" s="1122">
        <v>354</v>
      </c>
      <c r="V253" s="1123">
        <v>43</v>
      </c>
      <c r="W253" s="1124">
        <v>311</v>
      </c>
      <c r="X253" s="1122">
        <v>318</v>
      </c>
      <c r="Y253" s="1124">
        <v>160</v>
      </c>
      <c r="Z253" s="1125">
        <v>158</v>
      </c>
      <c r="AA253" s="2046">
        <v>2890</v>
      </c>
      <c r="AB253" s="2021">
        <v>1.5460295151089154E-2</v>
      </c>
      <c r="AC253" s="2022">
        <v>44</v>
      </c>
      <c r="AD253" s="1126">
        <v>1133</v>
      </c>
      <c r="AE253" s="1127">
        <v>1757</v>
      </c>
      <c r="AF253" s="1122">
        <v>1733</v>
      </c>
      <c r="AG253" s="1128">
        <v>609</v>
      </c>
      <c r="AH253" s="1129">
        <v>1124</v>
      </c>
      <c r="AI253" s="1122">
        <v>1157</v>
      </c>
      <c r="AJ253" s="1129">
        <v>524</v>
      </c>
      <c r="AK253" s="1130">
        <v>633</v>
      </c>
      <c r="AL253" s="2330">
        <v>395</v>
      </c>
      <c r="AM253" s="2298">
        <v>2.5974025974025983E-2</v>
      </c>
      <c r="AN253" s="2022">
        <v>10</v>
      </c>
      <c r="AO253" s="1131">
        <v>215</v>
      </c>
      <c r="AP253" s="1131">
        <v>180</v>
      </c>
      <c r="AQ253" s="1132">
        <v>201</v>
      </c>
      <c r="AR253" s="1133">
        <v>145</v>
      </c>
      <c r="AS253" s="1134">
        <v>56</v>
      </c>
      <c r="AT253" s="1132">
        <v>194</v>
      </c>
      <c r="AU253" s="1134">
        <v>70</v>
      </c>
      <c r="AV253" s="1135">
        <v>124</v>
      </c>
      <c r="AW253" s="2353">
        <v>1</v>
      </c>
      <c r="AX253" s="2021" t="s">
        <v>123</v>
      </c>
      <c r="AY253" s="2022">
        <v>1</v>
      </c>
      <c r="AZ253" s="2373">
        <v>1</v>
      </c>
      <c r="BA253" s="2373">
        <v>0</v>
      </c>
      <c r="BB253" s="2374">
        <v>1</v>
      </c>
      <c r="BC253" s="2375">
        <v>1</v>
      </c>
      <c r="BD253" s="2375">
        <v>0</v>
      </c>
      <c r="BE253" s="2374">
        <v>0</v>
      </c>
      <c r="BF253" s="2375">
        <v>0</v>
      </c>
      <c r="BG253" s="2376">
        <v>0</v>
      </c>
      <c r="BH253" s="2061">
        <v>265</v>
      </c>
      <c r="BI253" s="2021">
        <v>7.7235772357723498E-2</v>
      </c>
      <c r="BJ253" s="2022">
        <v>19</v>
      </c>
      <c r="BK253" s="1136">
        <v>113</v>
      </c>
      <c r="BL253" s="1136">
        <v>152</v>
      </c>
      <c r="BM253" s="1137">
        <v>127</v>
      </c>
      <c r="BN253" s="1138">
        <v>54</v>
      </c>
      <c r="BO253" s="1138">
        <v>73</v>
      </c>
      <c r="BP253" s="1137">
        <v>138</v>
      </c>
      <c r="BQ253" s="1138">
        <v>59</v>
      </c>
      <c r="BR253" s="1139">
        <v>79</v>
      </c>
      <c r="BS253" s="2083">
        <v>1211</v>
      </c>
      <c r="BT253" s="2021">
        <v>-2.8869286287089069E-2</v>
      </c>
      <c r="BU253" s="2022">
        <v>-36</v>
      </c>
      <c r="BV253" s="1140">
        <v>436</v>
      </c>
      <c r="BW253" s="1140">
        <v>775</v>
      </c>
      <c r="BX253" s="1141">
        <v>943</v>
      </c>
      <c r="BY253" s="1142">
        <v>331</v>
      </c>
      <c r="BZ253" s="1142">
        <v>612</v>
      </c>
      <c r="CA253" s="1141">
        <v>268</v>
      </c>
      <c r="CB253" s="1142">
        <v>105</v>
      </c>
      <c r="CC253" s="1143">
        <v>163</v>
      </c>
      <c r="CD253" s="1144">
        <v>74</v>
      </c>
      <c r="CE253" s="2298">
        <v>4.2253521126760507E-2</v>
      </c>
      <c r="CF253" s="2022">
        <v>3</v>
      </c>
      <c r="CG253" s="1145">
        <v>36</v>
      </c>
      <c r="CH253" s="1145">
        <v>38</v>
      </c>
      <c r="CI253" s="1146">
        <v>38</v>
      </c>
      <c r="CJ253" s="1147">
        <v>21</v>
      </c>
      <c r="CK253" s="1147">
        <v>17</v>
      </c>
      <c r="CL253" s="1146">
        <v>36</v>
      </c>
      <c r="CM253" s="1147">
        <v>15</v>
      </c>
      <c r="CN253" s="1148">
        <v>21</v>
      </c>
      <c r="CO253" s="2061">
        <v>944</v>
      </c>
      <c r="CP253" s="2021">
        <v>5.2396878483834897E-2</v>
      </c>
      <c r="CQ253" s="2022">
        <v>47</v>
      </c>
      <c r="CR253" s="1149">
        <v>332</v>
      </c>
      <c r="CS253" s="1149">
        <v>612</v>
      </c>
      <c r="CT253" s="1137">
        <v>423</v>
      </c>
      <c r="CU253" s="1150">
        <v>57</v>
      </c>
      <c r="CV253" s="1150">
        <v>366</v>
      </c>
      <c r="CW253" s="1137">
        <v>521</v>
      </c>
      <c r="CX253" s="1150">
        <v>275</v>
      </c>
      <c r="CY253" s="1313">
        <v>246</v>
      </c>
      <c r="CZ253" s="1263">
        <v>3562</v>
      </c>
      <c r="DA253" s="1604">
        <v>162</v>
      </c>
      <c r="DB253" s="1620">
        <v>70</v>
      </c>
      <c r="DC253" s="1621">
        <v>92</v>
      </c>
      <c r="DD253" s="4109">
        <v>228</v>
      </c>
      <c r="DE253" s="1620">
        <v>66</v>
      </c>
      <c r="DF253" s="1621">
        <v>162</v>
      </c>
      <c r="DG253" s="4109">
        <v>592</v>
      </c>
      <c r="DH253" s="1620">
        <v>143</v>
      </c>
      <c r="DI253" s="1621">
        <v>449</v>
      </c>
      <c r="DJ253" s="4109">
        <v>697</v>
      </c>
      <c r="DK253" s="1620">
        <v>190</v>
      </c>
      <c r="DL253" s="1621">
        <v>507</v>
      </c>
      <c r="DM253" s="4109">
        <v>766</v>
      </c>
      <c r="DN253" s="1620">
        <v>314</v>
      </c>
      <c r="DO253" s="1621">
        <v>452</v>
      </c>
      <c r="DP253" s="4098">
        <v>1117</v>
      </c>
      <c r="DQ253" s="1151">
        <v>553</v>
      </c>
      <c r="DR253" s="1153">
        <v>564</v>
      </c>
      <c r="DS253" s="1154" t="s">
        <v>123</v>
      </c>
      <c r="DT253" s="1155">
        <v>2.661233625979378E-3</v>
      </c>
      <c r="DU253" s="1156">
        <v>1.6707160345587752E-2</v>
      </c>
      <c r="DV253" s="1157">
        <v>8.5540693066929227E-2</v>
      </c>
      <c r="DW253" s="286"/>
    </row>
    <row r="254" spans="1:127" s="359" customFormat="1" ht="63" customHeight="1" x14ac:dyDescent="0.15">
      <c r="A254" s="2109" t="s">
        <v>175</v>
      </c>
      <c r="B254" s="2147"/>
      <c r="C254" s="2147"/>
      <c r="D254" s="1925">
        <v>5707</v>
      </c>
      <c r="E254" s="2122">
        <v>-8.4242618741976916E-2</v>
      </c>
      <c r="F254" s="1943">
        <v>-525</v>
      </c>
      <c r="G254" s="1841">
        <v>2653</v>
      </c>
      <c r="H254" s="1842">
        <v>3054</v>
      </c>
      <c r="I254" s="4184">
        <v>2744</v>
      </c>
      <c r="J254" s="1993">
        <v>1502</v>
      </c>
      <c r="K254" s="1993">
        <v>1242</v>
      </c>
      <c r="L254" s="1994">
        <v>2963</v>
      </c>
      <c r="M254" s="1993">
        <v>1151</v>
      </c>
      <c r="N254" s="1995">
        <v>1812</v>
      </c>
      <c r="O254" s="2252" t="s">
        <v>2115</v>
      </c>
      <c r="P254" s="2036">
        <v>1205</v>
      </c>
      <c r="Q254" s="329">
        <v>0.1303939962476548</v>
      </c>
      <c r="R254" s="462">
        <v>139</v>
      </c>
      <c r="S254" s="330">
        <v>366</v>
      </c>
      <c r="T254" s="331">
        <v>839</v>
      </c>
      <c r="U254" s="332">
        <v>635</v>
      </c>
      <c r="V254" s="333">
        <v>112</v>
      </c>
      <c r="W254" s="334">
        <v>523</v>
      </c>
      <c r="X254" s="332">
        <v>570</v>
      </c>
      <c r="Y254" s="334">
        <v>254</v>
      </c>
      <c r="Z254" s="335">
        <v>316</v>
      </c>
      <c r="AA254" s="2049">
        <v>4502</v>
      </c>
      <c r="AB254" s="1843">
        <v>-0.12853271389856757</v>
      </c>
      <c r="AC254" s="2024">
        <v>-664</v>
      </c>
      <c r="AD254" s="336">
        <v>2287</v>
      </c>
      <c r="AE254" s="337">
        <v>2215</v>
      </c>
      <c r="AF254" s="332">
        <v>2109</v>
      </c>
      <c r="AG254" s="332">
        <v>1390</v>
      </c>
      <c r="AH254" s="338">
        <v>719</v>
      </c>
      <c r="AI254" s="332">
        <v>2393</v>
      </c>
      <c r="AJ254" s="338">
        <v>897</v>
      </c>
      <c r="AK254" s="339">
        <v>1496</v>
      </c>
      <c r="AL254" s="2331">
        <v>2740</v>
      </c>
      <c r="AM254" s="1843">
        <v>-0.164124466137889</v>
      </c>
      <c r="AN254" s="2024">
        <v>-538</v>
      </c>
      <c r="AO254" s="340">
        <v>1556</v>
      </c>
      <c r="AP254" s="340">
        <v>1184</v>
      </c>
      <c r="AQ254" s="340">
        <v>1186</v>
      </c>
      <c r="AR254" s="341">
        <v>1070</v>
      </c>
      <c r="AS254" s="342">
        <v>116</v>
      </c>
      <c r="AT254" s="340">
        <v>1554</v>
      </c>
      <c r="AU254" s="342">
        <v>486</v>
      </c>
      <c r="AV254" s="343">
        <v>1068</v>
      </c>
      <c r="AW254" s="2354">
        <v>17</v>
      </c>
      <c r="AX254" s="1843">
        <v>0</v>
      </c>
      <c r="AY254" s="2024">
        <v>0</v>
      </c>
      <c r="AZ254" s="2377">
        <v>8</v>
      </c>
      <c r="BA254" s="2377">
        <v>9</v>
      </c>
      <c r="BB254" s="2377">
        <v>6</v>
      </c>
      <c r="BC254" s="2380">
        <v>5</v>
      </c>
      <c r="BD254" s="2380">
        <v>1</v>
      </c>
      <c r="BE254" s="2377">
        <v>11</v>
      </c>
      <c r="BF254" s="2380">
        <v>3</v>
      </c>
      <c r="BG254" s="2381">
        <v>8</v>
      </c>
      <c r="BH254" s="2062">
        <v>262</v>
      </c>
      <c r="BI254" s="2023">
        <v>-9.027777777777779E-2</v>
      </c>
      <c r="BJ254" s="2024">
        <v>-26</v>
      </c>
      <c r="BK254" s="345">
        <v>134</v>
      </c>
      <c r="BL254" s="345">
        <v>128</v>
      </c>
      <c r="BM254" s="345">
        <v>140</v>
      </c>
      <c r="BN254" s="346">
        <v>81</v>
      </c>
      <c r="BO254" s="346">
        <v>59</v>
      </c>
      <c r="BP254" s="345">
        <v>122</v>
      </c>
      <c r="BQ254" s="346">
        <v>53</v>
      </c>
      <c r="BR254" s="347">
        <v>69</v>
      </c>
      <c r="BS254" s="2084">
        <v>336</v>
      </c>
      <c r="BT254" s="1843">
        <v>-8.6956521739130488E-2</v>
      </c>
      <c r="BU254" s="2024">
        <v>-32</v>
      </c>
      <c r="BV254" s="348">
        <v>141</v>
      </c>
      <c r="BW254" s="348">
        <v>195</v>
      </c>
      <c r="BX254" s="348">
        <v>254</v>
      </c>
      <c r="BY254" s="349">
        <v>115</v>
      </c>
      <c r="BZ254" s="349">
        <v>139</v>
      </c>
      <c r="CA254" s="348">
        <v>82</v>
      </c>
      <c r="CB254" s="349">
        <v>26</v>
      </c>
      <c r="CC254" s="350">
        <v>56</v>
      </c>
      <c r="CD254" s="351">
        <v>195</v>
      </c>
      <c r="CE254" s="1843">
        <v>-5.3398058252427161E-2</v>
      </c>
      <c r="CF254" s="2024">
        <v>-11</v>
      </c>
      <c r="CG254" s="352">
        <v>106</v>
      </c>
      <c r="CH254" s="352">
        <v>89</v>
      </c>
      <c r="CI254" s="352">
        <v>86</v>
      </c>
      <c r="CJ254" s="353">
        <v>68</v>
      </c>
      <c r="CK254" s="353">
        <v>18</v>
      </c>
      <c r="CL254" s="352">
        <v>109</v>
      </c>
      <c r="CM254" s="353">
        <v>38</v>
      </c>
      <c r="CN254" s="354">
        <v>71</v>
      </c>
      <c r="CO254" s="2062">
        <v>952</v>
      </c>
      <c r="CP254" s="2023">
        <v>-5.6491575817641193E-2</v>
      </c>
      <c r="CQ254" s="2024">
        <v>-57</v>
      </c>
      <c r="CR254" s="345">
        <v>342</v>
      </c>
      <c r="CS254" s="345">
        <v>610</v>
      </c>
      <c r="CT254" s="345">
        <v>437</v>
      </c>
      <c r="CU254" s="346">
        <v>51</v>
      </c>
      <c r="CV254" s="346">
        <v>386</v>
      </c>
      <c r="CW254" s="345">
        <v>515</v>
      </c>
      <c r="CX254" s="346">
        <v>291</v>
      </c>
      <c r="CY254" s="962">
        <v>224</v>
      </c>
      <c r="CZ254" s="1264">
        <v>5707</v>
      </c>
      <c r="DA254" s="1606">
        <v>309</v>
      </c>
      <c r="DB254" s="451">
        <v>130</v>
      </c>
      <c r="DC254" s="452">
        <v>179</v>
      </c>
      <c r="DD254" s="4110">
        <v>550</v>
      </c>
      <c r="DE254" s="451">
        <v>260</v>
      </c>
      <c r="DF254" s="452">
        <v>290</v>
      </c>
      <c r="DG254" s="4110">
        <v>1192</v>
      </c>
      <c r="DH254" s="451">
        <v>465</v>
      </c>
      <c r="DI254" s="452">
        <v>727</v>
      </c>
      <c r="DJ254" s="4110">
        <v>1311</v>
      </c>
      <c r="DK254" s="451">
        <v>609</v>
      </c>
      <c r="DL254" s="452">
        <v>702</v>
      </c>
      <c r="DM254" s="4110">
        <v>457</v>
      </c>
      <c r="DN254" s="451">
        <v>208</v>
      </c>
      <c r="DO254" s="452">
        <v>249</v>
      </c>
      <c r="DP254" s="4100">
        <v>1888</v>
      </c>
      <c r="DQ254" s="443">
        <v>981</v>
      </c>
      <c r="DR254" s="433">
        <v>907</v>
      </c>
      <c r="DS254" s="355">
        <v>25</v>
      </c>
      <c r="DT254" s="356">
        <v>4.2638013204560109E-3</v>
      </c>
      <c r="DU254" s="357">
        <v>2.6768041575594977E-2</v>
      </c>
      <c r="DV254" s="358" t="s">
        <v>123</v>
      </c>
      <c r="DW254" s="286"/>
    </row>
    <row r="255" spans="1:127" s="239" customFormat="1" ht="63" customHeight="1" x14ac:dyDescent="0.15">
      <c r="A255" s="2107" t="s">
        <v>227</v>
      </c>
      <c r="B255" s="2144"/>
      <c r="C255" s="2144"/>
      <c r="D255" s="1926">
        <v>598</v>
      </c>
      <c r="E255" s="1946">
        <v>6.7340067340067034E-3</v>
      </c>
      <c r="F255" s="1947">
        <v>4</v>
      </c>
      <c r="G255" s="1845">
        <v>270</v>
      </c>
      <c r="H255" s="1846">
        <v>328</v>
      </c>
      <c r="I255" s="4188">
        <v>352</v>
      </c>
      <c r="J255" s="1996">
        <v>164</v>
      </c>
      <c r="K255" s="1996">
        <v>188</v>
      </c>
      <c r="L255" s="1997">
        <v>246</v>
      </c>
      <c r="M255" s="1996">
        <v>106</v>
      </c>
      <c r="N255" s="2223">
        <v>140</v>
      </c>
      <c r="O255" s="2248" t="s">
        <v>2115</v>
      </c>
      <c r="P255" s="2037">
        <v>307</v>
      </c>
      <c r="Q255" s="289">
        <v>-4.0625000000000022E-2</v>
      </c>
      <c r="R255" s="461">
        <v>-13</v>
      </c>
      <c r="S255" s="290">
        <v>126</v>
      </c>
      <c r="T255" s="291">
        <v>181</v>
      </c>
      <c r="U255" s="292">
        <v>165</v>
      </c>
      <c r="V255" s="293">
        <v>62</v>
      </c>
      <c r="W255" s="294">
        <v>103</v>
      </c>
      <c r="X255" s="292">
        <v>142</v>
      </c>
      <c r="Y255" s="294">
        <v>64</v>
      </c>
      <c r="Z255" s="295">
        <v>78</v>
      </c>
      <c r="AA255" s="2288">
        <v>291</v>
      </c>
      <c r="AB255" s="1840">
        <v>6.2043795620438047E-2</v>
      </c>
      <c r="AC255" s="2304">
        <v>17</v>
      </c>
      <c r="AD255" s="296">
        <v>144</v>
      </c>
      <c r="AE255" s="297">
        <v>147</v>
      </c>
      <c r="AF255" s="292">
        <v>187</v>
      </c>
      <c r="AG255" s="298">
        <v>102</v>
      </c>
      <c r="AH255" s="299">
        <v>85</v>
      </c>
      <c r="AI255" s="292">
        <v>104</v>
      </c>
      <c r="AJ255" s="299">
        <v>42</v>
      </c>
      <c r="AK255" s="300">
        <v>62</v>
      </c>
      <c r="AL255" s="2332">
        <v>69</v>
      </c>
      <c r="AM255" s="1840">
        <v>7.8125E-2</v>
      </c>
      <c r="AN255" s="2304">
        <v>5</v>
      </c>
      <c r="AO255" s="301">
        <v>45</v>
      </c>
      <c r="AP255" s="301">
        <v>24</v>
      </c>
      <c r="AQ255" s="302">
        <v>40</v>
      </c>
      <c r="AR255" s="303">
        <v>35</v>
      </c>
      <c r="AS255" s="304">
        <v>5</v>
      </c>
      <c r="AT255" s="302">
        <v>29</v>
      </c>
      <c r="AU255" s="304">
        <v>10</v>
      </c>
      <c r="AV255" s="305">
        <v>19</v>
      </c>
      <c r="AW255" s="2355">
        <v>0</v>
      </c>
      <c r="AX255" s="2025" t="s">
        <v>123</v>
      </c>
      <c r="AY255" s="2304">
        <v>0</v>
      </c>
      <c r="AZ255" s="2382">
        <v>0</v>
      </c>
      <c r="BA255" s="2382">
        <v>0</v>
      </c>
      <c r="BB255" s="2383">
        <v>0</v>
      </c>
      <c r="BC255" s="2384">
        <v>0</v>
      </c>
      <c r="BD255" s="2384">
        <v>0</v>
      </c>
      <c r="BE255" s="2383">
        <v>0</v>
      </c>
      <c r="BF255" s="2384">
        <v>0</v>
      </c>
      <c r="BG255" s="2385">
        <v>0</v>
      </c>
      <c r="BH255" s="2063">
        <v>40</v>
      </c>
      <c r="BI255" s="1840">
        <v>0.11111111111111116</v>
      </c>
      <c r="BJ255" s="2304">
        <v>4</v>
      </c>
      <c r="BK255" s="307">
        <v>21</v>
      </c>
      <c r="BL255" s="307">
        <v>19</v>
      </c>
      <c r="BM255" s="308">
        <v>27</v>
      </c>
      <c r="BN255" s="309">
        <v>17</v>
      </c>
      <c r="BO255" s="309">
        <v>10</v>
      </c>
      <c r="BP255" s="308">
        <v>13</v>
      </c>
      <c r="BQ255" s="309">
        <v>4</v>
      </c>
      <c r="BR255" s="310">
        <v>9</v>
      </c>
      <c r="BS255" s="2085">
        <v>70</v>
      </c>
      <c r="BT255" s="1840">
        <v>-2.777777777777779E-2</v>
      </c>
      <c r="BU255" s="2304">
        <v>-2</v>
      </c>
      <c r="BV255" s="311">
        <v>37</v>
      </c>
      <c r="BW255" s="311">
        <v>33</v>
      </c>
      <c r="BX255" s="312">
        <v>60</v>
      </c>
      <c r="BY255" s="313">
        <v>34</v>
      </c>
      <c r="BZ255" s="313">
        <v>26</v>
      </c>
      <c r="CA255" s="312">
        <v>10</v>
      </c>
      <c r="CB255" s="313">
        <v>3</v>
      </c>
      <c r="CC255" s="314">
        <v>7</v>
      </c>
      <c r="CD255" s="315">
        <v>35</v>
      </c>
      <c r="CE255" s="1840">
        <v>0.12903225806451624</v>
      </c>
      <c r="CF255" s="2304">
        <v>4</v>
      </c>
      <c r="CG255" s="316">
        <v>15</v>
      </c>
      <c r="CH255" s="316">
        <v>20</v>
      </c>
      <c r="CI255" s="317">
        <v>17</v>
      </c>
      <c r="CJ255" s="318">
        <v>9</v>
      </c>
      <c r="CK255" s="318">
        <v>8</v>
      </c>
      <c r="CL255" s="317">
        <v>18</v>
      </c>
      <c r="CM255" s="318">
        <v>6</v>
      </c>
      <c r="CN255" s="319">
        <v>12</v>
      </c>
      <c r="CO255" s="2063">
        <v>77</v>
      </c>
      <c r="CP255" s="2025">
        <v>8.4507042253521236E-2</v>
      </c>
      <c r="CQ255" s="2304">
        <v>6</v>
      </c>
      <c r="CR255" s="320">
        <v>26</v>
      </c>
      <c r="CS255" s="320">
        <v>51</v>
      </c>
      <c r="CT255" s="308">
        <v>43</v>
      </c>
      <c r="CU255" s="321">
        <v>7</v>
      </c>
      <c r="CV255" s="321">
        <v>36</v>
      </c>
      <c r="CW255" s="308">
        <v>34</v>
      </c>
      <c r="CX255" s="321">
        <v>19</v>
      </c>
      <c r="CY255" s="961">
        <v>15</v>
      </c>
      <c r="CZ255" s="1265">
        <v>598</v>
      </c>
      <c r="DA255" s="1607">
        <v>103</v>
      </c>
      <c r="DB255" s="449">
        <v>52</v>
      </c>
      <c r="DC255" s="450">
        <v>51</v>
      </c>
      <c r="DD255" s="4111">
        <v>63</v>
      </c>
      <c r="DE255" s="449">
        <v>23</v>
      </c>
      <c r="DF255" s="450">
        <v>40</v>
      </c>
      <c r="DG255" s="4111">
        <v>104</v>
      </c>
      <c r="DH255" s="449">
        <v>39</v>
      </c>
      <c r="DI255" s="450">
        <v>65</v>
      </c>
      <c r="DJ255" s="4111">
        <v>109</v>
      </c>
      <c r="DK255" s="449">
        <v>45</v>
      </c>
      <c r="DL255" s="450">
        <v>64</v>
      </c>
      <c r="DM255" s="4111">
        <v>74</v>
      </c>
      <c r="DN255" s="449">
        <v>37</v>
      </c>
      <c r="DO255" s="450">
        <v>37</v>
      </c>
      <c r="DP255" s="4101">
        <v>145</v>
      </c>
      <c r="DQ255" s="442">
        <v>74</v>
      </c>
      <c r="DR255" s="432">
        <v>71</v>
      </c>
      <c r="DS255" s="322">
        <v>62</v>
      </c>
      <c r="DT255" s="323">
        <v>4.4677644815712184E-4</v>
      </c>
      <c r="DU255" s="324">
        <v>2.8048517368504987E-3</v>
      </c>
      <c r="DV255" s="325" t="s">
        <v>123</v>
      </c>
      <c r="DW255" s="286"/>
    </row>
    <row r="256" spans="1:127" s="359" customFormat="1" ht="63" customHeight="1" x14ac:dyDescent="0.15">
      <c r="A256" s="2109" t="s">
        <v>1806</v>
      </c>
      <c r="B256" s="2147"/>
      <c r="C256" s="2147"/>
      <c r="D256" s="1925">
        <v>167</v>
      </c>
      <c r="E256" s="2122">
        <v>6.3694267515923553E-2</v>
      </c>
      <c r="F256" s="1943">
        <v>10</v>
      </c>
      <c r="G256" s="1841">
        <v>43</v>
      </c>
      <c r="H256" s="1842">
        <v>124</v>
      </c>
      <c r="I256" s="4184">
        <v>126</v>
      </c>
      <c r="J256" s="1993">
        <v>23</v>
      </c>
      <c r="K256" s="1993">
        <v>103</v>
      </c>
      <c r="L256" s="1994">
        <v>41</v>
      </c>
      <c r="M256" s="1993">
        <v>20</v>
      </c>
      <c r="N256" s="1995">
        <v>21</v>
      </c>
      <c r="O256" s="2252" t="s">
        <v>2116</v>
      </c>
      <c r="P256" s="2036">
        <v>30</v>
      </c>
      <c r="Q256" s="329">
        <v>0</v>
      </c>
      <c r="R256" s="462">
        <v>0</v>
      </c>
      <c r="S256" s="330">
        <v>10</v>
      </c>
      <c r="T256" s="331">
        <v>20</v>
      </c>
      <c r="U256" s="332">
        <v>15</v>
      </c>
      <c r="V256" s="333">
        <v>2</v>
      </c>
      <c r="W256" s="334">
        <v>13</v>
      </c>
      <c r="X256" s="332">
        <v>15</v>
      </c>
      <c r="Y256" s="334">
        <v>8</v>
      </c>
      <c r="Z256" s="335">
        <v>7</v>
      </c>
      <c r="AA256" s="2049">
        <v>137</v>
      </c>
      <c r="AB256" s="1843">
        <v>7.8740157480315043E-2</v>
      </c>
      <c r="AC256" s="2024">
        <v>10</v>
      </c>
      <c r="AD256" s="336">
        <v>33</v>
      </c>
      <c r="AE256" s="337">
        <v>104</v>
      </c>
      <c r="AF256" s="332">
        <v>111</v>
      </c>
      <c r="AG256" s="332">
        <v>21</v>
      </c>
      <c r="AH256" s="338">
        <v>90</v>
      </c>
      <c r="AI256" s="332">
        <v>26</v>
      </c>
      <c r="AJ256" s="338">
        <v>12</v>
      </c>
      <c r="AK256" s="339">
        <v>14</v>
      </c>
      <c r="AL256" s="2331">
        <v>31</v>
      </c>
      <c r="AM256" s="1843">
        <v>0.10714285714285721</v>
      </c>
      <c r="AN256" s="2024">
        <v>3</v>
      </c>
      <c r="AO256" s="340">
        <v>5</v>
      </c>
      <c r="AP256" s="340">
        <v>26</v>
      </c>
      <c r="AQ256" s="340">
        <v>20</v>
      </c>
      <c r="AR256" s="341">
        <v>0</v>
      </c>
      <c r="AS256" s="342">
        <v>20</v>
      </c>
      <c r="AT256" s="340">
        <v>11</v>
      </c>
      <c r="AU256" s="342">
        <v>5</v>
      </c>
      <c r="AV256" s="343">
        <v>6</v>
      </c>
      <c r="AW256" s="2354">
        <v>0</v>
      </c>
      <c r="AX256" s="2023" t="s">
        <v>123</v>
      </c>
      <c r="AY256" s="2024">
        <v>0</v>
      </c>
      <c r="AZ256" s="2377">
        <v>0</v>
      </c>
      <c r="BA256" s="2377">
        <v>0</v>
      </c>
      <c r="BB256" s="2377">
        <v>0</v>
      </c>
      <c r="BC256" s="2380">
        <v>0</v>
      </c>
      <c r="BD256" s="2380">
        <v>0</v>
      </c>
      <c r="BE256" s="2377">
        <v>0</v>
      </c>
      <c r="BF256" s="2380">
        <v>0</v>
      </c>
      <c r="BG256" s="2381">
        <v>0</v>
      </c>
      <c r="BH256" s="2062">
        <v>18</v>
      </c>
      <c r="BI256" s="1843">
        <v>-9.9999999999999978E-2</v>
      </c>
      <c r="BJ256" s="2024">
        <v>-2</v>
      </c>
      <c r="BK256" s="345">
        <v>5</v>
      </c>
      <c r="BL256" s="345">
        <v>13</v>
      </c>
      <c r="BM256" s="345">
        <v>11</v>
      </c>
      <c r="BN256" s="346">
        <v>2</v>
      </c>
      <c r="BO256" s="346">
        <v>9</v>
      </c>
      <c r="BP256" s="345">
        <v>7</v>
      </c>
      <c r="BQ256" s="346">
        <v>3</v>
      </c>
      <c r="BR256" s="347">
        <v>4</v>
      </c>
      <c r="BS256" s="2084">
        <v>55</v>
      </c>
      <c r="BT256" s="1843">
        <v>0.14583333333333326</v>
      </c>
      <c r="BU256" s="2024">
        <v>7</v>
      </c>
      <c r="BV256" s="348">
        <v>16</v>
      </c>
      <c r="BW256" s="348">
        <v>39</v>
      </c>
      <c r="BX256" s="348">
        <v>54</v>
      </c>
      <c r="BY256" s="349">
        <v>16</v>
      </c>
      <c r="BZ256" s="349">
        <v>38</v>
      </c>
      <c r="CA256" s="348">
        <v>1</v>
      </c>
      <c r="CB256" s="349">
        <v>0</v>
      </c>
      <c r="CC256" s="350">
        <v>1</v>
      </c>
      <c r="CD256" s="351">
        <v>0</v>
      </c>
      <c r="CE256" s="1843" t="s">
        <v>123</v>
      </c>
      <c r="CF256" s="2024">
        <v>0</v>
      </c>
      <c r="CG256" s="352">
        <v>0</v>
      </c>
      <c r="CH256" s="352">
        <v>0</v>
      </c>
      <c r="CI256" s="352">
        <v>0</v>
      </c>
      <c r="CJ256" s="353">
        <v>0</v>
      </c>
      <c r="CK256" s="353">
        <v>0</v>
      </c>
      <c r="CL256" s="352">
        <v>0</v>
      </c>
      <c r="CM256" s="353">
        <v>0</v>
      </c>
      <c r="CN256" s="354">
        <v>0</v>
      </c>
      <c r="CO256" s="2062">
        <v>33</v>
      </c>
      <c r="CP256" s="1843">
        <v>6.4516129032258007E-2</v>
      </c>
      <c r="CQ256" s="2024">
        <v>2</v>
      </c>
      <c r="CR256" s="345">
        <v>7</v>
      </c>
      <c r="CS256" s="345">
        <v>26</v>
      </c>
      <c r="CT256" s="345">
        <v>26</v>
      </c>
      <c r="CU256" s="346">
        <v>3</v>
      </c>
      <c r="CV256" s="346">
        <v>23</v>
      </c>
      <c r="CW256" s="345">
        <v>7</v>
      </c>
      <c r="CX256" s="346">
        <v>4</v>
      </c>
      <c r="CY256" s="962">
        <v>3</v>
      </c>
      <c r="CZ256" s="1264">
        <v>167</v>
      </c>
      <c r="DA256" s="1606">
        <v>5</v>
      </c>
      <c r="DB256" s="451">
        <v>3</v>
      </c>
      <c r="DC256" s="452">
        <v>2</v>
      </c>
      <c r="DD256" s="4110">
        <v>9</v>
      </c>
      <c r="DE256" s="451">
        <v>1</v>
      </c>
      <c r="DF256" s="452">
        <v>8</v>
      </c>
      <c r="DG256" s="4110">
        <v>28</v>
      </c>
      <c r="DH256" s="451">
        <v>4</v>
      </c>
      <c r="DI256" s="452">
        <v>24</v>
      </c>
      <c r="DJ256" s="4110">
        <v>35</v>
      </c>
      <c r="DK256" s="451">
        <v>4</v>
      </c>
      <c r="DL256" s="452">
        <v>31</v>
      </c>
      <c r="DM256" s="4110">
        <v>59</v>
      </c>
      <c r="DN256" s="451">
        <v>16</v>
      </c>
      <c r="DO256" s="452">
        <v>43</v>
      </c>
      <c r="DP256" s="4100">
        <v>31</v>
      </c>
      <c r="DQ256" s="443">
        <v>15</v>
      </c>
      <c r="DR256" s="433">
        <v>16</v>
      </c>
      <c r="DS256" s="355">
        <v>95</v>
      </c>
      <c r="DT256" s="356">
        <v>1.247686736492297E-4</v>
      </c>
      <c r="DU256" s="357">
        <v>7.8329471580942023E-4</v>
      </c>
      <c r="DV256" s="358" t="s">
        <v>123</v>
      </c>
      <c r="DW256" s="286"/>
    </row>
    <row r="257" spans="1:127" s="239" customFormat="1" ht="63" customHeight="1" x14ac:dyDescent="0.15">
      <c r="A257" s="2107" t="s">
        <v>1807</v>
      </c>
      <c r="B257" s="2144"/>
      <c r="C257" s="2144"/>
      <c r="D257" s="1926">
        <v>122</v>
      </c>
      <c r="E257" s="2123">
        <v>8.2644628099173278E-3</v>
      </c>
      <c r="F257" s="1947">
        <v>1</v>
      </c>
      <c r="G257" s="1845">
        <v>40</v>
      </c>
      <c r="H257" s="1846">
        <v>82</v>
      </c>
      <c r="I257" s="4188">
        <v>64</v>
      </c>
      <c r="J257" s="1996">
        <v>26</v>
      </c>
      <c r="K257" s="1996">
        <v>38</v>
      </c>
      <c r="L257" s="1997">
        <v>58</v>
      </c>
      <c r="M257" s="1996">
        <v>14</v>
      </c>
      <c r="N257" s="2223">
        <v>44</v>
      </c>
      <c r="O257" s="2248" t="s">
        <v>2115</v>
      </c>
      <c r="P257" s="2037">
        <v>19</v>
      </c>
      <c r="Q257" s="289">
        <v>0</v>
      </c>
      <c r="R257" s="461">
        <v>0</v>
      </c>
      <c r="S257" s="290">
        <v>6</v>
      </c>
      <c r="T257" s="291">
        <v>13</v>
      </c>
      <c r="U257" s="292">
        <v>8</v>
      </c>
      <c r="V257" s="293">
        <v>4</v>
      </c>
      <c r="W257" s="294">
        <v>4</v>
      </c>
      <c r="X257" s="292">
        <v>11</v>
      </c>
      <c r="Y257" s="294">
        <v>2</v>
      </c>
      <c r="Z257" s="295">
        <v>9</v>
      </c>
      <c r="AA257" s="2288">
        <v>103</v>
      </c>
      <c r="AB257" s="1840">
        <v>9.8039215686274161E-3</v>
      </c>
      <c r="AC257" s="2304">
        <v>1</v>
      </c>
      <c r="AD257" s="296">
        <v>34</v>
      </c>
      <c r="AE257" s="297">
        <v>69</v>
      </c>
      <c r="AF257" s="292">
        <v>56</v>
      </c>
      <c r="AG257" s="298">
        <v>22</v>
      </c>
      <c r="AH257" s="299">
        <v>34</v>
      </c>
      <c r="AI257" s="292">
        <v>47</v>
      </c>
      <c r="AJ257" s="299">
        <v>12</v>
      </c>
      <c r="AK257" s="300">
        <v>35</v>
      </c>
      <c r="AL257" s="2332">
        <v>8</v>
      </c>
      <c r="AM257" s="1840">
        <v>0</v>
      </c>
      <c r="AN257" s="2304">
        <v>0</v>
      </c>
      <c r="AO257" s="301">
        <v>2</v>
      </c>
      <c r="AP257" s="301">
        <v>6</v>
      </c>
      <c r="AQ257" s="302">
        <v>4</v>
      </c>
      <c r="AR257" s="303">
        <v>2</v>
      </c>
      <c r="AS257" s="304">
        <v>2</v>
      </c>
      <c r="AT257" s="302">
        <v>4</v>
      </c>
      <c r="AU257" s="304">
        <v>0</v>
      </c>
      <c r="AV257" s="305">
        <v>4</v>
      </c>
      <c r="AW257" s="2355">
        <v>0</v>
      </c>
      <c r="AX257" s="1840" t="s">
        <v>123</v>
      </c>
      <c r="AY257" s="2304">
        <v>0</v>
      </c>
      <c r="AZ257" s="2382">
        <v>0</v>
      </c>
      <c r="BA257" s="2382">
        <v>0</v>
      </c>
      <c r="BB257" s="2383">
        <v>0</v>
      </c>
      <c r="BC257" s="2384">
        <v>0</v>
      </c>
      <c r="BD257" s="2384">
        <v>0</v>
      </c>
      <c r="BE257" s="2383">
        <v>0</v>
      </c>
      <c r="BF257" s="2384">
        <v>0</v>
      </c>
      <c r="BG257" s="2385">
        <v>0</v>
      </c>
      <c r="BH257" s="2063">
        <v>37</v>
      </c>
      <c r="BI257" s="1840">
        <v>0</v>
      </c>
      <c r="BJ257" s="2304">
        <v>0</v>
      </c>
      <c r="BK257" s="307">
        <v>17</v>
      </c>
      <c r="BL257" s="307">
        <v>20</v>
      </c>
      <c r="BM257" s="308">
        <v>17</v>
      </c>
      <c r="BN257" s="309">
        <v>10</v>
      </c>
      <c r="BO257" s="309">
        <v>7</v>
      </c>
      <c r="BP257" s="308">
        <v>20</v>
      </c>
      <c r="BQ257" s="309">
        <v>7</v>
      </c>
      <c r="BR257" s="310">
        <v>13</v>
      </c>
      <c r="BS257" s="2085">
        <v>22</v>
      </c>
      <c r="BT257" s="1840">
        <v>0</v>
      </c>
      <c r="BU257" s="2304">
        <v>0</v>
      </c>
      <c r="BV257" s="311">
        <v>3</v>
      </c>
      <c r="BW257" s="311">
        <v>19</v>
      </c>
      <c r="BX257" s="312">
        <v>15</v>
      </c>
      <c r="BY257" s="313">
        <v>2</v>
      </c>
      <c r="BZ257" s="313">
        <v>13</v>
      </c>
      <c r="CA257" s="312">
        <v>7</v>
      </c>
      <c r="CB257" s="313">
        <v>1</v>
      </c>
      <c r="CC257" s="314">
        <v>6</v>
      </c>
      <c r="CD257" s="315">
        <v>0</v>
      </c>
      <c r="CE257" s="1840" t="s">
        <v>123</v>
      </c>
      <c r="CF257" s="2304">
        <v>0</v>
      </c>
      <c r="CG257" s="316">
        <v>0</v>
      </c>
      <c r="CH257" s="316">
        <v>0</v>
      </c>
      <c r="CI257" s="317">
        <v>0</v>
      </c>
      <c r="CJ257" s="318">
        <v>0</v>
      </c>
      <c r="CK257" s="318">
        <v>0</v>
      </c>
      <c r="CL257" s="317">
        <v>0</v>
      </c>
      <c r="CM257" s="318">
        <v>0</v>
      </c>
      <c r="CN257" s="319">
        <v>0</v>
      </c>
      <c r="CO257" s="2063">
        <v>36</v>
      </c>
      <c r="CP257" s="1840">
        <v>2.857142857142847E-2</v>
      </c>
      <c r="CQ257" s="2304">
        <v>1</v>
      </c>
      <c r="CR257" s="320">
        <v>12</v>
      </c>
      <c r="CS257" s="320">
        <v>24</v>
      </c>
      <c r="CT257" s="308">
        <v>20</v>
      </c>
      <c r="CU257" s="321">
        <v>8</v>
      </c>
      <c r="CV257" s="321">
        <v>12</v>
      </c>
      <c r="CW257" s="308">
        <v>16</v>
      </c>
      <c r="CX257" s="321">
        <v>4</v>
      </c>
      <c r="CY257" s="961">
        <v>12</v>
      </c>
      <c r="CZ257" s="1265">
        <v>122</v>
      </c>
      <c r="DA257" s="1607">
        <v>13</v>
      </c>
      <c r="DB257" s="449">
        <v>8</v>
      </c>
      <c r="DC257" s="450">
        <v>5</v>
      </c>
      <c r="DD257" s="4111">
        <v>17</v>
      </c>
      <c r="DE257" s="449">
        <v>6</v>
      </c>
      <c r="DF257" s="450">
        <v>11</v>
      </c>
      <c r="DG257" s="4111">
        <v>20</v>
      </c>
      <c r="DH257" s="449">
        <v>7</v>
      </c>
      <c r="DI257" s="450">
        <v>13</v>
      </c>
      <c r="DJ257" s="4111">
        <v>21</v>
      </c>
      <c r="DK257" s="449">
        <v>6</v>
      </c>
      <c r="DL257" s="450">
        <v>15</v>
      </c>
      <c r="DM257" s="4111">
        <v>15</v>
      </c>
      <c r="DN257" s="449">
        <v>3</v>
      </c>
      <c r="DO257" s="450">
        <v>12</v>
      </c>
      <c r="DP257" s="4101">
        <v>36</v>
      </c>
      <c r="DQ257" s="442">
        <v>10</v>
      </c>
      <c r="DR257" s="432">
        <v>26</v>
      </c>
      <c r="DS257" s="322">
        <v>113</v>
      </c>
      <c r="DT257" s="323">
        <v>9.1148372366503126E-5</v>
      </c>
      <c r="DU257" s="324">
        <v>5.7222727741766026E-4</v>
      </c>
      <c r="DV257" s="325" t="s">
        <v>123</v>
      </c>
      <c r="DW257" s="286"/>
    </row>
    <row r="258" spans="1:127" s="359" customFormat="1" ht="63" customHeight="1" x14ac:dyDescent="0.15">
      <c r="A258" s="2109" t="s">
        <v>1808</v>
      </c>
      <c r="B258" s="2147"/>
      <c r="C258" s="2147"/>
      <c r="D258" s="1925">
        <v>55</v>
      </c>
      <c r="E258" s="2122">
        <v>7.8431372549019551E-2</v>
      </c>
      <c r="F258" s="1943">
        <v>4</v>
      </c>
      <c r="G258" s="1841">
        <v>23</v>
      </c>
      <c r="H258" s="1842">
        <v>32</v>
      </c>
      <c r="I258" s="4184">
        <v>39</v>
      </c>
      <c r="J258" s="1993">
        <v>19</v>
      </c>
      <c r="K258" s="1993">
        <v>20</v>
      </c>
      <c r="L258" s="1994">
        <v>16</v>
      </c>
      <c r="M258" s="1993">
        <v>4</v>
      </c>
      <c r="N258" s="1995">
        <v>12</v>
      </c>
      <c r="O258" s="2252" t="s">
        <v>2116</v>
      </c>
      <c r="P258" s="2036">
        <v>6</v>
      </c>
      <c r="Q258" s="329">
        <v>0</v>
      </c>
      <c r="R258" s="462">
        <v>0</v>
      </c>
      <c r="S258" s="330">
        <v>1</v>
      </c>
      <c r="T258" s="331">
        <v>5</v>
      </c>
      <c r="U258" s="332">
        <v>5</v>
      </c>
      <c r="V258" s="333">
        <v>1</v>
      </c>
      <c r="W258" s="334">
        <v>4</v>
      </c>
      <c r="X258" s="332">
        <v>1</v>
      </c>
      <c r="Y258" s="334">
        <v>0</v>
      </c>
      <c r="Z258" s="335">
        <v>1</v>
      </c>
      <c r="AA258" s="2049">
        <v>49</v>
      </c>
      <c r="AB258" s="2023">
        <v>8.8888888888888795E-2</v>
      </c>
      <c r="AC258" s="2024">
        <v>4</v>
      </c>
      <c r="AD258" s="336">
        <v>22</v>
      </c>
      <c r="AE258" s="337">
        <v>27</v>
      </c>
      <c r="AF258" s="332">
        <v>34</v>
      </c>
      <c r="AG258" s="332">
        <v>18</v>
      </c>
      <c r="AH258" s="338">
        <v>16</v>
      </c>
      <c r="AI258" s="332">
        <v>15</v>
      </c>
      <c r="AJ258" s="338">
        <v>4</v>
      </c>
      <c r="AK258" s="339">
        <v>11</v>
      </c>
      <c r="AL258" s="2331">
        <v>5</v>
      </c>
      <c r="AM258" s="2315">
        <v>1.5</v>
      </c>
      <c r="AN258" s="2024">
        <v>3</v>
      </c>
      <c r="AO258" s="340">
        <v>3</v>
      </c>
      <c r="AP258" s="340">
        <v>2</v>
      </c>
      <c r="AQ258" s="340">
        <v>3</v>
      </c>
      <c r="AR258" s="341">
        <v>3</v>
      </c>
      <c r="AS258" s="342">
        <v>0</v>
      </c>
      <c r="AT258" s="340">
        <v>2</v>
      </c>
      <c r="AU258" s="342">
        <v>0</v>
      </c>
      <c r="AV258" s="343">
        <v>2</v>
      </c>
      <c r="AW258" s="2354">
        <v>0</v>
      </c>
      <c r="AX258" s="1843" t="s">
        <v>123</v>
      </c>
      <c r="AY258" s="2024">
        <v>0</v>
      </c>
      <c r="AZ258" s="2377">
        <v>0</v>
      </c>
      <c r="BA258" s="2377">
        <v>0</v>
      </c>
      <c r="BB258" s="2377">
        <v>0</v>
      </c>
      <c r="BC258" s="2380">
        <v>0</v>
      </c>
      <c r="BD258" s="2380">
        <v>0</v>
      </c>
      <c r="BE258" s="2377">
        <v>0</v>
      </c>
      <c r="BF258" s="2380">
        <v>0</v>
      </c>
      <c r="BG258" s="2381">
        <v>0</v>
      </c>
      <c r="BH258" s="2062">
        <v>12</v>
      </c>
      <c r="BI258" s="1843">
        <v>0.19999999999999996</v>
      </c>
      <c r="BJ258" s="2024">
        <v>2</v>
      </c>
      <c r="BK258" s="345">
        <v>7</v>
      </c>
      <c r="BL258" s="345">
        <v>5</v>
      </c>
      <c r="BM258" s="345">
        <v>7</v>
      </c>
      <c r="BN258" s="346">
        <v>5</v>
      </c>
      <c r="BO258" s="346">
        <v>2</v>
      </c>
      <c r="BP258" s="345">
        <v>5</v>
      </c>
      <c r="BQ258" s="346">
        <v>2</v>
      </c>
      <c r="BR258" s="347">
        <v>3</v>
      </c>
      <c r="BS258" s="2084">
        <v>11</v>
      </c>
      <c r="BT258" s="1843">
        <v>0.10000000000000009</v>
      </c>
      <c r="BU258" s="2024">
        <v>1</v>
      </c>
      <c r="BV258" s="348">
        <v>3</v>
      </c>
      <c r="BW258" s="348">
        <v>8</v>
      </c>
      <c r="BX258" s="348">
        <v>10</v>
      </c>
      <c r="BY258" s="349">
        <v>3</v>
      </c>
      <c r="BZ258" s="349">
        <v>7</v>
      </c>
      <c r="CA258" s="348">
        <v>1</v>
      </c>
      <c r="CB258" s="349">
        <v>0</v>
      </c>
      <c r="CC258" s="350">
        <v>1</v>
      </c>
      <c r="CD258" s="351">
        <v>16</v>
      </c>
      <c r="CE258" s="1843">
        <v>6.6666666666666652E-2</v>
      </c>
      <c r="CF258" s="2024">
        <v>1</v>
      </c>
      <c r="CG258" s="352">
        <v>5</v>
      </c>
      <c r="CH258" s="352">
        <v>11</v>
      </c>
      <c r="CI258" s="352">
        <v>10</v>
      </c>
      <c r="CJ258" s="353">
        <v>4</v>
      </c>
      <c r="CK258" s="353">
        <v>6</v>
      </c>
      <c r="CL258" s="352">
        <v>6</v>
      </c>
      <c r="CM258" s="353">
        <v>1</v>
      </c>
      <c r="CN258" s="354">
        <v>5</v>
      </c>
      <c r="CO258" s="2062">
        <v>5</v>
      </c>
      <c r="CP258" s="1843">
        <v>-0.375</v>
      </c>
      <c r="CQ258" s="2024">
        <v>-3</v>
      </c>
      <c r="CR258" s="345">
        <v>4</v>
      </c>
      <c r="CS258" s="345">
        <v>1</v>
      </c>
      <c r="CT258" s="345">
        <v>4</v>
      </c>
      <c r="CU258" s="346">
        <v>3</v>
      </c>
      <c r="CV258" s="346">
        <v>1</v>
      </c>
      <c r="CW258" s="345">
        <v>1</v>
      </c>
      <c r="CX258" s="346">
        <v>1</v>
      </c>
      <c r="CY258" s="962">
        <v>0</v>
      </c>
      <c r="CZ258" s="1264">
        <v>55</v>
      </c>
      <c r="DA258" s="1606">
        <v>5</v>
      </c>
      <c r="DB258" s="451">
        <v>2</v>
      </c>
      <c r="DC258" s="452">
        <v>3</v>
      </c>
      <c r="DD258" s="4110">
        <v>2</v>
      </c>
      <c r="DE258" s="451">
        <v>1</v>
      </c>
      <c r="DF258" s="452">
        <v>1</v>
      </c>
      <c r="DG258" s="4110">
        <v>10</v>
      </c>
      <c r="DH258" s="451">
        <v>4</v>
      </c>
      <c r="DI258" s="452">
        <v>6</v>
      </c>
      <c r="DJ258" s="4110">
        <v>13</v>
      </c>
      <c r="DK258" s="451">
        <v>4</v>
      </c>
      <c r="DL258" s="452">
        <v>9</v>
      </c>
      <c r="DM258" s="4110">
        <v>14</v>
      </c>
      <c r="DN258" s="451">
        <v>7</v>
      </c>
      <c r="DO258" s="452">
        <v>7</v>
      </c>
      <c r="DP258" s="4100">
        <v>11</v>
      </c>
      <c r="DQ258" s="443">
        <v>5</v>
      </c>
      <c r="DR258" s="433">
        <v>6</v>
      </c>
      <c r="DS258" s="355">
        <v>135</v>
      </c>
      <c r="DT258" s="356">
        <v>4.1091479345554687E-5</v>
      </c>
      <c r="DU258" s="357">
        <v>2.5797131358992878E-4</v>
      </c>
      <c r="DV258" s="358" t="s">
        <v>123</v>
      </c>
      <c r="DW258" s="286"/>
    </row>
    <row r="259" spans="1:127" s="239" customFormat="1" ht="63" customHeight="1" x14ac:dyDescent="0.15">
      <c r="A259" s="2107" t="s">
        <v>1809</v>
      </c>
      <c r="B259" s="2144"/>
      <c r="C259" s="2144"/>
      <c r="D259" s="1926">
        <v>77</v>
      </c>
      <c r="E259" s="2123">
        <v>2.6666666666666616E-2</v>
      </c>
      <c r="F259" s="1947">
        <v>2</v>
      </c>
      <c r="G259" s="1845">
        <v>29</v>
      </c>
      <c r="H259" s="1846">
        <v>48</v>
      </c>
      <c r="I259" s="4188">
        <v>58</v>
      </c>
      <c r="J259" s="1996">
        <v>24</v>
      </c>
      <c r="K259" s="1996">
        <v>34</v>
      </c>
      <c r="L259" s="1997">
        <v>19</v>
      </c>
      <c r="M259" s="1996">
        <v>5</v>
      </c>
      <c r="N259" s="2223">
        <v>14</v>
      </c>
      <c r="O259" s="2248" t="s">
        <v>2116</v>
      </c>
      <c r="P259" s="2037">
        <v>11</v>
      </c>
      <c r="Q259" s="289">
        <v>0</v>
      </c>
      <c r="R259" s="461">
        <v>0</v>
      </c>
      <c r="S259" s="290">
        <v>3</v>
      </c>
      <c r="T259" s="291">
        <v>8</v>
      </c>
      <c r="U259" s="292">
        <v>7</v>
      </c>
      <c r="V259" s="293">
        <v>2</v>
      </c>
      <c r="W259" s="294">
        <v>5</v>
      </c>
      <c r="X259" s="292">
        <v>4</v>
      </c>
      <c r="Y259" s="294">
        <v>1</v>
      </c>
      <c r="Z259" s="295">
        <v>3</v>
      </c>
      <c r="AA259" s="2288">
        <v>66</v>
      </c>
      <c r="AB259" s="2025">
        <v>3.125E-2</v>
      </c>
      <c r="AC259" s="2304">
        <v>2</v>
      </c>
      <c r="AD259" s="296">
        <v>26</v>
      </c>
      <c r="AE259" s="297">
        <v>40</v>
      </c>
      <c r="AF259" s="292">
        <v>51</v>
      </c>
      <c r="AG259" s="298">
        <v>22</v>
      </c>
      <c r="AH259" s="299">
        <v>29</v>
      </c>
      <c r="AI259" s="292">
        <v>15</v>
      </c>
      <c r="AJ259" s="299">
        <v>4</v>
      </c>
      <c r="AK259" s="300">
        <v>11</v>
      </c>
      <c r="AL259" s="2332">
        <v>3</v>
      </c>
      <c r="AM259" s="1840">
        <v>-0.25</v>
      </c>
      <c r="AN259" s="2304">
        <v>-1</v>
      </c>
      <c r="AO259" s="301">
        <v>3</v>
      </c>
      <c r="AP259" s="301">
        <v>0</v>
      </c>
      <c r="AQ259" s="302">
        <v>2</v>
      </c>
      <c r="AR259" s="303">
        <v>2</v>
      </c>
      <c r="AS259" s="304">
        <v>0</v>
      </c>
      <c r="AT259" s="302">
        <v>1</v>
      </c>
      <c r="AU259" s="304">
        <v>1</v>
      </c>
      <c r="AV259" s="305">
        <v>0</v>
      </c>
      <c r="AW259" s="2355">
        <v>0</v>
      </c>
      <c r="AX259" s="1840" t="s">
        <v>123</v>
      </c>
      <c r="AY259" s="2304">
        <v>0</v>
      </c>
      <c r="AZ259" s="2382">
        <v>0</v>
      </c>
      <c r="BA259" s="2382">
        <v>0</v>
      </c>
      <c r="BB259" s="2383">
        <v>0</v>
      </c>
      <c r="BC259" s="2384">
        <v>0</v>
      </c>
      <c r="BD259" s="2384">
        <v>0</v>
      </c>
      <c r="BE259" s="2383">
        <v>0</v>
      </c>
      <c r="BF259" s="2384">
        <v>0</v>
      </c>
      <c r="BG259" s="2385">
        <v>0</v>
      </c>
      <c r="BH259" s="2063">
        <v>9</v>
      </c>
      <c r="BI259" s="1840">
        <v>-9.9999999999999978E-2</v>
      </c>
      <c r="BJ259" s="2304">
        <v>-1</v>
      </c>
      <c r="BK259" s="307">
        <v>4</v>
      </c>
      <c r="BL259" s="307">
        <v>5</v>
      </c>
      <c r="BM259" s="308">
        <v>9</v>
      </c>
      <c r="BN259" s="309">
        <v>4</v>
      </c>
      <c r="BO259" s="309">
        <v>5</v>
      </c>
      <c r="BP259" s="308">
        <v>0</v>
      </c>
      <c r="BQ259" s="309">
        <v>0</v>
      </c>
      <c r="BR259" s="310">
        <v>0</v>
      </c>
      <c r="BS259" s="2085">
        <v>20</v>
      </c>
      <c r="BT259" s="1840">
        <v>-4.7619047619047672E-2</v>
      </c>
      <c r="BU259" s="2304">
        <v>-1</v>
      </c>
      <c r="BV259" s="311">
        <v>5</v>
      </c>
      <c r="BW259" s="311">
        <v>15</v>
      </c>
      <c r="BX259" s="312">
        <v>20</v>
      </c>
      <c r="BY259" s="313">
        <v>5</v>
      </c>
      <c r="BZ259" s="313">
        <v>15</v>
      </c>
      <c r="CA259" s="312">
        <v>0</v>
      </c>
      <c r="CB259" s="313">
        <v>0</v>
      </c>
      <c r="CC259" s="314">
        <v>0</v>
      </c>
      <c r="CD259" s="315">
        <v>15</v>
      </c>
      <c r="CE259" s="1840">
        <v>7.1428571428571397E-2</v>
      </c>
      <c r="CF259" s="2304">
        <v>1</v>
      </c>
      <c r="CG259" s="316">
        <v>7</v>
      </c>
      <c r="CH259" s="316">
        <v>8</v>
      </c>
      <c r="CI259" s="317">
        <v>9</v>
      </c>
      <c r="CJ259" s="318">
        <v>7</v>
      </c>
      <c r="CK259" s="318">
        <v>2</v>
      </c>
      <c r="CL259" s="317">
        <v>6</v>
      </c>
      <c r="CM259" s="318">
        <v>0</v>
      </c>
      <c r="CN259" s="319">
        <v>6</v>
      </c>
      <c r="CO259" s="2063">
        <v>19</v>
      </c>
      <c r="CP259" s="1840">
        <v>0.26666666666666661</v>
      </c>
      <c r="CQ259" s="2304">
        <v>4</v>
      </c>
      <c r="CR259" s="320">
        <v>7</v>
      </c>
      <c r="CS259" s="320">
        <v>12</v>
      </c>
      <c r="CT259" s="308">
        <v>11</v>
      </c>
      <c r="CU259" s="321">
        <v>4</v>
      </c>
      <c r="CV259" s="321">
        <v>7</v>
      </c>
      <c r="CW259" s="308">
        <v>8</v>
      </c>
      <c r="CX259" s="321">
        <v>3</v>
      </c>
      <c r="CY259" s="961">
        <v>5</v>
      </c>
      <c r="CZ259" s="1265">
        <v>77</v>
      </c>
      <c r="DA259" s="1607">
        <v>6</v>
      </c>
      <c r="DB259" s="449">
        <v>4</v>
      </c>
      <c r="DC259" s="450">
        <v>2</v>
      </c>
      <c r="DD259" s="4111">
        <v>4</v>
      </c>
      <c r="DE259" s="449">
        <v>3</v>
      </c>
      <c r="DF259" s="450">
        <v>1</v>
      </c>
      <c r="DG259" s="4111">
        <v>14</v>
      </c>
      <c r="DH259" s="449">
        <v>6</v>
      </c>
      <c r="DI259" s="450">
        <v>8</v>
      </c>
      <c r="DJ259" s="4111">
        <v>9</v>
      </c>
      <c r="DK259" s="449">
        <v>2</v>
      </c>
      <c r="DL259" s="450">
        <v>7</v>
      </c>
      <c r="DM259" s="4111">
        <v>28</v>
      </c>
      <c r="DN259" s="449">
        <v>8</v>
      </c>
      <c r="DO259" s="450">
        <v>20</v>
      </c>
      <c r="DP259" s="4101">
        <v>16</v>
      </c>
      <c r="DQ259" s="442">
        <v>6</v>
      </c>
      <c r="DR259" s="432">
        <v>10</v>
      </c>
      <c r="DS259" s="322">
        <v>128</v>
      </c>
      <c r="DT259" s="323">
        <v>5.7528071083776562E-5</v>
      </c>
      <c r="DU259" s="324">
        <v>3.611598390259003E-4</v>
      </c>
      <c r="DV259" s="325" t="s">
        <v>123</v>
      </c>
      <c r="DW259" s="286"/>
    </row>
    <row r="260" spans="1:127" s="359" customFormat="1" ht="63" customHeight="1" x14ac:dyDescent="0.15">
      <c r="A260" s="2154" t="s">
        <v>1810</v>
      </c>
      <c r="B260" s="3976"/>
      <c r="C260" s="3977"/>
      <c r="D260" s="1925">
        <v>13</v>
      </c>
      <c r="E260" s="2122">
        <v>0</v>
      </c>
      <c r="F260" s="1943">
        <v>0</v>
      </c>
      <c r="G260" s="1841">
        <v>7</v>
      </c>
      <c r="H260" s="1842">
        <v>6</v>
      </c>
      <c r="I260" s="4184">
        <v>8</v>
      </c>
      <c r="J260" s="1993">
        <v>3</v>
      </c>
      <c r="K260" s="1993">
        <v>5</v>
      </c>
      <c r="L260" s="1994">
        <v>5</v>
      </c>
      <c r="M260" s="1993">
        <v>4</v>
      </c>
      <c r="N260" s="1995">
        <v>1</v>
      </c>
      <c r="O260" s="2252" t="s">
        <v>2115</v>
      </c>
      <c r="P260" s="2036">
        <v>7</v>
      </c>
      <c r="Q260" s="329">
        <v>0</v>
      </c>
      <c r="R260" s="462">
        <v>0</v>
      </c>
      <c r="S260" s="330">
        <v>5</v>
      </c>
      <c r="T260" s="331">
        <v>2</v>
      </c>
      <c r="U260" s="332">
        <v>4</v>
      </c>
      <c r="V260" s="333">
        <v>2</v>
      </c>
      <c r="W260" s="334">
        <v>2</v>
      </c>
      <c r="X260" s="332">
        <v>3</v>
      </c>
      <c r="Y260" s="334">
        <v>3</v>
      </c>
      <c r="Z260" s="335">
        <v>0</v>
      </c>
      <c r="AA260" s="2049">
        <v>6</v>
      </c>
      <c r="AB260" s="2023">
        <v>0</v>
      </c>
      <c r="AC260" s="2024">
        <v>0</v>
      </c>
      <c r="AD260" s="336">
        <v>2</v>
      </c>
      <c r="AE260" s="337">
        <v>4</v>
      </c>
      <c r="AF260" s="332">
        <v>4</v>
      </c>
      <c r="AG260" s="332">
        <v>1</v>
      </c>
      <c r="AH260" s="338">
        <v>3</v>
      </c>
      <c r="AI260" s="332">
        <v>2</v>
      </c>
      <c r="AJ260" s="338">
        <v>1</v>
      </c>
      <c r="AK260" s="339">
        <v>1</v>
      </c>
      <c r="AL260" s="2331">
        <v>0</v>
      </c>
      <c r="AM260" s="1843" t="s">
        <v>123</v>
      </c>
      <c r="AN260" s="2024">
        <v>0</v>
      </c>
      <c r="AO260" s="340">
        <v>0</v>
      </c>
      <c r="AP260" s="340">
        <v>0</v>
      </c>
      <c r="AQ260" s="340">
        <v>0</v>
      </c>
      <c r="AR260" s="341">
        <v>0</v>
      </c>
      <c r="AS260" s="342">
        <v>0</v>
      </c>
      <c r="AT260" s="340">
        <v>0</v>
      </c>
      <c r="AU260" s="342">
        <v>0</v>
      </c>
      <c r="AV260" s="343">
        <v>0</v>
      </c>
      <c r="AW260" s="2354">
        <v>0</v>
      </c>
      <c r="AX260" s="1843" t="s">
        <v>123</v>
      </c>
      <c r="AY260" s="2024">
        <v>0</v>
      </c>
      <c r="AZ260" s="2377">
        <v>0</v>
      </c>
      <c r="BA260" s="2377">
        <v>0</v>
      </c>
      <c r="BB260" s="2377">
        <v>0</v>
      </c>
      <c r="BC260" s="2380">
        <v>0</v>
      </c>
      <c r="BD260" s="2380">
        <v>0</v>
      </c>
      <c r="BE260" s="2377">
        <v>0</v>
      </c>
      <c r="BF260" s="2380">
        <v>0</v>
      </c>
      <c r="BG260" s="2381">
        <v>0</v>
      </c>
      <c r="BH260" s="2062">
        <v>0</v>
      </c>
      <c r="BI260" s="1843" t="s">
        <v>123</v>
      </c>
      <c r="BJ260" s="2024">
        <v>0</v>
      </c>
      <c r="BK260" s="345">
        <v>0</v>
      </c>
      <c r="BL260" s="345">
        <v>0</v>
      </c>
      <c r="BM260" s="345">
        <v>0</v>
      </c>
      <c r="BN260" s="346">
        <v>0</v>
      </c>
      <c r="BO260" s="346">
        <v>0</v>
      </c>
      <c r="BP260" s="345">
        <v>0</v>
      </c>
      <c r="BQ260" s="346">
        <v>0</v>
      </c>
      <c r="BR260" s="347">
        <v>0</v>
      </c>
      <c r="BS260" s="2084">
        <v>2</v>
      </c>
      <c r="BT260" s="1843">
        <v>0</v>
      </c>
      <c r="BU260" s="2024">
        <v>0</v>
      </c>
      <c r="BV260" s="348">
        <v>1</v>
      </c>
      <c r="BW260" s="348">
        <v>1</v>
      </c>
      <c r="BX260" s="348">
        <v>1</v>
      </c>
      <c r="BY260" s="349">
        <v>0</v>
      </c>
      <c r="BZ260" s="349">
        <v>1</v>
      </c>
      <c r="CA260" s="348">
        <v>1</v>
      </c>
      <c r="CB260" s="349">
        <v>1</v>
      </c>
      <c r="CC260" s="350">
        <v>0</v>
      </c>
      <c r="CD260" s="351">
        <v>0</v>
      </c>
      <c r="CE260" s="1843" t="s">
        <v>123</v>
      </c>
      <c r="CF260" s="2024">
        <v>0</v>
      </c>
      <c r="CG260" s="352">
        <v>0</v>
      </c>
      <c r="CH260" s="352">
        <v>0</v>
      </c>
      <c r="CI260" s="352">
        <v>0</v>
      </c>
      <c r="CJ260" s="353">
        <v>0</v>
      </c>
      <c r="CK260" s="353">
        <v>0</v>
      </c>
      <c r="CL260" s="352">
        <v>0</v>
      </c>
      <c r="CM260" s="353">
        <v>0</v>
      </c>
      <c r="CN260" s="354">
        <v>0</v>
      </c>
      <c r="CO260" s="2062">
        <v>4</v>
      </c>
      <c r="CP260" s="2023">
        <v>0</v>
      </c>
      <c r="CQ260" s="2024">
        <v>0</v>
      </c>
      <c r="CR260" s="345">
        <v>1</v>
      </c>
      <c r="CS260" s="345">
        <v>3</v>
      </c>
      <c r="CT260" s="345">
        <v>3</v>
      </c>
      <c r="CU260" s="346">
        <v>1</v>
      </c>
      <c r="CV260" s="346">
        <v>2</v>
      </c>
      <c r="CW260" s="345">
        <v>1</v>
      </c>
      <c r="CX260" s="346">
        <v>0</v>
      </c>
      <c r="CY260" s="962">
        <v>1</v>
      </c>
      <c r="CZ260" s="1264">
        <v>13</v>
      </c>
      <c r="DA260" s="1606">
        <v>1</v>
      </c>
      <c r="DB260" s="451">
        <v>0</v>
      </c>
      <c r="DC260" s="452">
        <v>1</v>
      </c>
      <c r="DD260" s="4110">
        <v>2</v>
      </c>
      <c r="DE260" s="451">
        <v>2</v>
      </c>
      <c r="DF260" s="452">
        <v>0</v>
      </c>
      <c r="DG260" s="4110">
        <v>4</v>
      </c>
      <c r="DH260" s="451">
        <v>1</v>
      </c>
      <c r="DI260" s="452">
        <v>3</v>
      </c>
      <c r="DJ260" s="4110">
        <v>1</v>
      </c>
      <c r="DK260" s="451">
        <v>0</v>
      </c>
      <c r="DL260" s="452">
        <v>1</v>
      </c>
      <c r="DM260" s="4110">
        <v>3</v>
      </c>
      <c r="DN260" s="451">
        <v>3</v>
      </c>
      <c r="DO260" s="452">
        <v>0</v>
      </c>
      <c r="DP260" s="4100">
        <v>2</v>
      </c>
      <c r="DQ260" s="443">
        <v>1</v>
      </c>
      <c r="DR260" s="433">
        <v>1</v>
      </c>
      <c r="DS260" s="355">
        <v>166</v>
      </c>
      <c r="DT260" s="356">
        <v>9.7125314816765616E-6</v>
      </c>
      <c r="DU260" s="357">
        <v>6.0975037757619532E-5</v>
      </c>
      <c r="DV260" s="358" t="s">
        <v>123</v>
      </c>
      <c r="DW260" s="286"/>
    </row>
    <row r="261" spans="1:127" s="239" customFormat="1" ht="63" customHeight="1" thickBot="1" x14ac:dyDescent="0.2">
      <c r="A261" s="2138" t="s">
        <v>1811</v>
      </c>
      <c r="B261" s="2153"/>
      <c r="C261" s="2153"/>
      <c r="D261" s="2157">
        <v>640</v>
      </c>
      <c r="E261" s="2178">
        <v>2.2364217252396124E-2</v>
      </c>
      <c r="F261" s="2179">
        <v>14</v>
      </c>
      <c r="G261" s="2198">
        <v>268</v>
      </c>
      <c r="H261" s="2199">
        <v>372</v>
      </c>
      <c r="I261" s="4194">
        <v>293</v>
      </c>
      <c r="J261" s="2224">
        <v>144</v>
      </c>
      <c r="K261" s="2224">
        <v>149</v>
      </c>
      <c r="L261" s="2225">
        <v>347</v>
      </c>
      <c r="M261" s="2224">
        <v>124</v>
      </c>
      <c r="N261" s="2226">
        <v>223</v>
      </c>
      <c r="O261" s="2259" t="s">
        <v>2115</v>
      </c>
      <c r="P261" s="2278">
        <v>79</v>
      </c>
      <c r="Q261" s="1269">
        <v>0.75555555555555554</v>
      </c>
      <c r="R261" s="1270">
        <v>34</v>
      </c>
      <c r="S261" s="1271">
        <v>26</v>
      </c>
      <c r="T261" s="1272">
        <v>53</v>
      </c>
      <c r="U261" s="1273">
        <v>43</v>
      </c>
      <c r="V261" s="1274">
        <v>4</v>
      </c>
      <c r="W261" s="1275">
        <v>39</v>
      </c>
      <c r="X261" s="1273">
        <v>36</v>
      </c>
      <c r="Y261" s="1275">
        <v>22</v>
      </c>
      <c r="Z261" s="1276">
        <v>14</v>
      </c>
      <c r="AA261" s="2290">
        <v>561</v>
      </c>
      <c r="AB261" s="2306">
        <v>-3.4423407917383853E-2</v>
      </c>
      <c r="AC261" s="2307">
        <v>-20</v>
      </c>
      <c r="AD261" s="1277">
        <v>242</v>
      </c>
      <c r="AE261" s="1278">
        <v>319</v>
      </c>
      <c r="AF261" s="1273">
        <v>250</v>
      </c>
      <c r="AG261" s="1279">
        <v>140</v>
      </c>
      <c r="AH261" s="1280">
        <v>110</v>
      </c>
      <c r="AI261" s="1273">
        <v>311</v>
      </c>
      <c r="AJ261" s="1280">
        <v>102</v>
      </c>
      <c r="AK261" s="1281">
        <v>209</v>
      </c>
      <c r="AL261" s="2336">
        <v>416</v>
      </c>
      <c r="AM261" s="2306">
        <v>-2.5761124121779888E-2</v>
      </c>
      <c r="AN261" s="2307">
        <v>-11</v>
      </c>
      <c r="AO261" s="1282">
        <v>182</v>
      </c>
      <c r="AP261" s="1282">
        <v>234</v>
      </c>
      <c r="AQ261" s="1283">
        <v>181</v>
      </c>
      <c r="AR261" s="1284">
        <v>109</v>
      </c>
      <c r="AS261" s="1285">
        <v>72</v>
      </c>
      <c r="AT261" s="1283">
        <v>235</v>
      </c>
      <c r="AU261" s="1285">
        <v>73</v>
      </c>
      <c r="AV261" s="1286">
        <v>162</v>
      </c>
      <c r="AW261" s="2400">
        <v>0</v>
      </c>
      <c r="AX261" s="2306" t="s">
        <v>123</v>
      </c>
      <c r="AY261" s="2307">
        <v>0</v>
      </c>
      <c r="AZ261" s="2401">
        <v>0</v>
      </c>
      <c r="BA261" s="2401">
        <v>0</v>
      </c>
      <c r="BB261" s="2402">
        <v>0</v>
      </c>
      <c r="BC261" s="2403">
        <v>0</v>
      </c>
      <c r="BD261" s="2403">
        <v>0</v>
      </c>
      <c r="BE261" s="2402">
        <v>0</v>
      </c>
      <c r="BF261" s="2403">
        <v>0</v>
      </c>
      <c r="BG261" s="2404">
        <v>0</v>
      </c>
      <c r="BH261" s="2431">
        <v>59</v>
      </c>
      <c r="BI261" s="2306">
        <v>-7.8125E-2</v>
      </c>
      <c r="BJ261" s="2307">
        <v>-5</v>
      </c>
      <c r="BK261" s="1287">
        <v>28</v>
      </c>
      <c r="BL261" s="1287">
        <v>31</v>
      </c>
      <c r="BM261" s="1288">
        <v>27</v>
      </c>
      <c r="BN261" s="1289">
        <v>15</v>
      </c>
      <c r="BO261" s="1289">
        <v>12</v>
      </c>
      <c r="BP261" s="1288">
        <v>32</v>
      </c>
      <c r="BQ261" s="1289">
        <v>13</v>
      </c>
      <c r="BR261" s="1290">
        <v>19</v>
      </c>
      <c r="BS261" s="2440">
        <v>17</v>
      </c>
      <c r="BT261" s="2306">
        <v>-5.555555555555558E-2</v>
      </c>
      <c r="BU261" s="2307">
        <v>-1</v>
      </c>
      <c r="BV261" s="1291">
        <v>9</v>
      </c>
      <c r="BW261" s="1291">
        <v>8</v>
      </c>
      <c r="BX261" s="1292">
        <v>10</v>
      </c>
      <c r="BY261" s="1293">
        <v>6</v>
      </c>
      <c r="BZ261" s="1293">
        <v>4</v>
      </c>
      <c r="CA261" s="1292">
        <v>7</v>
      </c>
      <c r="CB261" s="1293">
        <v>3</v>
      </c>
      <c r="CC261" s="1294">
        <v>4</v>
      </c>
      <c r="CD261" s="1295">
        <v>49</v>
      </c>
      <c r="CE261" s="2301">
        <v>-0.14035087719298245</v>
      </c>
      <c r="CF261" s="2307">
        <v>-8</v>
      </c>
      <c r="CG261" s="1296">
        <v>16</v>
      </c>
      <c r="CH261" s="1296">
        <v>33</v>
      </c>
      <c r="CI261" s="1297">
        <v>20</v>
      </c>
      <c r="CJ261" s="1298">
        <v>6</v>
      </c>
      <c r="CK261" s="1298">
        <v>14</v>
      </c>
      <c r="CL261" s="1297">
        <v>29</v>
      </c>
      <c r="CM261" s="1298">
        <v>10</v>
      </c>
      <c r="CN261" s="1299">
        <v>19</v>
      </c>
      <c r="CO261" s="2431">
        <v>20</v>
      </c>
      <c r="CP261" s="2301">
        <v>0.33333333333333326</v>
      </c>
      <c r="CQ261" s="2307">
        <v>5</v>
      </c>
      <c r="CR261" s="1300">
        <v>7</v>
      </c>
      <c r="CS261" s="1300">
        <v>13</v>
      </c>
      <c r="CT261" s="1288">
        <v>12</v>
      </c>
      <c r="CU261" s="1301">
        <v>4</v>
      </c>
      <c r="CV261" s="1301">
        <v>8</v>
      </c>
      <c r="CW261" s="1288">
        <v>8</v>
      </c>
      <c r="CX261" s="1301">
        <v>3</v>
      </c>
      <c r="CY261" s="1321">
        <v>5</v>
      </c>
      <c r="CZ261" s="1268">
        <v>640</v>
      </c>
      <c r="DA261" s="1631">
        <v>29</v>
      </c>
      <c r="DB261" s="1634">
        <v>14</v>
      </c>
      <c r="DC261" s="1635">
        <v>15</v>
      </c>
      <c r="DD261" s="4132">
        <v>59</v>
      </c>
      <c r="DE261" s="1634">
        <v>27</v>
      </c>
      <c r="DF261" s="1635">
        <v>32</v>
      </c>
      <c r="DG261" s="4132">
        <v>102</v>
      </c>
      <c r="DH261" s="1634">
        <v>35</v>
      </c>
      <c r="DI261" s="1635">
        <v>67</v>
      </c>
      <c r="DJ261" s="4132">
        <v>175</v>
      </c>
      <c r="DK261" s="1634">
        <v>69</v>
      </c>
      <c r="DL261" s="1635">
        <v>106</v>
      </c>
      <c r="DM261" s="4132">
        <v>49</v>
      </c>
      <c r="DN261" s="1634">
        <v>26</v>
      </c>
      <c r="DO261" s="1635">
        <v>23</v>
      </c>
      <c r="DP261" s="4127">
        <v>226</v>
      </c>
      <c r="DQ261" s="4150">
        <v>97</v>
      </c>
      <c r="DR261" s="3704">
        <v>129</v>
      </c>
      <c r="DS261" s="3705">
        <v>61</v>
      </c>
      <c r="DT261" s="3706">
        <v>4.7815539602099997E-4</v>
      </c>
      <c r="DU261" s="3707">
        <v>3.001848012682808E-3</v>
      </c>
      <c r="DV261" s="3708" t="s">
        <v>123</v>
      </c>
      <c r="DW261" s="286"/>
    </row>
    <row r="262" spans="1:127" s="359" customFormat="1" ht="5.25" customHeight="1" thickTop="1" x14ac:dyDescent="0.15">
      <c r="A262" s="3739"/>
      <c r="B262" s="3740"/>
      <c r="C262" s="3740"/>
      <c r="D262" s="3741"/>
      <c r="E262" s="3742"/>
      <c r="F262" s="3743"/>
      <c r="G262" s="3744"/>
      <c r="H262" s="3745"/>
      <c r="I262" s="3746"/>
      <c r="J262" s="3747"/>
      <c r="K262" s="3747"/>
      <c r="L262" s="3747"/>
      <c r="M262" s="3747"/>
      <c r="N262" s="3747"/>
      <c r="O262" s="3748"/>
      <c r="P262" s="3749"/>
      <c r="Q262" s="247"/>
      <c r="R262" s="3750"/>
      <c r="S262" s="3751"/>
      <c r="T262" s="3746"/>
      <c r="U262" s="3751"/>
      <c r="V262" s="3752"/>
      <c r="W262" s="3752"/>
      <c r="X262" s="3751"/>
      <c r="Y262" s="3752"/>
      <c r="Z262" s="3752"/>
      <c r="AA262" s="3753"/>
      <c r="AB262" s="3754"/>
      <c r="AC262" s="3755"/>
      <c r="AD262" s="3756"/>
      <c r="AE262" s="3757"/>
      <c r="AF262" s="3751"/>
      <c r="AG262" s="3751"/>
      <c r="AH262" s="3751"/>
      <c r="AI262" s="3751"/>
      <c r="AJ262" s="3751"/>
      <c r="AK262" s="3751"/>
      <c r="AL262" s="3753"/>
      <c r="AM262" s="3754"/>
      <c r="AN262" s="3755"/>
      <c r="AO262" s="3756"/>
      <c r="AP262" s="3756"/>
      <c r="AQ262" s="3756"/>
      <c r="AR262" s="3758"/>
      <c r="AS262" s="3759"/>
      <c r="AT262" s="3756"/>
      <c r="AU262" s="3759"/>
      <c r="AV262" s="3759"/>
      <c r="AW262" s="3760"/>
      <c r="AX262" s="3754"/>
      <c r="AY262" s="3755"/>
      <c r="AZ262" s="3760"/>
      <c r="BA262" s="3760"/>
      <c r="BB262" s="3760"/>
      <c r="BC262" s="3761"/>
      <c r="BD262" s="3761"/>
      <c r="BE262" s="3760"/>
      <c r="BF262" s="3761"/>
      <c r="BG262" s="3761"/>
      <c r="BH262" s="3762"/>
      <c r="BI262" s="3754"/>
      <c r="BJ262" s="3755"/>
      <c r="BK262" s="3757"/>
      <c r="BL262" s="3757"/>
      <c r="BM262" s="3757"/>
      <c r="BN262" s="3759"/>
      <c r="BO262" s="3759"/>
      <c r="BP262" s="3757"/>
      <c r="BQ262" s="3759"/>
      <c r="BR262" s="3759"/>
      <c r="BS262" s="3762"/>
      <c r="BT262" s="3742"/>
      <c r="BU262" s="3755"/>
      <c r="BV262" s="3757"/>
      <c r="BW262" s="3757"/>
      <c r="BX262" s="3757"/>
      <c r="BY262" s="3759"/>
      <c r="BZ262" s="3759"/>
      <c r="CA262" s="3757"/>
      <c r="CB262" s="3759"/>
      <c r="CC262" s="3759"/>
      <c r="CD262" s="3757"/>
      <c r="CE262" s="3742"/>
      <c r="CF262" s="3755"/>
      <c r="CG262" s="3757"/>
      <c r="CH262" s="3757"/>
      <c r="CI262" s="3757"/>
      <c r="CJ262" s="3759"/>
      <c r="CK262" s="3759"/>
      <c r="CL262" s="3757"/>
      <c r="CM262" s="3759"/>
      <c r="CN262" s="3759"/>
      <c r="CO262" s="3762"/>
      <c r="CP262" s="3742"/>
      <c r="CQ262" s="3755"/>
      <c r="CR262" s="3757"/>
      <c r="CS262" s="3757"/>
      <c r="CT262" s="3757"/>
      <c r="CU262" s="3759"/>
      <c r="CV262" s="3759"/>
      <c r="CW262" s="3757"/>
      <c r="CX262" s="3759"/>
      <c r="CY262" s="3759"/>
      <c r="CZ262" s="3763"/>
      <c r="DA262" s="3764"/>
      <c r="DB262" s="3764"/>
      <c r="DC262" s="3764"/>
      <c r="DD262" s="3764"/>
      <c r="DE262" s="3764"/>
      <c r="DF262" s="3764"/>
      <c r="DG262" s="3764"/>
      <c r="DH262" s="3764"/>
      <c r="DI262" s="3764"/>
      <c r="DJ262" s="3764"/>
      <c r="DK262" s="3764"/>
      <c r="DL262" s="3764"/>
      <c r="DM262" s="3764"/>
      <c r="DN262" s="3764"/>
      <c r="DO262" s="3764"/>
      <c r="DP262" s="3764"/>
      <c r="DQ262" s="3764"/>
      <c r="DR262" s="3764"/>
      <c r="DS262" s="3765"/>
      <c r="DT262" s="3766"/>
      <c r="DU262" s="3767"/>
      <c r="DV262" s="3767"/>
      <c r="DW262" s="286"/>
    </row>
    <row r="263" spans="1:127" s="211" customFormat="1" ht="31.5" customHeight="1" x14ac:dyDescent="0.15">
      <c r="A263" s="3683" t="s">
        <v>1184</v>
      </c>
      <c r="B263" s="3684"/>
      <c r="C263" s="3684"/>
      <c r="D263" s="3679"/>
      <c r="E263" s="3685"/>
      <c r="F263" s="216"/>
      <c r="G263" s="200"/>
      <c r="H263" s="207"/>
      <c r="I263" s="217"/>
      <c r="J263" s="202"/>
      <c r="K263" s="205"/>
      <c r="L263" s="207"/>
      <c r="M263" s="207"/>
      <c r="N263" s="207"/>
      <c r="O263" s="208"/>
      <c r="P263" s="207"/>
      <c r="Q263" s="3971" t="s">
        <v>1974</v>
      </c>
      <c r="R263" s="207"/>
      <c r="S263" s="207"/>
      <c r="T263" s="209"/>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1835" t="s">
        <v>2112</v>
      </c>
      <c r="BD263" s="1835"/>
      <c r="BE263" s="207"/>
      <c r="BG263" s="218"/>
      <c r="BH263" s="202"/>
      <c r="BI263" s="207"/>
      <c r="BJ263" s="207"/>
      <c r="BK263" s="219"/>
      <c r="BT263" s="207"/>
      <c r="BU263" s="207"/>
      <c r="CE263" s="207"/>
      <c r="CF263" s="207"/>
      <c r="CO263" s="3971" t="s">
        <v>1974</v>
      </c>
      <c r="CP263" s="207"/>
      <c r="CQ263" s="207"/>
      <c r="DP263" s="250"/>
      <c r="DQ263" s="3686"/>
      <c r="DR263" s="3684"/>
      <c r="DS263" s="3684"/>
      <c r="DT263" s="3684"/>
      <c r="DU263" s="3684"/>
      <c r="DV263" s="3687" t="s">
        <v>1812</v>
      </c>
      <c r="DW263" s="286"/>
    </row>
    <row r="264" spans="1:127" customFormat="1" ht="21.75" customHeight="1" thickBot="1" x14ac:dyDescent="0.2">
      <c r="DV264" s="1666" t="s">
        <v>2113</v>
      </c>
      <c r="DW264" s="286"/>
    </row>
    <row r="265" spans="1:127" s="245" customFormat="1" ht="37.5" customHeight="1" thickTop="1" thickBot="1" x14ac:dyDescent="0.2">
      <c r="A265" s="4652" t="s">
        <v>1206</v>
      </c>
      <c r="B265" s="4653"/>
      <c r="C265" s="4654"/>
      <c r="D265" s="4661" t="s">
        <v>1194</v>
      </c>
      <c r="E265" s="4662"/>
      <c r="F265" s="4662"/>
      <c r="G265" s="4662"/>
      <c r="H265" s="4662"/>
      <c r="I265" s="4662"/>
      <c r="J265" s="4662"/>
      <c r="K265" s="4662"/>
      <c r="L265" s="4662"/>
      <c r="M265" s="4662"/>
      <c r="N265" s="4663"/>
      <c r="O265" s="4664" t="s">
        <v>758</v>
      </c>
      <c r="P265" s="4667" t="s">
        <v>1193</v>
      </c>
      <c r="Q265" s="4668"/>
      <c r="R265" s="4668"/>
      <c r="S265" s="4668"/>
      <c r="T265" s="4668"/>
      <c r="U265" s="4668"/>
      <c r="V265" s="4668"/>
      <c r="W265" s="4668"/>
      <c r="X265" s="4668"/>
      <c r="Y265" s="4668"/>
      <c r="Z265" s="4669"/>
      <c r="AA265" s="4670" t="s">
        <v>1683</v>
      </c>
      <c r="AB265" s="4671"/>
      <c r="AC265" s="4671"/>
      <c r="AD265" s="4671"/>
      <c r="AE265" s="4671"/>
      <c r="AF265" s="4671"/>
      <c r="AG265" s="4671"/>
      <c r="AH265" s="4671"/>
      <c r="AI265" s="4671"/>
      <c r="AJ265" s="4671"/>
      <c r="AK265" s="4672"/>
      <c r="AL265" s="4673" t="s">
        <v>822</v>
      </c>
      <c r="AM265" s="4674"/>
      <c r="AN265" s="4674"/>
      <c r="AO265" s="4674"/>
      <c r="AP265" s="4674"/>
      <c r="AQ265" s="4674"/>
      <c r="AR265" s="4674"/>
      <c r="AS265" s="4674"/>
      <c r="AT265" s="4674"/>
      <c r="AU265" s="4674"/>
      <c r="AV265" s="4675"/>
      <c r="AW265" s="4676" t="s">
        <v>754</v>
      </c>
      <c r="AX265" s="4677"/>
      <c r="AY265" s="4677"/>
      <c r="AZ265" s="4677"/>
      <c r="BA265" s="4677"/>
      <c r="BB265" s="4677"/>
      <c r="BC265" s="4677"/>
      <c r="BD265" s="4677"/>
      <c r="BE265" s="4677"/>
      <c r="BF265" s="4677"/>
      <c r="BG265" s="4678"/>
      <c r="BH265" s="4679" t="s">
        <v>759</v>
      </c>
      <c r="BI265" s="4680"/>
      <c r="BJ265" s="4680"/>
      <c r="BK265" s="4680"/>
      <c r="BL265" s="4680"/>
      <c r="BM265" s="4680"/>
      <c r="BN265" s="4680"/>
      <c r="BO265" s="4680"/>
      <c r="BP265" s="4680"/>
      <c r="BQ265" s="4680"/>
      <c r="BR265" s="4681"/>
      <c r="BS265" s="4682" t="s">
        <v>1684</v>
      </c>
      <c r="BT265" s="4683"/>
      <c r="BU265" s="4683"/>
      <c r="BV265" s="4683"/>
      <c r="BW265" s="4683"/>
      <c r="BX265" s="4683"/>
      <c r="BY265" s="4683"/>
      <c r="BZ265" s="4683"/>
      <c r="CA265" s="4683"/>
      <c r="CB265" s="4683"/>
      <c r="CC265" s="4684"/>
      <c r="CD265" s="4633" t="s">
        <v>755</v>
      </c>
      <c r="CE265" s="4634"/>
      <c r="CF265" s="4634"/>
      <c r="CG265" s="4634"/>
      <c r="CH265" s="4634"/>
      <c r="CI265" s="4634"/>
      <c r="CJ265" s="4634"/>
      <c r="CK265" s="4634"/>
      <c r="CL265" s="4634"/>
      <c r="CM265" s="4634"/>
      <c r="CN265" s="4635"/>
      <c r="CO265" s="4636" t="s">
        <v>756</v>
      </c>
      <c r="CP265" s="4637"/>
      <c r="CQ265" s="4637"/>
      <c r="CR265" s="4637"/>
      <c r="CS265" s="4637"/>
      <c r="CT265" s="4637"/>
      <c r="CU265" s="4637"/>
      <c r="CV265" s="4637"/>
      <c r="CW265" s="4637"/>
      <c r="CX265" s="4637"/>
      <c r="CY265" s="4638"/>
      <c r="CZ265" s="4639" t="s">
        <v>821</v>
      </c>
      <c r="DA265" s="4640"/>
      <c r="DB265" s="4640"/>
      <c r="DC265" s="4640"/>
      <c r="DD265" s="4640"/>
      <c r="DE265" s="4640"/>
      <c r="DF265" s="4640"/>
      <c r="DG265" s="4640"/>
      <c r="DH265" s="4640"/>
      <c r="DI265" s="4640"/>
      <c r="DJ265" s="4640"/>
      <c r="DK265" s="4640"/>
      <c r="DL265" s="4640"/>
      <c r="DM265" s="4640"/>
      <c r="DN265" s="4640"/>
      <c r="DO265" s="4640"/>
      <c r="DP265" s="4640"/>
      <c r="DQ265" s="4640"/>
      <c r="DR265" s="4641"/>
      <c r="DS265" s="4642" t="s">
        <v>761</v>
      </c>
      <c r="DT265" s="4645" t="s">
        <v>762</v>
      </c>
      <c r="DU265" s="4648" t="s">
        <v>1685</v>
      </c>
      <c r="DV265" s="4630" t="s">
        <v>823</v>
      </c>
      <c r="DW265" s="286"/>
    </row>
    <row r="266" spans="1:127" s="259" customFormat="1" ht="81" customHeight="1" x14ac:dyDescent="0.15">
      <c r="A266" s="4655"/>
      <c r="B266" s="4656"/>
      <c r="C266" s="4657"/>
      <c r="D266" s="4594" t="s">
        <v>828</v>
      </c>
      <c r="E266" s="4596" t="s">
        <v>1368</v>
      </c>
      <c r="F266" s="4597"/>
      <c r="G266" s="4598" t="s">
        <v>1370</v>
      </c>
      <c r="H266" s="4599"/>
      <c r="I266" s="4548" t="s">
        <v>1369</v>
      </c>
      <c r="J266" s="4549"/>
      <c r="K266" s="4600"/>
      <c r="L266" s="4548" t="s">
        <v>1686</v>
      </c>
      <c r="M266" s="4549"/>
      <c r="N266" s="4550"/>
      <c r="O266" s="4665"/>
      <c r="P266" s="4551" t="s">
        <v>1687</v>
      </c>
      <c r="Q266" s="4553" t="s">
        <v>1368</v>
      </c>
      <c r="R266" s="4554"/>
      <c r="S266" s="4555" t="s">
        <v>1370</v>
      </c>
      <c r="T266" s="4556"/>
      <c r="U266" s="4557" t="s">
        <v>1688</v>
      </c>
      <c r="V266" s="4558"/>
      <c r="W266" s="4559"/>
      <c r="X266" s="4557" t="s">
        <v>1689</v>
      </c>
      <c r="Y266" s="4558"/>
      <c r="Z266" s="4651"/>
      <c r="AA266" s="4623" t="s">
        <v>1389</v>
      </c>
      <c r="AB266" s="4479" t="s">
        <v>1368</v>
      </c>
      <c r="AC266" s="4480"/>
      <c r="AD266" s="4563" t="s">
        <v>1370</v>
      </c>
      <c r="AE266" s="4564"/>
      <c r="AF266" s="4565" t="s">
        <v>1690</v>
      </c>
      <c r="AG266" s="4566"/>
      <c r="AH266" s="4567"/>
      <c r="AI266" s="4568" t="s">
        <v>1691</v>
      </c>
      <c r="AJ266" s="4566"/>
      <c r="AK266" s="4569"/>
      <c r="AL266" s="4546" t="s">
        <v>1186</v>
      </c>
      <c r="AM266" s="4479" t="s">
        <v>1368</v>
      </c>
      <c r="AN266" s="4480"/>
      <c r="AO266" s="4483" t="s">
        <v>1370</v>
      </c>
      <c r="AP266" s="4484"/>
      <c r="AQ266" s="4485" t="s">
        <v>1692</v>
      </c>
      <c r="AR266" s="4486"/>
      <c r="AS266" s="4487"/>
      <c r="AT266" s="4485" t="s">
        <v>1693</v>
      </c>
      <c r="AU266" s="4486"/>
      <c r="AV266" s="4488"/>
      <c r="AW266" s="4489" t="s">
        <v>1187</v>
      </c>
      <c r="AX266" s="4479" t="s">
        <v>1368</v>
      </c>
      <c r="AY266" s="4480"/>
      <c r="AZ266" s="4491" t="s">
        <v>1370</v>
      </c>
      <c r="BA266" s="4492"/>
      <c r="BB266" s="4493" t="s">
        <v>1694</v>
      </c>
      <c r="BC266" s="4494"/>
      <c r="BD266" s="4495"/>
      <c r="BE266" s="4493" t="s">
        <v>1695</v>
      </c>
      <c r="BF266" s="4494"/>
      <c r="BG266" s="4532"/>
      <c r="BH266" s="4533" t="s">
        <v>1188</v>
      </c>
      <c r="BI266" s="4479" t="s">
        <v>1368</v>
      </c>
      <c r="BJ266" s="4480"/>
      <c r="BK266" s="4535" t="s">
        <v>1370</v>
      </c>
      <c r="BL266" s="4536"/>
      <c r="BM266" s="4537" t="s">
        <v>1696</v>
      </c>
      <c r="BN266" s="4538"/>
      <c r="BO266" s="4539"/>
      <c r="BP266" s="4537" t="s">
        <v>1697</v>
      </c>
      <c r="BQ266" s="4538"/>
      <c r="BR266" s="4540"/>
      <c r="BS266" s="4481" t="s">
        <v>1190</v>
      </c>
      <c r="BT266" s="4479" t="s">
        <v>1368</v>
      </c>
      <c r="BU266" s="4480"/>
      <c r="BV266" s="4519" t="s">
        <v>1370</v>
      </c>
      <c r="BW266" s="4520"/>
      <c r="BX266" s="4521" t="s">
        <v>1698</v>
      </c>
      <c r="BY266" s="4522"/>
      <c r="BZ266" s="4523"/>
      <c r="CA266" s="4521" t="s">
        <v>1699</v>
      </c>
      <c r="CB266" s="4522"/>
      <c r="CC266" s="4524"/>
      <c r="CD266" s="4525" t="s">
        <v>1189</v>
      </c>
      <c r="CE266" s="4479" t="s">
        <v>1368</v>
      </c>
      <c r="CF266" s="4480"/>
      <c r="CG266" s="4527" t="s">
        <v>1370</v>
      </c>
      <c r="CH266" s="4528"/>
      <c r="CI266" s="4529" t="s">
        <v>1700</v>
      </c>
      <c r="CJ266" s="4530"/>
      <c r="CK266" s="4531"/>
      <c r="CL266" s="4529" t="s">
        <v>1701</v>
      </c>
      <c r="CM266" s="4530"/>
      <c r="CN266" s="4542"/>
      <c r="CO266" s="4533" t="s">
        <v>1191</v>
      </c>
      <c r="CP266" s="4479" t="s">
        <v>1368</v>
      </c>
      <c r="CQ266" s="4480"/>
      <c r="CR266" s="4535" t="s">
        <v>1370</v>
      </c>
      <c r="CS266" s="4536"/>
      <c r="CT266" s="4537" t="s">
        <v>1702</v>
      </c>
      <c r="CU266" s="4538"/>
      <c r="CV266" s="4539"/>
      <c r="CW266" s="4537" t="s">
        <v>1703</v>
      </c>
      <c r="CX266" s="4538"/>
      <c r="CY266" s="4626"/>
      <c r="CZ266" s="4627" t="s">
        <v>827</v>
      </c>
      <c r="DA266" s="4629" t="s">
        <v>1177</v>
      </c>
      <c r="DB266" s="4515"/>
      <c r="DC266" s="4516"/>
      <c r="DD266" s="4515" t="s">
        <v>1178</v>
      </c>
      <c r="DE266" s="4515"/>
      <c r="DF266" s="4517"/>
      <c r="DG266" s="4518" t="s">
        <v>1179</v>
      </c>
      <c r="DH266" s="4515"/>
      <c r="DI266" s="4517"/>
      <c r="DJ266" s="4515" t="s">
        <v>1180</v>
      </c>
      <c r="DK266" s="4515"/>
      <c r="DL266" s="4517"/>
      <c r="DM266" s="4518" t="s">
        <v>1181</v>
      </c>
      <c r="DN266" s="4515"/>
      <c r="DO266" s="4517"/>
      <c r="DP266" s="4518" t="s">
        <v>1182</v>
      </c>
      <c r="DQ266" s="4515"/>
      <c r="DR266" s="4625"/>
      <c r="DS266" s="4643"/>
      <c r="DT266" s="4646"/>
      <c r="DU266" s="4649"/>
      <c r="DV266" s="4631"/>
      <c r="DW266" s="286"/>
    </row>
    <row r="267" spans="1:127" s="259" customFormat="1" ht="81" customHeight="1" thickBot="1" x14ac:dyDescent="0.2">
      <c r="A267" s="4658"/>
      <c r="B267" s="4659"/>
      <c r="C267" s="4660"/>
      <c r="D267" s="4595"/>
      <c r="E267" s="1884" t="s">
        <v>1704</v>
      </c>
      <c r="F267" s="1885" t="s">
        <v>1705</v>
      </c>
      <c r="G267" s="1892" t="s">
        <v>1706</v>
      </c>
      <c r="H267" s="1887" t="s">
        <v>1707</v>
      </c>
      <c r="I267" s="1863" t="s">
        <v>1056</v>
      </c>
      <c r="J267" s="1864" t="s">
        <v>1628</v>
      </c>
      <c r="K267" s="1864" t="s">
        <v>1373</v>
      </c>
      <c r="L267" s="1863" t="s">
        <v>1056</v>
      </c>
      <c r="M267" s="1864" t="s">
        <v>1629</v>
      </c>
      <c r="N267" s="1883" t="s">
        <v>1374</v>
      </c>
      <c r="O267" s="4666"/>
      <c r="P267" s="4552"/>
      <c r="Q267" s="1905" t="s">
        <v>1366</v>
      </c>
      <c r="R267" s="1906" t="s">
        <v>1367</v>
      </c>
      <c r="S267" s="1899" t="s">
        <v>1630</v>
      </c>
      <c r="T267" s="1893" t="s">
        <v>1631</v>
      </c>
      <c r="U267" s="1878" t="s">
        <v>1056</v>
      </c>
      <c r="V267" s="1881" t="s">
        <v>1632</v>
      </c>
      <c r="W267" s="1881" t="s">
        <v>1375</v>
      </c>
      <c r="X267" s="1878" t="s">
        <v>1056</v>
      </c>
      <c r="Y267" s="1881" t="s">
        <v>1633</v>
      </c>
      <c r="Z267" s="1912" t="s">
        <v>1376</v>
      </c>
      <c r="AA267" s="4624"/>
      <c r="AB267" s="1908" t="s">
        <v>1366</v>
      </c>
      <c r="AC267" s="1909" t="s">
        <v>1367</v>
      </c>
      <c r="AD267" s="1907" t="s">
        <v>1364</v>
      </c>
      <c r="AE267" s="1891" t="s">
        <v>1365</v>
      </c>
      <c r="AF267" s="1877" t="s">
        <v>1056</v>
      </c>
      <c r="AG267" s="1879" t="s">
        <v>1634</v>
      </c>
      <c r="AH267" s="1879" t="s">
        <v>1377</v>
      </c>
      <c r="AI267" s="1878" t="s">
        <v>1056</v>
      </c>
      <c r="AJ267" s="1879" t="s">
        <v>1635</v>
      </c>
      <c r="AK267" s="1880" t="s">
        <v>1378</v>
      </c>
      <c r="AL267" s="4547"/>
      <c r="AM267" s="1908" t="s">
        <v>1366</v>
      </c>
      <c r="AN267" s="1909" t="s">
        <v>1367</v>
      </c>
      <c r="AO267" s="1890" t="s">
        <v>1350</v>
      </c>
      <c r="AP267" s="1890" t="s">
        <v>1351</v>
      </c>
      <c r="AQ267" s="1873" t="s">
        <v>1056</v>
      </c>
      <c r="AR267" s="1874" t="s">
        <v>1636</v>
      </c>
      <c r="AS267" s="1875" t="s">
        <v>1379</v>
      </c>
      <c r="AT267" s="1873" t="s">
        <v>1056</v>
      </c>
      <c r="AU267" s="1875" t="s">
        <v>1637</v>
      </c>
      <c r="AV267" s="1876" t="s">
        <v>1380</v>
      </c>
      <c r="AW267" s="4490"/>
      <c r="AX267" s="1908" t="s">
        <v>1366</v>
      </c>
      <c r="AY267" s="1909" t="s">
        <v>1367</v>
      </c>
      <c r="AZ267" s="1889" t="s">
        <v>1352</v>
      </c>
      <c r="BA267" s="1889" t="s">
        <v>1353</v>
      </c>
      <c r="BB267" s="1870" t="s">
        <v>1056</v>
      </c>
      <c r="BC267" s="1871" t="s">
        <v>1638</v>
      </c>
      <c r="BD267" s="1871" t="s">
        <v>1381</v>
      </c>
      <c r="BE267" s="1870" t="s">
        <v>1056</v>
      </c>
      <c r="BF267" s="1871" t="s">
        <v>1639</v>
      </c>
      <c r="BG267" s="1872" t="s">
        <v>1382</v>
      </c>
      <c r="BH267" s="4534"/>
      <c r="BI267" s="1908" t="s">
        <v>1366</v>
      </c>
      <c r="BJ267" s="1909" t="s">
        <v>1367</v>
      </c>
      <c r="BK267" s="1886" t="s">
        <v>1354</v>
      </c>
      <c r="BL267" s="1886" t="s">
        <v>1355</v>
      </c>
      <c r="BM267" s="1862" t="s">
        <v>1056</v>
      </c>
      <c r="BN267" s="1860" t="s">
        <v>1640</v>
      </c>
      <c r="BO267" s="1860" t="s">
        <v>1371</v>
      </c>
      <c r="BP267" s="1862" t="s">
        <v>1056</v>
      </c>
      <c r="BQ267" s="1860" t="s">
        <v>1641</v>
      </c>
      <c r="BR267" s="1869" t="s">
        <v>1372</v>
      </c>
      <c r="BS267" s="4482"/>
      <c r="BT267" s="1908" t="s">
        <v>1366</v>
      </c>
      <c r="BU267" s="1909" t="s">
        <v>1367</v>
      </c>
      <c r="BV267" s="1888" t="s">
        <v>1356</v>
      </c>
      <c r="BW267" s="1888" t="s">
        <v>1357</v>
      </c>
      <c r="BX267" s="1866" t="s">
        <v>1056</v>
      </c>
      <c r="BY267" s="1867" t="s">
        <v>1642</v>
      </c>
      <c r="BZ267" s="1867" t="s">
        <v>1383</v>
      </c>
      <c r="CA267" s="1866" t="s">
        <v>1056</v>
      </c>
      <c r="CB267" s="1867" t="s">
        <v>1643</v>
      </c>
      <c r="CC267" s="1868" t="s">
        <v>1384</v>
      </c>
      <c r="CD267" s="4526"/>
      <c r="CE267" s="1908" t="s">
        <v>1366</v>
      </c>
      <c r="CF267" s="1909" t="s">
        <v>1367</v>
      </c>
      <c r="CG267" s="1887" t="s">
        <v>1358</v>
      </c>
      <c r="CH267" s="1887" t="s">
        <v>1359</v>
      </c>
      <c r="CI267" s="1863" t="s">
        <v>1056</v>
      </c>
      <c r="CJ267" s="1864" t="s">
        <v>1644</v>
      </c>
      <c r="CK267" s="1864" t="s">
        <v>1385</v>
      </c>
      <c r="CL267" s="1863" t="s">
        <v>1056</v>
      </c>
      <c r="CM267" s="1864" t="s">
        <v>1645</v>
      </c>
      <c r="CN267" s="1865" t="s">
        <v>1386</v>
      </c>
      <c r="CO267" s="4534"/>
      <c r="CP267" s="1908" t="s">
        <v>1366</v>
      </c>
      <c r="CQ267" s="1909" t="s">
        <v>1367</v>
      </c>
      <c r="CR267" s="1886" t="s">
        <v>1360</v>
      </c>
      <c r="CS267" s="1886" t="s">
        <v>1361</v>
      </c>
      <c r="CT267" s="1862" t="s">
        <v>1056</v>
      </c>
      <c r="CU267" s="1860" t="s">
        <v>1646</v>
      </c>
      <c r="CV267" s="1860" t="s">
        <v>1387</v>
      </c>
      <c r="CW267" s="1862" t="s">
        <v>1056</v>
      </c>
      <c r="CX267" s="1860" t="s">
        <v>1647</v>
      </c>
      <c r="CY267" s="1861" t="s">
        <v>1388</v>
      </c>
      <c r="CZ267" s="4628"/>
      <c r="DA267" s="1913" t="s">
        <v>1056</v>
      </c>
      <c r="DB267" s="1658" t="s">
        <v>1648</v>
      </c>
      <c r="DC267" s="1914" t="s">
        <v>1363</v>
      </c>
      <c r="DD267" s="1915" t="s">
        <v>1056</v>
      </c>
      <c r="DE267" s="1658" t="s">
        <v>1362</v>
      </c>
      <c r="DF267" s="1657" t="s">
        <v>1363</v>
      </c>
      <c r="DG267" s="1916" t="s">
        <v>1056</v>
      </c>
      <c r="DH267" s="1656" t="s">
        <v>1362</v>
      </c>
      <c r="DI267" s="1657" t="s">
        <v>1363</v>
      </c>
      <c r="DJ267" s="1916" t="s">
        <v>1056</v>
      </c>
      <c r="DK267" s="1656" t="s">
        <v>1362</v>
      </c>
      <c r="DL267" s="1657" t="s">
        <v>1363</v>
      </c>
      <c r="DM267" s="1916" t="s">
        <v>1056</v>
      </c>
      <c r="DN267" s="1656" t="s">
        <v>1362</v>
      </c>
      <c r="DO267" s="1657" t="s">
        <v>1363</v>
      </c>
      <c r="DP267" s="1917" t="s">
        <v>1056</v>
      </c>
      <c r="DQ267" s="1658" t="s">
        <v>1362</v>
      </c>
      <c r="DR267" s="1918" t="s">
        <v>1363</v>
      </c>
      <c r="DS267" s="4644"/>
      <c r="DT267" s="4647"/>
      <c r="DU267" s="4650"/>
      <c r="DV267" s="4632"/>
      <c r="DW267" s="286"/>
    </row>
    <row r="268" spans="1:127" s="359" customFormat="1" ht="46.5" customHeight="1" x14ac:dyDescent="0.15">
      <c r="A268" s="2139" t="s">
        <v>1813</v>
      </c>
      <c r="B268" s="2146"/>
      <c r="C268" s="2146"/>
      <c r="D268" s="2158">
        <v>50</v>
      </c>
      <c r="E268" s="3216">
        <v>-5.6603773584905648E-2</v>
      </c>
      <c r="F268" s="2181">
        <v>-3</v>
      </c>
      <c r="G268" s="2202">
        <v>30</v>
      </c>
      <c r="H268" s="2203">
        <v>20</v>
      </c>
      <c r="I268" s="4192">
        <v>28</v>
      </c>
      <c r="J268" s="2227">
        <v>22</v>
      </c>
      <c r="K268" s="2227">
        <v>6</v>
      </c>
      <c r="L268" s="2228">
        <v>22</v>
      </c>
      <c r="M268" s="2227">
        <v>8</v>
      </c>
      <c r="N268" s="2229">
        <v>14</v>
      </c>
      <c r="O268" s="2260" t="s">
        <v>2116</v>
      </c>
      <c r="P268" s="2279">
        <v>0</v>
      </c>
      <c r="Q268" s="1579" t="s">
        <v>123</v>
      </c>
      <c r="R268" s="1580">
        <v>0</v>
      </c>
      <c r="S268" s="262">
        <v>0</v>
      </c>
      <c r="T268" s="1581">
        <v>0</v>
      </c>
      <c r="U268" s="264">
        <v>0</v>
      </c>
      <c r="V268" s="1582">
        <v>0</v>
      </c>
      <c r="W268" s="1583">
        <v>0</v>
      </c>
      <c r="X268" s="264">
        <v>0</v>
      </c>
      <c r="Y268" s="1583">
        <v>0</v>
      </c>
      <c r="Z268" s="1584">
        <v>0</v>
      </c>
      <c r="AA268" s="2291">
        <v>50</v>
      </c>
      <c r="AB268" s="2316">
        <v>-5.6603773584905648E-2</v>
      </c>
      <c r="AC268" s="2309">
        <v>-3</v>
      </c>
      <c r="AD268" s="1471">
        <v>30</v>
      </c>
      <c r="AE268" s="1472">
        <v>20</v>
      </c>
      <c r="AF268" s="264">
        <v>28</v>
      </c>
      <c r="AG268" s="264">
        <v>22</v>
      </c>
      <c r="AH268" s="265">
        <v>6</v>
      </c>
      <c r="AI268" s="264">
        <v>22</v>
      </c>
      <c r="AJ268" s="265">
        <v>8</v>
      </c>
      <c r="AK268" s="269">
        <v>14</v>
      </c>
      <c r="AL268" s="2337">
        <v>13</v>
      </c>
      <c r="AM268" s="2316">
        <v>0</v>
      </c>
      <c r="AN268" s="2309">
        <v>0</v>
      </c>
      <c r="AO268" s="1473">
        <v>8</v>
      </c>
      <c r="AP268" s="1473">
        <v>5</v>
      </c>
      <c r="AQ268" s="1473">
        <v>8</v>
      </c>
      <c r="AR268" s="1585">
        <v>8</v>
      </c>
      <c r="AS268" s="1586">
        <v>0</v>
      </c>
      <c r="AT268" s="1473">
        <v>5</v>
      </c>
      <c r="AU268" s="1586">
        <v>0</v>
      </c>
      <c r="AV268" s="1587">
        <v>5</v>
      </c>
      <c r="AW268" s="2405">
        <v>0</v>
      </c>
      <c r="AX268" s="2308" t="s">
        <v>123</v>
      </c>
      <c r="AY268" s="2309">
        <v>0</v>
      </c>
      <c r="AZ268" s="2406">
        <v>0</v>
      </c>
      <c r="BA268" s="2406">
        <v>0</v>
      </c>
      <c r="BB268" s="2406">
        <v>0</v>
      </c>
      <c r="BC268" s="2418">
        <v>0</v>
      </c>
      <c r="BD268" s="2418">
        <v>0</v>
      </c>
      <c r="BE268" s="2406">
        <v>0</v>
      </c>
      <c r="BF268" s="2418">
        <v>0</v>
      </c>
      <c r="BG268" s="2419">
        <v>0</v>
      </c>
      <c r="BH268" s="2432">
        <v>4</v>
      </c>
      <c r="BI268" s="3212">
        <v>0.33333333333333326</v>
      </c>
      <c r="BJ268" s="2309">
        <v>1</v>
      </c>
      <c r="BK268" s="1477">
        <v>4</v>
      </c>
      <c r="BL268" s="1477">
        <v>0</v>
      </c>
      <c r="BM268" s="1477">
        <v>4</v>
      </c>
      <c r="BN268" s="1588">
        <v>4</v>
      </c>
      <c r="BO268" s="1588">
        <v>0</v>
      </c>
      <c r="BP268" s="1477">
        <v>0</v>
      </c>
      <c r="BQ268" s="1588">
        <v>0</v>
      </c>
      <c r="BR268" s="1589">
        <v>0</v>
      </c>
      <c r="BS268" s="2441">
        <v>1</v>
      </c>
      <c r="BT268" s="2316">
        <v>-0.5</v>
      </c>
      <c r="BU268" s="2309">
        <v>-1</v>
      </c>
      <c r="BV268" s="1590">
        <v>1</v>
      </c>
      <c r="BW268" s="1590">
        <v>0</v>
      </c>
      <c r="BX268" s="1590">
        <v>1</v>
      </c>
      <c r="BY268" s="1591">
        <v>1</v>
      </c>
      <c r="BZ268" s="1591">
        <v>0</v>
      </c>
      <c r="CA268" s="1590">
        <v>0</v>
      </c>
      <c r="CB268" s="1591">
        <v>0</v>
      </c>
      <c r="CC268" s="1592">
        <v>0</v>
      </c>
      <c r="CD268" s="1486">
        <v>25</v>
      </c>
      <c r="CE268" s="2316">
        <v>0.19047619047619047</v>
      </c>
      <c r="CF268" s="2309">
        <v>4</v>
      </c>
      <c r="CG268" s="1487">
        <v>14</v>
      </c>
      <c r="CH268" s="1487">
        <v>11</v>
      </c>
      <c r="CI268" s="1487">
        <v>11</v>
      </c>
      <c r="CJ268" s="1593">
        <v>9</v>
      </c>
      <c r="CK268" s="1593">
        <v>2</v>
      </c>
      <c r="CL268" s="1487">
        <v>14</v>
      </c>
      <c r="CM268" s="1593">
        <v>5</v>
      </c>
      <c r="CN268" s="1594">
        <v>9</v>
      </c>
      <c r="CO268" s="2432">
        <v>7</v>
      </c>
      <c r="CP268" s="3212">
        <v>-0.5</v>
      </c>
      <c r="CQ268" s="2309">
        <v>-7</v>
      </c>
      <c r="CR268" s="1477">
        <v>3</v>
      </c>
      <c r="CS268" s="1477">
        <v>4</v>
      </c>
      <c r="CT268" s="1477">
        <v>4</v>
      </c>
      <c r="CU268" s="1588">
        <v>0</v>
      </c>
      <c r="CV268" s="1588">
        <v>4</v>
      </c>
      <c r="CW268" s="1477">
        <v>3</v>
      </c>
      <c r="CX268" s="1588">
        <v>3</v>
      </c>
      <c r="CY268" s="1595">
        <v>0</v>
      </c>
      <c r="CZ268" s="1463">
        <v>50</v>
      </c>
      <c r="DA268" s="1649">
        <v>5</v>
      </c>
      <c r="DB268" s="1651">
        <v>4</v>
      </c>
      <c r="DC268" s="1652">
        <v>1</v>
      </c>
      <c r="DD268" s="4130">
        <v>5</v>
      </c>
      <c r="DE268" s="4146">
        <v>3</v>
      </c>
      <c r="DF268" s="4147">
        <v>2</v>
      </c>
      <c r="DG268" s="4130">
        <v>10</v>
      </c>
      <c r="DH268" s="1651">
        <v>6</v>
      </c>
      <c r="DI268" s="1652">
        <v>4</v>
      </c>
      <c r="DJ268" s="4130">
        <v>16</v>
      </c>
      <c r="DK268" s="4146">
        <v>8</v>
      </c>
      <c r="DL268" s="4147">
        <v>8</v>
      </c>
      <c r="DM268" s="4130">
        <v>2</v>
      </c>
      <c r="DN268" s="1651">
        <v>1</v>
      </c>
      <c r="DO268" s="1652">
        <v>1</v>
      </c>
      <c r="DP268" s="4148">
        <v>12</v>
      </c>
      <c r="DQ268" s="1596">
        <v>8</v>
      </c>
      <c r="DR268" s="1597">
        <v>4</v>
      </c>
      <c r="DS268" s="1495">
        <v>140</v>
      </c>
      <c r="DT268" s="1496">
        <v>3.7355890314140626E-5</v>
      </c>
      <c r="DU268" s="1497">
        <v>5.0989190291658168E-3</v>
      </c>
      <c r="DV268" s="1498" t="s">
        <v>123</v>
      </c>
      <c r="DW268" s="286"/>
    </row>
    <row r="269" spans="1:127" s="239" customFormat="1" ht="46.5" customHeight="1" x14ac:dyDescent="0.15">
      <c r="A269" s="2107" t="s">
        <v>1814</v>
      </c>
      <c r="B269" s="2144"/>
      <c r="C269" s="2144"/>
      <c r="D269" s="1926">
        <v>18</v>
      </c>
      <c r="E269" s="2123">
        <v>-9.9999999999999978E-2</v>
      </c>
      <c r="F269" s="1947">
        <v>-2</v>
      </c>
      <c r="G269" s="1845">
        <v>8</v>
      </c>
      <c r="H269" s="1846">
        <v>10</v>
      </c>
      <c r="I269" s="4188">
        <v>17</v>
      </c>
      <c r="J269" s="1996">
        <v>8</v>
      </c>
      <c r="K269" s="1996">
        <v>9</v>
      </c>
      <c r="L269" s="1997">
        <v>1</v>
      </c>
      <c r="M269" s="1996">
        <v>0</v>
      </c>
      <c r="N269" s="2223">
        <v>1</v>
      </c>
      <c r="O269" s="2248" t="s">
        <v>2116</v>
      </c>
      <c r="P269" s="2037">
        <v>1</v>
      </c>
      <c r="Q269" s="289">
        <v>0</v>
      </c>
      <c r="R269" s="461">
        <v>0</v>
      </c>
      <c r="S269" s="290">
        <v>0</v>
      </c>
      <c r="T269" s="291">
        <v>1</v>
      </c>
      <c r="U269" s="292">
        <v>1</v>
      </c>
      <c r="V269" s="293">
        <v>0</v>
      </c>
      <c r="W269" s="294">
        <v>1</v>
      </c>
      <c r="X269" s="292">
        <v>0</v>
      </c>
      <c r="Y269" s="294">
        <v>0</v>
      </c>
      <c r="Z269" s="295">
        <v>0</v>
      </c>
      <c r="AA269" s="2288">
        <v>17</v>
      </c>
      <c r="AB269" s="1840">
        <v>-0.10526315789473684</v>
      </c>
      <c r="AC269" s="2304">
        <v>-2</v>
      </c>
      <c r="AD269" s="296">
        <v>8</v>
      </c>
      <c r="AE269" s="297">
        <v>9</v>
      </c>
      <c r="AF269" s="292">
        <v>16</v>
      </c>
      <c r="AG269" s="298">
        <v>8</v>
      </c>
      <c r="AH269" s="299">
        <v>8</v>
      </c>
      <c r="AI269" s="292">
        <v>1</v>
      </c>
      <c r="AJ269" s="299">
        <v>0</v>
      </c>
      <c r="AK269" s="300">
        <v>1</v>
      </c>
      <c r="AL269" s="2332">
        <v>6</v>
      </c>
      <c r="AM269" s="1840">
        <v>0.5</v>
      </c>
      <c r="AN269" s="2304">
        <v>2</v>
      </c>
      <c r="AO269" s="301">
        <v>5</v>
      </c>
      <c r="AP269" s="301">
        <v>1</v>
      </c>
      <c r="AQ269" s="302">
        <v>6</v>
      </c>
      <c r="AR269" s="303">
        <v>5</v>
      </c>
      <c r="AS269" s="304">
        <v>1</v>
      </c>
      <c r="AT269" s="302">
        <v>0</v>
      </c>
      <c r="AU269" s="304">
        <v>0</v>
      </c>
      <c r="AV269" s="305">
        <v>0</v>
      </c>
      <c r="AW269" s="2355">
        <v>0</v>
      </c>
      <c r="AX269" s="1840" t="s">
        <v>123</v>
      </c>
      <c r="AY269" s="2304">
        <v>0</v>
      </c>
      <c r="AZ269" s="2382">
        <v>0</v>
      </c>
      <c r="BA269" s="2382">
        <v>0</v>
      </c>
      <c r="BB269" s="2383">
        <v>0</v>
      </c>
      <c r="BC269" s="2384">
        <v>0</v>
      </c>
      <c r="BD269" s="2384">
        <v>0</v>
      </c>
      <c r="BE269" s="2383">
        <v>0</v>
      </c>
      <c r="BF269" s="2384">
        <v>0</v>
      </c>
      <c r="BG269" s="2385">
        <v>0</v>
      </c>
      <c r="BH269" s="2063">
        <v>5</v>
      </c>
      <c r="BI269" s="2319">
        <v>0.66666666666666674</v>
      </c>
      <c r="BJ269" s="2304">
        <v>2</v>
      </c>
      <c r="BK269" s="307">
        <v>2</v>
      </c>
      <c r="BL269" s="307">
        <v>3</v>
      </c>
      <c r="BM269" s="308">
        <v>4</v>
      </c>
      <c r="BN269" s="309">
        <v>2</v>
      </c>
      <c r="BO269" s="309">
        <v>2</v>
      </c>
      <c r="BP269" s="308">
        <v>1</v>
      </c>
      <c r="BQ269" s="309">
        <v>0</v>
      </c>
      <c r="BR269" s="310">
        <v>1</v>
      </c>
      <c r="BS269" s="2085">
        <v>0</v>
      </c>
      <c r="BT269" s="1840" t="s">
        <v>123</v>
      </c>
      <c r="BU269" s="2304">
        <v>0</v>
      </c>
      <c r="BV269" s="311">
        <v>0</v>
      </c>
      <c r="BW269" s="311">
        <v>0</v>
      </c>
      <c r="BX269" s="312">
        <v>0</v>
      </c>
      <c r="BY269" s="313">
        <v>0</v>
      </c>
      <c r="BZ269" s="313">
        <v>0</v>
      </c>
      <c r="CA269" s="312">
        <v>0</v>
      </c>
      <c r="CB269" s="313">
        <v>0</v>
      </c>
      <c r="CC269" s="314">
        <v>0</v>
      </c>
      <c r="CD269" s="315">
        <v>0</v>
      </c>
      <c r="CE269" s="1840" t="s">
        <v>123</v>
      </c>
      <c r="CF269" s="2304">
        <v>0</v>
      </c>
      <c r="CG269" s="316">
        <v>0</v>
      </c>
      <c r="CH269" s="316">
        <v>0</v>
      </c>
      <c r="CI269" s="317">
        <v>0</v>
      </c>
      <c r="CJ269" s="318">
        <v>0</v>
      </c>
      <c r="CK269" s="318">
        <v>0</v>
      </c>
      <c r="CL269" s="317">
        <v>0</v>
      </c>
      <c r="CM269" s="318">
        <v>0</v>
      </c>
      <c r="CN269" s="319">
        <v>0</v>
      </c>
      <c r="CO269" s="2063">
        <v>6</v>
      </c>
      <c r="CP269" s="1840">
        <v>-0.5</v>
      </c>
      <c r="CQ269" s="2304">
        <v>-6</v>
      </c>
      <c r="CR269" s="320">
        <v>1</v>
      </c>
      <c r="CS269" s="320">
        <v>5</v>
      </c>
      <c r="CT269" s="308">
        <v>6</v>
      </c>
      <c r="CU269" s="321">
        <v>1</v>
      </c>
      <c r="CV269" s="321">
        <v>5</v>
      </c>
      <c r="CW269" s="308">
        <v>0</v>
      </c>
      <c r="CX269" s="321">
        <v>0</v>
      </c>
      <c r="CY269" s="961">
        <v>0</v>
      </c>
      <c r="CZ269" s="1265">
        <v>18</v>
      </c>
      <c r="DA269" s="1607">
        <v>1</v>
      </c>
      <c r="DB269" s="449">
        <v>1</v>
      </c>
      <c r="DC269" s="450">
        <v>0</v>
      </c>
      <c r="DD269" s="4111">
        <v>3</v>
      </c>
      <c r="DE269" s="449">
        <v>2</v>
      </c>
      <c r="DF269" s="450">
        <v>1</v>
      </c>
      <c r="DG269" s="4111">
        <v>2</v>
      </c>
      <c r="DH269" s="449">
        <v>0</v>
      </c>
      <c r="DI269" s="450">
        <v>2</v>
      </c>
      <c r="DJ269" s="4111">
        <v>3</v>
      </c>
      <c r="DK269" s="449">
        <v>2</v>
      </c>
      <c r="DL269" s="450">
        <v>1</v>
      </c>
      <c r="DM269" s="4111">
        <v>8</v>
      </c>
      <c r="DN269" s="449">
        <v>3</v>
      </c>
      <c r="DO269" s="450">
        <v>5</v>
      </c>
      <c r="DP269" s="4101">
        <v>1</v>
      </c>
      <c r="DQ269" s="442">
        <v>0</v>
      </c>
      <c r="DR269" s="432">
        <v>1</v>
      </c>
      <c r="DS269" s="322">
        <v>162</v>
      </c>
      <c r="DT269" s="323">
        <v>1.3448120513090625E-5</v>
      </c>
      <c r="DU269" s="324">
        <v>1.835610850499694E-3</v>
      </c>
      <c r="DV269" s="325" t="s">
        <v>123</v>
      </c>
      <c r="DW269" s="286"/>
    </row>
    <row r="270" spans="1:127" s="359" customFormat="1" ht="46.5" customHeight="1" x14ac:dyDescent="0.15">
      <c r="A270" s="2109" t="s">
        <v>1815</v>
      </c>
      <c r="B270" s="2147"/>
      <c r="C270" s="2147"/>
      <c r="D270" s="1925">
        <v>33</v>
      </c>
      <c r="E270" s="2191">
        <v>1.0625</v>
      </c>
      <c r="F270" s="1943">
        <v>17</v>
      </c>
      <c r="G270" s="1841">
        <v>19</v>
      </c>
      <c r="H270" s="1842">
        <v>14</v>
      </c>
      <c r="I270" s="4184">
        <v>22</v>
      </c>
      <c r="J270" s="1993">
        <v>14</v>
      </c>
      <c r="K270" s="1993">
        <v>8</v>
      </c>
      <c r="L270" s="1994">
        <v>11</v>
      </c>
      <c r="M270" s="1993">
        <v>5</v>
      </c>
      <c r="N270" s="1995">
        <v>6</v>
      </c>
      <c r="O270" s="2252" t="s">
        <v>2116</v>
      </c>
      <c r="P270" s="2036">
        <v>3</v>
      </c>
      <c r="Q270" s="329">
        <v>0.5</v>
      </c>
      <c r="R270" s="462">
        <v>1</v>
      </c>
      <c r="S270" s="330">
        <v>3</v>
      </c>
      <c r="T270" s="331">
        <v>0</v>
      </c>
      <c r="U270" s="332">
        <v>1</v>
      </c>
      <c r="V270" s="333">
        <v>1</v>
      </c>
      <c r="W270" s="334">
        <v>0</v>
      </c>
      <c r="X270" s="332">
        <v>2</v>
      </c>
      <c r="Y270" s="334">
        <v>2</v>
      </c>
      <c r="Z270" s="335">
        <v>0</v>
      </c>
      <c r="AA270" s="2049">
        <v>30</v>
      </c>
      <c r="AB270" s="2315">
        <v>1.1428571428571428</v>
      </c>
      <c r="AC270" s="2024">
        <v>16</v>
      </c>
      <c r="AD270" s="336">
        <v>16</v>
      </c>
      <c r="AE270" s="337">
        <v>14</v>
      </c>
      <c r="AF270" s="332">
        <v>21</v>
      </c>
      <c r="AG270" s="332">
        <v>13</v>
      </c>
      <c r="AH270" s="338">
        <v>8</v>
      </c>
      <c r="AI270" s="332">
        <v>9</v>
      </c>
      <c r="AJ270" s="338">
        <v>3</v>
      </c>
      <c r="AK270" s="339">
        <v>6</v>
      </c>
      <c r="AL270" s="2331">
        <v>1</v>
      </c>
      <c r="AM270" s="1843" t="s">
        <v>123</v>
      </c>
      <c r="AN270" s="2024">
        <v>1</v>
      </c>
      <c r="AO270" s="340">
        <v>1</v>
      </c>
      <c r="AP270" s="340">
        <v>0</v>
      </c>
      <c r="AQ270" s="340">
        <v>1</v>
      </c>
      <c r="AR270" s="341">
        <v>1</v>
      </c>
      <c r="AS270" s="342">
        <v>0</v>
      </c>
      <c r="AT270" s="340">
        <v>0</v>
      </c>
      <c r="AU270" s="342">
        <v>0</v>
      </c>
      <c r="AV270" s="343">
        <v>0</v>
      </c>
      <c r="AW270" s="2354">
        <v>0</v>
      </c>
      <c r="AX270" s="1843" t="s">
        <v>123</v>
      </c>
      <c r="AY270" s="2024">
        <v>0</v>
      </c>
      <c r="AZ270" s="2377">
        <v>0</v>
      </c>
      <c r="BA270" s="2377">
        <v>0</v>
      </c>
      <c r="BB270" s="2377">
        <v>0</v>
      </c>
      <c r="BC270" s="2380">
        <v>0</v>
      </c>
      <c r="BD270" s="2380">
        <v>0</v>
      </c>
      <c r="BE270" s="2377">
        <v>0</v>
      </c>
      <c r="BF270" s="2380">
        <v>0</v>
      </c>
      <c r="BG270" s="2381">
        <v>0</v>
      </c>
      <c r="BH270" s="2062">
        <v>6</v>
      </c>
      <c r="BI270" s="2315">
        <v>1</v>
      </c>
      <c r="BJ270" s="2024">
        <v>3</v>
      </c>
      <c r="BK270" s="345">
        <v>5</v>
      </c>
      <c r="BL270" s="345">
        <v>1</v>
      </c>
      <c r="BM270" s="345">
        <v>3</v>
      </c>
      <c r="BN270" s="346">
        <v>3</v>
      </c>
      <c r="BO270" s="346">
        <v>0</v>
      </c>
      <c r="BP270" s="345">
        <v>3</v>
      </c>
      <c r="BQ270" s="346">
        <v>2</v>
      </c>
      <c r="BR270" s="347">
        <v>1</v>
      </c>
      <c r="BS270" s="2084">
        <v>3</v>
      </c>
      <c r="BT270" s="1843">
        <v>0</v>
      </c>
      <c r="BU270" s="2024">
        <v>0</v>
      </c>
      <c r="BV270" s="348">
        <v>2</v>
      </c>
      <c r="BW270" s="348">
        <v>1</v>
      </c>
      <c r="BX270" s="348">
        <v>3</v>
      </c>
      <c r="BY270" s="349">
        <v>2</v>
      </c>
      <c r="BZ270" s="349">
        <v>1</v>
      </c>
      <c r="CA270" s="348">
        <v>0</v>
      </c>
      <c r="CB270" s="349">
        <v>0</v>
      </c>
      <c r="CC270" s="350">
        <v>0</v>
      </c>
      <c r="CD270" s="351">
        <v>9</v>
      </c>
      <c r="CE270" s="1843">
        <v>0.28571428571428581</v>
      </c>
      <c r="CF270" s="2024">
        <v>2</v>
      </c>
      <c r="CG270" s="352">
        <v>4</v>
      </c>
      <c r="CH270" s="352">
        <v>5</v>
      </c>
      <c r="CI270" s="352">
        <v>8</v>
      </c>
      <c r="CJ270" s="353">
        <v>4</v>
      </c>
      <c r="CK270" s="353">
        <v>4</v>
      </c>
      <c r="CL270" s="352">
        <v>1</v>
      </c>
      <c r="CM270" s="353">
        <v>0</v>
      </c>
      <c r="CN270" s="354">
        <v>1</v>
      </c>
      <c r="CO270" s="2062">
        <v>11</v>
      </c>
      <c r="CP270" s="4174">
        <v>10</v>
      </c>
      <c r="CQ270" s="2024">
        <v>10</v>
      </c>
      <c r="CR270" s="345">
        <v>4</v>
      </c>
      <c r="CS270" s="345">
        <v>7</v>
      </c>
      <c r="CT270" s="345">
        <v>6</v>
      </c>
      <c r="CU270" s="346">
        <v>3</v>
      </c>
      <c r="CV270" s="346">
        <v>3</v>
      </c>
      <c r="CW270" s="345">
        <v>5</v>
      </c>
      <c r="CX270" s="346">
        <v>1</v>
      </c>
      <c r="CY270" s="962">
        <v>4</v>
      </c>
      <c r="CZ270" s="1264">
        <v>33</v>
      </c>
      <c r="DA270" s="1606">
        <v>0</v>
      </c>
      <c r="DB270" s="451">
        <v>0</v>
      </c>
      <c r="DC270" s="452">
        <v>0</v>
      </c>
      <c r="DD270" s="4110">
        <v>4</v>
      </c>
      <c r="DE270" s="451">
        <v>2</v>
      </c>
      <c r="DF270" s="452">
        <v>2</v>
      </c>
      <c r="DG270" s="4110">
        <v>9</v>
      </c>
      <c r="DH270" s="451">
        <v>4</v>
      </c>
      <c r="DI270" s="452">
        <v>5</v>
      </c>
      <c r="DJ270" s="4110">
        <v>5</v>
      </c>
      <c r="DK270" s="451">
        <v>3</v>
      </c>
      <c r="DL270" s="452">
        <v>2</v>
      </c>
      <c r="DM270" s="4110">
        <v>3</v>
      </c>
      <c r="DN270" s="451">
        <v>3</v>
      </c>
      <c r="DO270" s="452">
        <v>0</v>
      </c>
      <c r="DP270" s="4100">
        <v>12</v>
      </c>
      <c r="DQ270" s="443">
        <v>7</v>
      </c>
      <c r="DR270" s="433">
        <v>5</v>
      </c>
      <c r="DS270" s="355">
        <v>149</v>
      </c>
      <c r="DT270" s="356">
        <v>2.4654887607332812E-5</v>
      </c>
      <c r="DU270" s="357">
        <v>3.3652865592494392E-3</v>
      </c>
      <c r="DV270" s="358" t="s">
        <v>123</v>
      </c>
      <c r="DW270" s="286"/>
    </row>
    <row r="271" spans="1:127" s="239" customFormat="1" ht="46.5" customHeight="1" x14ac:dyDescent="0.15">
      <c r="A271" s="2107" t="s">
        <v>563</v>
      </c>
      <c r="B271" s="2144"/>
      <c r="C271" s="2144"/>
      <c r="D271" s="1926">
        <v>219</v>
      </c>
      <c r="E271" s="2123">
        <v>0.13471502590673579</v>
      </c>
      <c r="F271" s="1947">
        <v>26</v>
      </c>
      <c r="G271" s="1845">
        <v>117</v>
      </c>
      <c r="H271" s="1846">
        <v>102</v>
      </c>
      <c r="I271" s="4188">
        <v>141</v>
      </c>
      <c r="J271" s="1996">
        <v>92</v>
      </c>
      <c r="K271" s="1996">
        <v>49</v>
      </c>
      <c r="L271" s="1997">
        <v>78</v>
      </c>
      <c r="M271" s="1996">
        <v>25</v>
      </c>
      <c r="N271" s="2223">
        <v>53</v>
      </c>
      <c r="O271" s="2248" t="s">
        <v>2116</v>
      </c>
      <c r="P271" s="2037">
        <v>20</v>
      </c>
      <c r="Q271" s="289">
        <v>0.11111111111111116</v>
      </c>
      <c r="R271" s="461">
        <v>2</v>
      </c>
      <c r="S271" s="290">
        <v>11</v>
      </c>
      <c r="T271" s="291">
        <v>9</v>
      </c>
      <c r="U271" s="292">
        <v>13</v>
      </c>
      <c r="V271" s="293">
        <v>8</v>
      </c>
      <c r="W271" s="294">
        <v>5</v>
      </c>
      <c r="X271" s="292">
        <v>7</v>
      </c>
      <c r="Y271" s="294">
        <v>3</v>
      </c>
      <c r="Z271" s="295">
        <v>4</v>
      </c>
      <c r="AA271" s="2288">
        <v>199</v>
      </c>
      <c r="AB271" s="1840">
        <v>0.13714285714285723</v>
      </c>
      <c r="AC271" s="2304">
        <v>24</v>
      </c>
      <c r="AD271" s="296">
        <v>106</v>
      </c>
      <c r="AE271" s="297">
        <v>93</v>
      </c>
      <c r="AF271" s="292">
        <v>128</v>
      </c>
      <c r="AG271" s="298">
        <v>84</v>
      </c>
      <c r="AH271" s="299">
        <v>44</v>
      </c>
      <c r="AI271" s="292">
        <v>71</v>
      </c>
      <c r="AJ271" s="299">
        <v>22</v>
      </c>
      <c r="AK271" s="300">
        <v>49</v>
      </c>
      <c r="AL271" s="2332">
        <v>55</v>
      </c>
      <c r="AM271" s="1840">
        <v>0.19565217391304346</v>
      </c>
      <c r="AN271" s="2304">
        <v>9</v>
      </c>
      <c r="AO271" s="301">
        <v>31</v>
      </c>
      <c r="AP271" s="301">
        <v>24</v>
      </c>
      <c r="AQ271" s="302">
        <v>26</v>
      </c>
      <c r="AR271" s="303">
        <v>25</v>
      </c>
      <c r="AS271" s="304">
        <v>1</v>
      </c>
      <c r="AT271" s="302">
        <v>29</v>
      </c>
      <c r="AU271" s="304">
        <v>6</v>
      </c>
      <c r="AV271" s="305">
        <v>23</v>
      </c>
      <c r="AW271" s="2355">
        <v>0</v>
      </c>
      <c r="AX271" s="2025" t="s">
        <v>123</v>
      </c>
      <c r="AY271" s="2304">
        <v>0</v>
      </c>
      <c r="AZ271" s="2382">
        <v>0</v>
      </c>
      <c r="BA271" s="2382">
        <v>0</v>
      </c>
      <c r="BB271" s="2383">
        <v>0</v>
      </c>
      <c r="BC271" s="2384">
        <v>0</v>
      </c>
      <c r="BD271" s="2384">
        <v>0</v>
      </c>
      <c r="BE271" s="2383">
        <v>0</v>
      </c>
      <c r="BF271" s="2384">
        <v>0</v>
      </c>
      <c r="BG271" s="2385">
        <v>0</v>
      </c>
      <c r="BH271" s="2063">
        <v>27</v>
      </c>
      <c r="BI271" s="1840">
        <v>-3.5714285714285698E-2</v>
      </c>
      <c r="BJ271" s="2304">
        <v>-1</v>
      </c>
      <c r="BK271" s="307">
        <v>12</v>
      </c>
      <c r="BL271" s="307">
        <v>15</v>
      </c>
      <c r="BM271" s="308">
        <v>16</v>
      </c>
      <c r="BN271" s="309">
        <v>10</v>
      </c>
      <c r="BO271" s="309">
        <v>6</v>
      </c>
      <c r="BP271" s="308">
        <v>11</v>
      </c>
      <c r="BQ271" s="309">
        <v>2</v>
      </c>
      <c r="BR271" s="310">
        <v>9</v>
      </c>
      <c r="BS271" s="2085">
        <v>34</v>
      </c>
      <c r="BT271" s="1840">
        <v>9.6774193548387011E-2</v>
      </c>
      <c r="BU271" s="2304">
        <v>3</v>
      </c>
      <c r="BV271" s="311">
        <v>18</v>
      </c>
      <c r="BW271" s="311">
        <v>16</v>
      </c>
      <c r="BX271" s="312">
        <v>32</v>
      </c>
      <c r="BY271" s="313">
        <v>17</v>
      </c>
      <c r="BZ271" s="313">
        <v>15</v>
      </c>
      <c r="CA271" s="312">
        <v>2</v>
      </c>
      <c r="CB271" s="313">
        <v>1</v>
      </c>
      <c r="CC271" s="314">
        <v>1</v>
      </c>
      <c r="CD271" s="315">
        <v>40</v>
      </c>
      <c r="CE271" s="1840">
        <v>0.21212121212121215</v>
      </c>
      <c r="CF271" s="2304">
        <v>7</v>
      </c>
      <c r="CG271" s="316">
        <v>25</v>
      </c>
      <c r="CH271" s="316">
        <v>15</v>
      </c>
      <c r="CI271" s="317">
        <v>28</v>
      </c>
      <c r="CJ271" s="318">
        <v>21</v>
      </c>
      <c r="CK271" s="318">
        <v>7</v>
      </c>
      <c r="CL271" s="317">
        <v>12</v>
      </c>
      <c r="CM271" s="318">
        <v>4</v>
      </c>
      <c r="CN271" s="319">
        <v>8</v>
      </c>
      <c r="CO271" s="2063">
        <v>43</v>
      </c>
      <c r="CP271" s="1840">
        <v>0.16216216216216206</v>
      </c>
      <c r="CQ271" s="2304">
        <v>6</v>
      </c>
      <c r="CR271" s="320">
        <v>20</v>
      </c>
      <c r="CS271" s="320">
        <v>23</v>
      </c>
      <c r="CT271" s="308">
        <v>26</v>
      </c>
      <c r="CU271" s="321">
        <v>11</v>
      </c>
      <c r="CV271" s="321">
        <v>15</v>
      </c>
      <c r="CW271" s="308">
        <v>17</v>
      </c>
      <c r="CX271" s="321">
        <v>9</v>
      </c>
      <c r="CY271" s="961">
        <v>8</v>
      </c>
      <c r="CZ271" s="1265">
        <v>219</v>
      </c>
      <c r="DA271" s="1607">
        <v>12</v>
      </c>
      <c r="DB271" s="449">
        <v>10</v>
      </c>
      <c r="DC271" s="450">
        <v>2</v>
      </c>
      <c r="DD271" s="4111">
        <v>20</v>
      </c>
      <c r="DE271" s="449">
        <v>13</v>
      </c>
      <c r="DF271" s="450">
        <v>7</v>
      </c>
      <c r="DG271" s="4111">
        <v>51</v>
      </c>
      <c r="DH271" s="449">
        <v>32</v>
      </c>
      <c r="DI271" s="450">
        <v>19</v>
      </c>
      <c r="DJ271" s="4111">
        <v>42</v>
      </c>
      <c r="DK271" s="449">
        <v>20</v>
      </c>
      <c r="DL271" s="450">
        <v>22</v>
      </c>
      <c r="DM271" s="4111">
        <v>21</v>
      </c>
      <c r="DN271" s="449">
        <v>10</v>
      </c>
      <c r="DO271" s="450">
        <v>11</v>
      </c>
      <c r="DP271" s="4101">
        <v>73</v>
      </c>
      <c r="DQ271" s="442">
        <v>32</v>
      </c>
      <c r="DR271" s="432">
        <v>41</v>
      </c>
      <c r="DS271" s="322">
        <v>84</v>
      </c>
      <c r="DT271" s="323">
        <v>1.6361879957593593E-4</v>
      </c>
      <c r="DU271" s="324">
        <v>2.2333265347746278E-2</v>
      </c>
      <c r="DV271" s="325" t="s">
        <v>123</v>
      </c>
      <c r="DW271" s="286"/>
    </row>
    <row r="272" spans="1:127" s="239" customFormat="1" ht="46.5" customHeight="1" x14ac:dyDescent="0.15">
      <c r="A272" s="2109" t="s">
        <v>1816</v>
      </c>
      <c r="B272" s="2147"/>
      <c r="C272" s="2147"/>
      <c r="D272" s="1926">
        <v>137</v>
      </c>
      <c r="E272" s="2123">
        <v>8.7301587301587213E-2</v>
      </c>
      <c r="F272" s="1947">
        <v>11</v>
      </c>
      <c r="G272" s="1845">
        <v>87</v>
      </c>
      <c r="H272" s="1846">
        <v>50</v>
      </c>
      <c r="I272" s="4188">
        <v>114</v>
      </c>
      <c r="J272" s="1996">
        <v>77</v>
      </c>
      <c r="K272" s="1996">
        <v>37</v>
      </c>
      <c r="L272" s="1997">
        <v>23</v>
      </c>
      <c r="M272" s="1996">
        <v>10</v>
      </c>
      <c r="N272" s="2223">
        <v>13</v>
      </c>
      <c r="O272" s="2248" t="s">
        <v>2116</v>
      </c>
      <c r="P272" s="2037">
        <v>0</v>
      </c>
      <c r="Q272" s="289" t="s">
        <v>123</v>
      </c>
      <c r="R272" s="461">
        <v>0</v>
      </c>
      <c r="S272" s="290">
        <v>0</v>
      </c>
      <c r="T272" s="291">
        <v>0</v>
      </c>
      <c r="U272" s="292">
        <v>0</v>
      </c>
      <c r="V272" s="293">
        <v>0</v>
      </c>
      <c r="W272" s="294">
        <v>0</v>
      </c>
      <c r="X272" s="292">
        <v>0</v>
      </c>
      <c r="Y272" s="294">
        <v>0</v>
      </c>
      <c r="Z272" s="295">
        <v>0</v>
      </c>
      <c r="AA272" s="2288">
        <v>137</v>
      </c>
      <c r="AB272" s="1840">
        <v>8.7301587301587213E-2</v>
      </c>
      <c r="AC272" s="2304">
        <v>11</v>
      </c>
      <c r="AD272" s="296">
        <v>87</v>
      </c>
      <c r="AE272" s="297">
        <v>50</v>
      </c>
      <c r="AF272" s="292">
        <v>114</v>
      </c>
      <c r="AG272" s="298">
        <v>77</v>
      </c>
      <c r="AH272" s="299">
        <v>37</v>
      </c>
      <c r="AI272" s="292">
        <v>23</v>
      </c>
      <c r="AJ272" s="299">
        <v>10</v>
      </c>
      <c r="AK272" s="300">
        <v>13</v>
      </c>
      <c r="AL272" s="2332">
        <v>24</v>
      </c>
      <c r="AM272" s="1840">
        <v>0.60000000000000009</v>
      </c>
      <c r="AN272" s="2304">
        <v>9</v>
      </c>
      <c r="AO272" s="301">
        <v>21</v>
      </c>
      <c r="AP272" s="301">
        <v>3</v>
      </c>
      <c r="AQ272" s="302">
        <v>24</v>
      </c>
      <c r="AR272" s="303">
        <v>21</v>
      </c>
      <c r="AS272" s="304">
        <v>3</v>
      </c>
      <c r="AT272" s="302">
        <v>0</v>
      </c>
      <c r="AU272" s="304">
        <v>0</v>
      </c>
      <c r="AV272" s="305">
        <v>0</v>
      </c>
      <c r="AW272" s="2355">
        <v>0</v>
      </c>
      <c r="AX272" s="2025" t="s">
        <v>123</v>
      </c>
      <c r="AY272" s="2304">
        <v>0</v>
      </c>
      <c r="AZ272" s="2382">
        <v>0</v>
      </c>
      <c r="BA272" s="2382">
        <v>0</v>
      </c>
      <c r="BB272" s="2383">
        <v>0</v>
      </c>
      <c r="BC272" s="2384">
        <v>0</v>
      </c>
      <c r="BD272" s="2384">
        <v>0</v>
      </c>
      <c r="BE272" s="2383">
        <v>0</v>
      </c>
      <c r="BF272" s="2384">
        <v>0</v>
      </c>
      <c r="BG272" s="2385">
        <v>0</v>
      </c>
      <c r="BH272" s="2063">
        <v>3</v>
      </c>
      <c r="BI272" s="2319">
        <v>0.5</v>
      </c>
      <c r="BJ272" s="2304">
        <v>1</v>
      </c>
      <c r="BK272" s="307">
        <v>3</v>
      </c>
      <c r="BL272" s="307">
        <v>0</v>
      </c>
      <c r="BM272" s="308">
        <v>3</v>
      </c>
      <c r="BN272" s="309">
        <v>3</v>
      </c>
      <c r="BO272" s="309">
        <v>0</v>
      </c>
      <c r="BP272" s="308">
        <v>0</v>
      </c>
      <c r="BQ272" s="309">
        <v>0</v>
      </c>
      <c r="BR272" s="310">
        <v>0</v>
      </c>
      <c r="BS272" s="2085">
        <v>13</v>
      </c>
      <c r="BT272" s="2025">
        <v>0</v>
      </c>
      <c r="BU272" s="2304">
        <v>0</v>
      </c>
      <c r="BV272" s="311">
        <v>6</v>
      </c>
      <c r="BW272" s="311">
        <v>7</v>
      </c>
      <c r="BX272" s="312">
        <v>12</v>
      </c>
      <c r="BY272" s="313">
        <v>6</v>
      </c>
      <c r="BZ272" s="313">
        <v>6</v>
      </c>
      <c r="CA272" s="312">
        <v>1</v>
      </c>
      <c r="CB272" s="313">
        <v>0</v>
      </c>
      <c r="CC272" s="314">
        <v>1</v>
      </c>
      <c r="CD272" s="315">
        <v>88</v>
      </c>
      <c r="CE272" s="1840">
        <v>-1.1235955056179803E-2</v>
      </c>
      <c r="CF272" s="2304">
        <v>-1</v>
      </c>
      <c r="CG272" s="316">
        <v>50</v>
      </c>
      <c r="CH272" s="316">
        <v>38</v>
      </c>
      <c r="CI272" s="317">
        <v>67</v>
      </c>
      <c r="CJ272" s="318">
        <v>41</v>
      </c>
      <c r="CK272" s="318">
        <v>26</v>
      </c>
      <c r="CL272" s="317">
        <v>21</v>
      </c>
      <c r="CM272" s="318">
        <v>9</v>
      </c>
      <c r="CN272" s="319">
        <v>12</v>
      </c>
      <c r="CO272" s="2063">
        <v>9</v>
      </c>
      <c r="CP272" s="1840">
        <v>0.28571428571428581</v>
      </c>
      <c r="CQ272" s="2304">
        <v>2</v>
      </c>
      <c r="CR272" s="320">
        <v>7</v>
      </c>
      <c r="CS272" s="320">
        <v>2</v>
      </c>
      <c r="CT272" s="308">
        <v>8</v>
      </c>
      <c r="CU272" s="321">
        <v>6</v>
      </c>
      <c r="CV272" s="321">
        <v>2</v>
      </c>
      <c r="CW272" s="308">
        <v>1</v>
      </c>
      <c r="CX272" s="321">
        <v>1</v>
      </c>
      <c r="CY272" s="961">
        <v>0</v>
      </c>
      <c r="CZ272" s="1265">
        <v>137</v>
      </c>
      <c r="DA272" s="1607">
        <v>16</v>
      </c>
      <c r="DB272" s="449">
        <v>15</v>
      </c>
      <c r="DC272" s="450">
        <v>1</v>
      </c>
      <c r="DD272" s="4111">
        <v>10</v>
      </c>
      <c r="DE272" s="449">
        <v>7</v>
      </c>
      <c r="DF272" s="450">
        <v>3</v>
      </c>
      <c r="DG272" s="4111">
        <v>33</v>
      </c>
      <c r="DH272" s="449">
        <v>23</v>
      </c>
      <c r="DI272" s="450">
        <v>10</v>
      </c>
      <c r="DJ272" s="4111">
        <v>36</v>
      </c>
      <c r="DK272" s="449">
        <v>17</v>
      </c>
      <c r="DL272" s="450">
        <v>19</v>
      </c>
      <c r="DM272" s="4111">
        <v>25</v>
      </c>
      <c r="DN272" s="449">
        <v>15</v>
      </c>
      <c r="DO272" s="450">
        <v>10</v>
      </c>
      <c r="DP272" s="4101">
        <v>17</v>
      </c>
      <c r="DQ272" s="442">
        <v>10</v>
      </c>
      <c r="DR272" s="432">
        <v>7</v>
      </c>
      <c r="DS272" s="322">
        <v>105</v>
      </c>
      <c r="DT272" s="323">
        <v>1.0235513946074531E-4</v>
      </c>
      <c r="DU272" s="324">
        <v>1.3971038139914339E-2</v>
      </c>
      <c r="DV272" s="325" t="s">
        <v>123</v>
      </c>
      <c r="DW272" s="286"/>
    </row>
    <row r="273" spans="1:127" s="359" customFormat="1" ht="46.5" customHeight="1" x14ac:dyDescent="0.15">
      <c r="A273" s="2107" t="s">
        <v>1817</v>
      </c>
      <c r="B273" s="2144"/>
      <c r="C273" s="2144"/>
      <c r="D273" s="1925">
        <v>165</v>
      </c>
      <c r="E273" s="2122">
        <v>7.8431372549019551E-2</v>
      </c>
      <c r="F273" s="1943">
        <v>12</v>
      </c>
      <c r="G273" s="1841">
        <v>108</v>
      </c>
      <c r="H273" s="1842">
        <v>57</v>
      </c>
      <c r="I273" s="4184">
        <v>110</v>
      </c>
      <c r="J273" s="1993">
        <v>85</v>
      </c>
      <c r="K273" s="1993">
        <v>25</v>
      </c>
      <c r="L273" s="1994">
        <v>55</v>
      </c>
      <c r="M273" s="1993">
        <v>23</v>
      </c>
      <c r="N273" s="1995">
        <v>32</v>
      </c>
      <c r="O273" s="2253" t="s">
        <v>2116</v>
      </c>
      <c r="P273" s="2036">
        <v>13</v>
      </c>
      <c r="Q273" s="329">
        <v>0.18181818181818188</v>
      </c>
      <c r="R273" s="462">
        <v>2</v>
      </c>
      <c r="S273" s="330">
        <v>6</v>
      </c>
      <c r="T273" s="331">
        <v>7</v>
      </c>
      <c r="U273" s="332">
        <v>1</v>
      </c>
      <c r="V273" s="333">
        <v>1</v>
      </c>
      <c r="W273" s="334">
        <v>0</v>
      </c>
      <c r="X273" s="332">
        <v>12</v>
      </c>
      <c r="Y273" s="334">
        <v>5</v>
      </c>
      <c r="Z273" s="335">
        <v>7</v>
      </c>
      <c r="AA273" s="2049">
        <v>152</v>
      </c>
      <c r="AB273" s="2023">
        <v>7.0422535211267512E-2</v>
      </c>
      <c r="AC273" s="2024">
        <v>10</v>
      </c>
      <c r="AD273" s="336">
        <v>102</v>
      </c>
      <c r="AE273" s="337">
        <v>50</v>
      </c>
      <c r="AF273" s="332">
        <v>109</v>
      </c>
      <c r="AG273" s="332">
        <v>84</v>
      </c>
      <c r="AH273" s="338">
        <v>25</v>
      </c>
      <c r="AI273" s="332">
        <v>43</v>
      </c>
      <c r="AJ273" s="338">
        <v>18</v>
      </c>
      <c r="AK273" s="339">
        <v>25</v>
      </c>
      <c r="AL273" s="2331">
        <v>62</v>
      </c>
      <c r="AM273" s="1843">
        <v>8.7719298245614086E-2</v>
      </c>
      <c r="AN273" s="2024">
        <v>5</v>
      </c>
      <c r="AO273" s="340">
        <v>52</v>
      </c>
      <c r="AP273" s="340">
        <v>10</v>
      </c>
      <c r="AQ273" s="340">
        <v>48</v>
      </c>
      <c r="AR273" s="341">
        <v>47</v>
      </c>
      <c r="AS273" s="342">
        <v>1</v>
      </c>
      <c r="AT273" s="340">
        <v>14</v>
      </c>
      <c r="AU273" s="342">
        <v>5</v>
      </c>
      <c r="AV273" s="343">
        <v>9</v>
      </c>
      <c r="AW273" s="2354">
        <v>0</v>
      </c>
      <c r="AX273" s="2315">
        <v>-1</v>
      </c>
      <c r="AY273" s="2024">
        <v>-1</v>
      </c>
      <c r="AZ273" s="2377">
        <v>0</v>
      </c>
      <c r="BA273" s="2377">
        <v>0</v>
      </c>
      <c r="BB273" s="2377">
        <v>0</v>
      </c>
      <c r="BC273" s="2380">
        <v>0</v>
      </c>
      <c r="BD273" s="2380">
        <v>0</v>
      </c>
      <c r="BE273" s="2377">
        <v>0</v>
      </c>
      <c r="BF273" s="2380">
        <v>0</v>
      </c>
      <c r="BG273" s="2381">
        <v>0</v>
      </c>
      <c r="BH273" s="2062">
        <v>17</v>
      </c>
      <c r="BI273" s="2023">
        <v>6.25E-2</v>
      </c>
      <c r="BJ273" s="2024">
        <v>1</v>
      </c>
      <c r="BK273" s="345">
        <v>13</v>
      </c>
      <c r="BL273" s="345">
        <v>4</v>
      </c>
      <c r="BM273" s="345">
        <v>12</v>
      </c>
      <c r="BN273" s="346">
        <v>11</v>
      </c>
      <c r="BO273" s="346">
        <v>1</v>
      </c>
      <c r="BP273" s="345">
        <v>5</v>
      </c>
      <c r="BQ273" s="346">
        <v>2</v>
      </c>
      <c r="BR273" s="347">
        <v>3</v>
      </c>
      <c r="BS273" s="2084">
        <v>12</v>
      </c>
      <c r="BT273" s="1843">
        <v>0</v>
      </c>
      <c r="BU273" s="2024">
        <v>0</v>
      </c>
      <c r="BV273" s="348">
        <v>9</v>
      </c>
      <c r="BW273" s="348">
        <v>3</v>
      </c>
      <c r="BX273" s="348">
        <v>12</v>
      </c>
      <c r="BY273" s="349">
        <v>9</v>
      </c>
      <c r="BZ273" s="349">
        <v>3</v>
      </c>
      <c r="CA273" s="348">
        <v>0</v>
      </c>
      <c r="CB273" s="349">
        <v>0</v>
      </c>
      <c r="CC273" s="350">
        <v>0</v>
      </c>
      <c r="CD273" s="351">
        <v>30</v>
      </c>
      <c r="CE273" s="1843">
        <v>0.19999999999999996</v>
      </c>
      <c r="CF273" s="2024">
        <v>5</v>
      </c>
      <c r="CG273" s="352">
        <v>16</v>
      </c>
      <c r="CH273" s="352">
        <v>14</v>
      </c>
      <c r="CI273" s="352">
        <v>19</v>
      </c>
      <c r="CJ273" s="353">
        <v>14</v>
      </c>
      <c r="CK273" s="353">
        <v>5</v>
      </c>
      <c r="CL273" s="352">
        <v>11</v>
      </c>
      <c r="CM273" s="353">
        <v>2</v>
      </c>
      <c r="CN273" s="354">
        <v>9</v>
      </c>
      <c r="CO273" s="2062">
        <v>31</v>
      </c>
      <c r="CP273" s="1843">
        <v>0</v>
      </c>
      <c r="CQ273" s="2024">
        <v>0</v>
      </c>
      <c r="CR273" s="345">
        <v>12</v>
      </c>
      <c r="CS273" s="345">
        <v>19</v>
      </c>
      <c r="CT273" s="345">
        <v>18</v>
      </c>
      <c r="CU273" s="346">
        <v>3</v>
      </c>
      <c r="CV273" s="346">
        <v>15</v>
      </c>
      <c r="CW273" s="345">
        <v>13</v>
      </c>
      <c r="CX273" s="346">
        <v>9</v>
      </c>
      <c r="CY273" s="962">
        <v>4</v>
      </c>
      <c r="CZ273" s="1264">
        <v>165</v>
      </c>
      <c r="DA273" s="1606">
        <v>10</v>
      </c>
      <c r="DB273" s="451">
        <v>10</v>
      </c>
      <c r="DC273" s="452">
        <v>0</v>
      </c>
      <c r="DD273" s="4110">
        <v>24</v>
      </c>
      <c r="DE273" s="451">
        <v>17</v>
      </c>
      <c r="DF273" s="452">
        <v>7</v>
      </c>
      <c r="DG273" s="4110">
        <v>39</v>
      </c>
      <c r="DH273" s="451">
        <v>30</v>
      </c>
      <c r="DI273" s="452">
        <v>9</v>
      </c>
      <c r="DJ273" s="4110">
        <v>44</v>
      </c>
      <c r="DK273" s="451">
        <v>22</v>
      </c>
      <c r="DL273" s="452">
        <v>22</v>
      </c>
      <c r="DM273" s="4110">
        <v>12</v>
      </c>
      <c r="DN273" s="451">
        <v>7</v>
      </c>
      <c r="DO273" s="452">
        <v>5</v>
      </c>
      <c r="DP273" s="4100">
        <v>36</v>
      </c>
      <c r="DQ273" s="443">
        <v>22</v>
      </c>
      <c r="DR273" s="433">
        <v>14</v>
      </c>
      <c r="DS273" s="355">
        <v>96</v>
      </c>
      <c r="DT273" s="356">
        <v>1.2327443803666406E-4</v>
      </c>
      <c r="DU273" s="357">
        <v>1.6826432796247195E-2</v>
      </c>
      <c r="DV273" s="358" t="s">
        <v>123</v>
      </c>
      <c r="DW273" s="286"/>
    </row>
    <row r="274" spans="1:127" s="239" customFormat="1" ht="46.5" customHeight="1" x14ac:dyDescent="0.15">
      <c r="A274" s="2109" t="s">
        <v>1818</v>
      </c>
      <c r="B274" s="2110"/>
      <c r="C274" s="3431"/>
      <c r="D274" s="1926">
        <v>139</v>
      </c>
      <c r="E274" s="1946">
        <v>-1.4184397163120588E-2</v>
      </c>
      <c r="F274" s="1947">
        <v>-2</v>
      </c>
      <c r="G274" s="1845">
        <v>67</v>
      </c>
      <c r="H274" s="1846">
        <v>72</v>
      </c>
      <c r="I274" s="4188">
        <v>96</v>
      </c>
      <c r="J274" s="1996">
        <v>47</v>
      </c>
      <c r="K274" s="1996">
        <v>49</v>
      </c>
      <c r="L274" s="1997">
        <v>43</v>
      </c>
      <c r="M274" s="1996">
        <v>20</v>
      </c>
      <c r="N274" s="2223">
        <v>23</v>
      </c>
      <c r="O274" s="2248" t="s">
        <v>2116</v>
      </c>
      <c r="P274" s="2037">
        <v>2</v>
      </c>
      <c r="Q274" s="289">
        <v>0</v>
      </c>
      <c r="R274" s="461">
        <v>0</v>
      </c>
      <c r="S274" s="290">
        <v>0</v>
      </c>
      <c r="T274" s="291">
        <v>2</v>
      </c>
      <c r="U274" s="292">
        <v>2</v>
      </c>
      <c r="V274" s="293">
        <v>0</v>
      </c>
      <c r="W274" s="294">
        <v>2</v>
      </c>
      <c r="X274" s="292">
        <v>0</v>
      </c>
      <c r="Y274" s="294">
        <v>0</v>
      </c>
      <c r="Z274" s="295">
        <v>0</v>
      </c>
      <c r="AA274" s="2288">
        <v>137</v>
      </c>
      <c r="AB274" s="2025">
        <v>-1.4388489208633115E-2</v>
      </c>
      <c r="AC274" s="2304">
        <v>-2</v>
      </c>
      <c r="AD274" s="296">
        <v>67</v>
      </c>
      <c r="AE274" s="297">
        <v>70</v>
      </c>
      <c r="AF274" s="292">
        <v>94</v>
      </c>
      <c r="AG274" s="298">
        <v>47</v>
      </c>
      <c r="AH274" s="299">
        <v>47</v>
      </c>
      <c r="AI274" s="292">
        <v>43</v>
      </c>
      <c r="AJ274" s="299">
        <v>20</v>
      </c>
      <c r="AK274" s="300">
        <v>23</v>
      </c>
      <c r="AL274" s="2332">
        <v>1</v>
      </c>
      <c r="AM274" s="1840">
        <v>-0.9</v>
      </c>
      <c r="AN274" s="2304">
        <v>-9</v>
      </c>
      <c r="AO274" s="301">
        <v>1</v>
      </c>
      <c r="AP274" s="301">
        <v>0</v>
      </c>
      <c r="AQ274" s="302">
        <v>1</v>
      </c>
      <c r="AR274" s="303">
        <v>1</v>
      </c>
      <c r="AS274" s="304">
        <v>0</v>
      </c>
      <c r="AT274" s="302">
        <v>0</v>
      </c>
      <c r="AU274" s="304">
        <v>0</v>
      </c>
      <c r="AV274" s="305">
        <v>0</v>
      </c>
      <c r="AW274" s="2355">
        <v>0</v>
      </c>
      <c r="AX274" s="2025" t="s">
        <v>123</v>
      </c>
      <c r="AY274" s="2304">
        <v>0</v>
      </c>
      <c r="AZ274" s="2382">
        <v>0</v>
      </c>
      <c r="BA274" s="2382">
        <v>0</v>
      </c>
      <c r="BB274" s="2383">
        <v>0</v>
      </c>
      <c r="BC274" s="2384">
        <v>0</v>
      </c>
      <c r="BD274" s="2384">
        <v>0</v>
      </c>
      <c r="BE274" s="2383">
        <v>0</v>
      </c>
      <c r="BF274" s="2384">
        <v>0</v>
      </c>
      <c r="BG274" s="2385">
        <v>0</v>
      </c>
      <c r="BH274" s="2063">
        <v>6</v>
      </c>
      <c r="BI274" s="1840">
        <v>-0.25</v>
      </c>
      <c r="BJ274" s="2304">
        <v>-2</v>
      </c>
      <c r="BK274" s="307">
        <v>4</v>
      </c>
      <c r="BL274" s="307">
        <v>2</v>
      </c>
      <c r="BM274" s="308">
        <v>6</v>
      </c>
      <c r="BN274" s="309">
        <v>4</v>
      </c>
      <c r="BO274" s="309">
        <v>2</v>
      </c>
      <c r="BP274" s="308">
        <v>0</v>
      </c>
      <c r="BQ274" s="309">
        <v>0</v>
      </c>
      <c r="BR274" s="310">
        <v>0</v>
      </c>
      <c r="BS274" s="2085">
        <v>26</v>
      </c>
      <c r="BT274" s="1840">
        <v>0.23809523809523814</v>
      </c>
      <c r="BU274" s="2304">
        <v>5</v>
      </c>
      <c r="BV274" s="311">
        <v>11</v>
      </c>
      <c r="BW274" s="311">
        <v>15</v>
      </c>
      <c r="BX274" s="312">
        <v>16</v>
      </c>
      <c r="BY274" s="313">
        <v>7</v>
      </c>
      <c r="BZ274" s="313">
        <v>9</v>
      </c>
      <c r="CA274" s="312">
        <v>10</v>
      </c>
      <c r="CB274" s="313">
        <v>4</v>
      </c>
      <c r="CC274" s="314">
        <v>6</v>
      </c>
      <c r="CD274" s="315">
        <v>71</v>
      </c>
      <c r="CE274" s="1840">
        <v>-2.7397260273972601E-2</v>
      </c>
      <c r="CF274" s="2304">
        <v>-2</v>
      </c>
      <c r="CG274" s="316">
        <v>37</v>
      </c>
      <c r="CH274" s="316">
        <v>34</v>
      </c>
      <c r="CI274" s="317">
        <v>51</v>
      </c>
      <c r="CJ274" s="318">
        <v>27</v>
      </c>
      <c r="CK274" s="318">
        <v>24</v>
      </c>
      <c r="CL274" s="317">
        <v>20</v>
      </c>
      <c r="CM274" s="318">
        <v>10</v>
      </c>
      <c r="CN274" s="319">
        <v>10</v>
      </c>
      <c r="CO274" s="2063">
        <v>33</v>
      </c>
      <c r="CP274" s="1840">
        <v>0.22222222222222232</v>
      </c>
      <c r="CQ274" s="2304">
        <v>6</v>
      </c>
      <c r="CR274" s="320">
        <v>14</v>
      </c>
      <c r="CS274" s="320">
        <v>19</v>
      </c>
      <c r="CT274" s="308">
        <v>20</v>
      </c>
      <c r="CU274" s="321">
        <v>8</v>
      </c>
      <c r="CV274" s="321">
        <v>12</v>
      </c>
      <c r="CW274" s="308">
        <v>13</v>
      </c>
      <c r="CX274" s="321">
        <v>6</v>
      </c>
      <c r="CY274" s="961">
        <v>7</v>
      </c>
      <c r="CZ274" s="1265">
        <v>139</v>
      </c>
      <c r="DA274" s="1607">
        <v>6</v>
      </c>
      <c r="DB274" s="449">
        <v>4</v>
      </c>
      <c r="DC274" s="450">
        <v>2</v>
      </c>
      <c r="DD274" s="4111">
        <v>17</v>
      </c>
      <c r="DE274" s="449">
        <v>13</v>
      </c>
      <c r="DF274" s="450">
        <v>4</v>
      </c>
      <c r="DG274" s="4111">
        <v>28</v>
      </c>
      <c r="DH274" s="449">
        <v>14</v>
      </c>
      <c r="DI274" s="450">
        <v>14</v>
      </c>
      <c r="DJ274" s="4111">
        <v>29</v>
      </c>
      <c r="DK274" s="449">
        <v>10</v>
      </c>
      <c r="DL274" s="450">
        <v>19</v>
      </c>
      <c r="DM274" s="4111">
        <v>23</v>
      </c>
      <c r="DN274" s="449">
        <v>7</v>
      </c>
      <c r="DO274" s="450">
        <v>16</v>
      </c>
      <c r="DP274" s="4101">
        <v>36</v>
      </c>
      <c r="DQ274" s="442">
        <v>19</v>
      </c>
      <c r="DR274" s="432">
        <v>17</v>
      </c>
      <c r="DS274" s="322">
        <v>103</v>
      </c>
      <c r="DT274" s="323">
        <v>1.0384937507331094E-4</v>
      </c>
      <c r="DU274" s="324">
        <v>1.417499490108097E-2</v>
      </c>
      <c r="DV274" s="325" t="s">
        <v>123</v>
      </c>
      <c r="DW274" s="286"/>
    </row>
    <row r="275" spans="1:127" s="359" customFormat="1" ht="46.5" customHeight="1" x14ac:dyDescent="0.15">
      <c r="A275" s="2107" t="s">
        <v>1819</v>
      </c>
      <c r="B275" s="2144"/>
      <c r="C275" s="2144"/>
      <c r="D275" s="1925">
        <v>146</v>
      </c>
      <c r="E275" s="2122">
        <v>-2.0134228187919434E-2</v>
      </c>
      <c r="F275" s="1943">
        <v>-3</v>
      </c>
      <c r="G275" s="1841">
        <v>58</v>
      </c>
      <c r="H275" s="1842">
        <v>88</v>
      </c>
      <c r="I275" s="4184">
        <v>91</v>
      </c>
      <c r="J275" s="1993">
        <v>29</v>
      </c>
      <c r="K275" s="1993">
        <v>62</v>
      </c>
      <c r="L275" s="1994">
        <v>55</v>
      </c>
      <c r="M275" s="1993">
        <v>29</v>
      </c>
      <c r="N275" s="1995">
        <v>26</v>
      </c>
      <c r="O275" s="2253" t="s">
        <v>2116</v>
      </c>
      <c r="P275" s="2036">
        <v>76</v>
      </c>
      <c r="Q275" s="329">
        <v>2.7027027027026973E-2</v>
      </c>
      <c r="R275" s="462">
        <v>2</v>
      </c>
      <c r="S275" s="330">
        <v>29</v>
      </c>
      <c r="T275" s="331">
        <v>47</v>
      </c>
      <c r="U275" s="332">
        <v>37</v>
      </c>
      <c r="V275" s="333">
        <v>8</v>
      </c>
      <c r="W275" s="334">
        <v>29</v>
      </c>
      <c r="X275" s="332">
        <v>39</v>
      </c>
      <c r="Y275" s="334">
        <v>21</v>
      </c>
      <c r="Z275" s="335">
        <v>18</v>
      </c>
      <c r="AA275" s="2049">
        <v>70</v>
      </c>
      <c r="AB275" s="2023">
        <v>-6.6666666666666652E-2</v>
      </c>
      <c r="AC275" s="2024">
        <v>-5</v>
      </c>
      <c r="AD275" s="336">
        <v>29</v>
      </c>
      <c r="AE275" s="337">
        <v>41</v>
      </c>
      <c r="AF275" s="332">
        <v>54</v>
      </c>
      <c r="AG275" s="332">
        <v>21</v>
      </c>
      <c r="AH275" s="338">
        <v>33</v>
      </c>
      <c r="AI275" s="332">
        <v>16</v>
      </c>
      <c r="AJ275" s="338">
        <v>8</v>
      </c>
      <c r="AK275" s="339">
        <v>8</v>
      </c>
      <c r="AL275" s="2331">
        <v>14</v>
      </c>
      <c r="AM275" s="1843">
        <v>0.39999999999999991</v>
      </c>
      <c r="AN275" s="2024">
        <v>4</v>
      </c>
      <c r="AO275" s="340">
        <v>10</v>
      </c>
      <c r="AP275" s="340">
        <v>4</v>
      </c>
      <c r="AQ275" s="340">
        <v>12</v>
      </c>
      <c r="AR275" s="341">
        <v>9</v>
      </c>
      <c r="AS275" s="342">
        <v>3</v>
      </c>
      <c r="AT275" s="340">
        <v>2</v>
      </c>
      <c r="AU275" s="342">
        <v>1</v>
      </c>
      <c r="AV275" s="343">
        <v>1</v>
      </c>
      <c r="AW275" s="2354">
        <v>0</v>
      </c>
      <c r="AX275" s="2023" t="s">
        <v>123</v>
      </c>
      <c r="AY275" s="2024">
        <v>0</v>
      </c>
      <c r="AZ275" s="2377">
        <v>0</v>
      </c>
      <c r="BA275" s="2377">
        <v>0</v>
      </c>
      <c r="BB275" s="2377">
        <v>0</v>
      </c>
      <c r="BC275" s="2380">
        <v>0</v>
      </c>
      <c r="BD275" s="2380">
        <v>0</v>
      </c>
      <c r="BE275" s="2377">
        <v>0</v>
      </c>
      <c r="BF275" s="2380">
        <v>0</v>
      </c>
      <c r="BG275" s="2381">
        <v>0</v>
      </c>
      <c r="BH275" s="2062">
        <v>14</v>
      </c>
      <c r="BI275" s="1843">
        <v>0</v>
      </c>
      <c r="BJ275" s="2024">
        <v>0</v>
      </c>
      <c r="BK275" s="345">
        <v>4</v>
      </c>
      <c r="BL275" s="345">
        <v>10</v>
      </c>
      <c r="BM275" s="345">
        <v>12</v>
      </c>
      <c r="BN275" s="346">
        <v>3</v>
      </c>
      <c r="BO275" s="346">
        <v>9</v>
      </c>
      <c r="BP275" s="345">
        <v>2</v>
      </c>
      <c r="BQ275" s="346">
        <v>1</v>
      </c>
      <c r="BR275" s="347">
        <v>1</v>
      </c>
      <c r="BS275" s="2084">
        <v>10</v>
      </c>
      <c r="BT275" s="1843">
        <v>-0.61538461538461542</v>
      </c>
      <c r="BU275" s="2024">
        <v>-16</v>
      </c>
      <c r="BV275" s="348">
        <v>2</v>
      </c>
      <c r="BW275" s="348">
        <v>8</v>
      </c>
      <c r="BX275" s="348">
        <v>8</v>
      </c>
      <c r="BY275" s="349">
        <v>1</v>
      </c>
      <c r="BZ275" s="349">
        <v>7</v>
      </c>
      <c r="CA275" s="348">
        <v>2</v>
      </c>
      <c r="CB275" s="349">
        <v>1</v>
      </c>
      <c r="CC275" s="350">
        <v>1</v>
      </c>
      <c r="CD275" s="351">
        <v>19</v>
      </c>
      <c r="CE275" s="1843">
        <v>0.11764705882352944</v>
      </c>
      <c r="CF275" s="2024">
        <v>2</v>
      </c>
      <c r="CG275" s="352">
        <v>11</v>
      </c>
      <c r="CH275" s="352">
        <v>8</v>
      </c>
      <c r="CI275" s="352">
        <v>10</v>
      </c>
      <c r="CJ275" s="353">
        <v>6</v>
      </c>
      <c r="CK275" s="353">
        <v>4</v>
      </c>
      <c r="CL275" s="352">
        <v>9</v>
      </c>
      <c r="CM275" s="353">
        <v>5</v>
      </c>
      <c r="CN275" s="354">
        <v>4</v>
      </c>
      <c r="CO275" s="2062">
        <v>13</v>
      </c>
      <c r="CP275" s="1843">
        <v>0.625</v>
      </c>
      <c r="CQ275" s="2024">
        <v>5</v>
      </c>
      <c r="CR275" s="345">
        <v>2</v>
      </c>
      <c r="CS275" s="345">
        <v>11</v>
      </c>
      <c r="CT275" s="345">
        <v>12</v>
      </c>
      <c r="CU275" s="346">
        <v>2</v>
      </c>
      <c r="CV275" s="346">
        <v>10</v>
      </c>
      <c r="CW275" s="345">
        <v>1</v>
      </c>
      <c r="CX275" s="346">
        <v>0</v>
      </c>
      <c r="CY275" s="962">
        <v>1</v>
      </c>
      <c r="CZ275" s="1264">
        <v>146</v>
      </c>
      <c r="DA275" s="1606">
        <v>12</v>
      </c>
      <c r="DB275" s="451">
        <v>1</v>
      </c>
      <c r="DC275" s="452">
        <v>11</v>
      </c>
      <c r="DD275" s="4110">
        <v>10</v>
      </c>
      <c r="DE275" s="451">
        <v>5</v>
      </c>
      <c r="DF275" s="452">
        <v>5</v>
      </c>
      <c r="DG275" s="4110">
        <v>21</v>
      </c>
      <c r="DH275" s="451">
        <v>6</v>
      </c>
      <c r="DI275" s="452">
        <v>15</v>
      </c>
      <c r="DJ275" s="4110">
        <v>36</v>
      </c>
      <c r="DK275" s="451">
        <v>18</v>
      </c>
      <c r="DL275" s="452">
        <v>18</v>
      </c>
      <c r="DM275" s="4110">
        <v>32</v>
      </c>
      <c r="DN275" s="451">
        <v>9</v>
      </c>
      <c r="DO275" s="452">
        <v>23</v>
      </c>
      <c r="DP275" s="4100">
        <v>35</v>
      </c>
      <c r="DQ275" s="443">
        <v>19</v>
      </c>
      <c r="DR275" s="433">
        <v>16</v>
      </c>
      <c r="DS275" s="355">
        <v>102</v>
      </c>
      <c r="DT275" s="356">
        <v>1.0907919971729063E-4</v>
      </c>
      <c r="DU275" s="357">
        <v>1.4888843565164185E-2</v>
      </c>
      <c r="DV275" s="358" t="s">
        <v>123</v>
      </c>
      <c r="DW275" s="286"/>
    </row>
    <row r="276" spans="1:127" s="239" customFormat="1" ht="46.5" customHeight="1" x14ac:dyDescent="0.15">
      <c r="A276" s="2109" t="s">
        <v>1820</v>
      </c>
      <c r="B276" s="2147"/>
      <c r="C276" s="2147"/>
      <c r="D276" s="1926">
        <v>8</v>
      </c>
      <c r="E276" s="2123">
        <v>-0.33333333333333337</v>
      </c>
      <c r="F276" s="1947">
        <v>-4</v>
      </c>
      <c r="G276" s="1845">
        <v>5</v>
      </c>
      <c r="H276" s="1846">
        <v>3</v>
      </c>
      <c r="I276" s="4188">
        <v>7</v>
      </c>
      <c r="J276" s="1996">
        <v>5</v>
      </c>
      <c r="K276" s="1996">
        <v>2</v>
      </c>
      <c r="L276" s="1997">
        <v>1</v>
      </c>
      <c r="M276" s="1996">
        <v>0</v>
      </c>
      <c r="N276" s="2223">
        <v>1</v>
      </c>
      <c r="O276" s="2248" t="s">
        <v>2115</v>
      </c>
      <c r="P276" s="2037">
        <v>0</v>
      </c>
      <c r="Q276" s="289" t="s">
        <v>123</v>
      </c>
      <c r="R276" s="461">
        <v>0</v>
      </c>
      <c r="S276" s="290">
        <v>0</v>
      </c>
      <c r="T276" s="291">
        <v>0</v>
      </c>
      <c r="U276" s="292">
        <v>0</v>
      </c>
      <c r="V276" s="293">
        <v>0</v>
      </c>
      <c r="W276" s="294">
        <v>0</v>
      </c>
      <c r="X276" s="292">
        <v>0</v>
      </c>
      <c r="Y276" s="294">
        <v>0</v>
      </c>
      <c r="Z276" s="295">
        <v>0</v>
      </c>
      <c r="AA276" s="2288">
        <v>8</v>
      </c>
      <c r="AB276" s="1840">
        <v>-0.33333333333333337</v>
      </c>
      <c r="AC276" s="2304">
        <v>-4</v>
      </c>
      <c r="AD276" s="296">
        <v>5</v>
      </c>
      <c r="AE276" s="297">
        <v>3</v>
      </c>
      <c r="AF276" s="292">
        <v>7</v>
      </c>
      <c r="AG276" s="298">
        <v>5</v>
      </c>
      <c r="AH276" s="299">
        <v>2</v>
      </c>
      <c r="AI276" s="292">
        <v>1</v>
      </c>
      <c r="AJ276" s="299">
        <v>0</v>
      </c>
      <c r="AK276" s="300">
        <v>1</v>
      </c>
      <c r="AL276" s="2332">
        <v>0</v>
      </c>
      <c r="AM276" s="1840" t="s">
        <v>123</v>
      </c>
      <c r="AN276" s="2304">
        <v>-4</v>
      </c>
      <c r="AO276" s="301">
        <v>0</v>
      </c>
      <c r="AP276" s="301">
        <v>0</v>
      </c>
      <c r="AQ276" s="302">
        <v>0</v>
      </c>
      <c r="AR276" s="303">
        <v>0</v>
      </c>
      <c r="AS276" s="304">
        <v>0</v>
      </c>
      <c r="AT276" s="302">
        <v>0</v>
      </c>
      <c r="AU276" s="304">
        <v>0</v>
      </c>
      <c r="AV276" s="305">
        <v>0</v>
      </c>
      <c r="AW276" s="2355">
        <v>0</v>
      </c>
      <c r="AX276" s="1840" t="s">
        <v>123</v>
      </c>
      <c r="AY276" s="2304">
        <v>0</v>
      </c>
      <c r="AZ276" s="2382">
        <v>0</v>
      </c>
      <c r="BA276" s="2382">
        <v>0</v>
      </c>
      <c r="BB276" s="2383">
        <v>0</v>
      </c>
      <c r="BC276" s="2384">
        <v>0</v>
      </c>
      <c r="BD276" s="2384">
        <v>0</v>
      </c>
      <c r="BE276" s="2383">
        <v>0</v>
      </c>
      <c r="BF276" s="2384">
        <v>0</v>
      </c>
      <c r="BG276" s="2385">
        <v>0</v>
      </c>
      <c r="BH276" s="2063">
        <v>0</v>
      </c>
      <c r="BI276" s="2319" t="s">
        <v>123</v>
      </c>
      <c r="BJ276" s="2304">
        <v>0</v>
      </c>
      <c r="BK276" s="307">
        <v>0</v>
      </c>
      <c r="BL276" s="307">
        <v>0</v>
      </c>
      <c r="BM276" s="308">
        <v>0</v>
      </c>
      <c r="BN276" s="309">
        <v>0</v>
      </c>
      <c r="BO276" s="309">
        <v>0</v>
      </c>
      <c r="BP276" s="308">
        <v>0</v>
      </c>
      <c r="BQ276" s="309">
        <v>0</v>
      </c>
      <c r="BR276" s="310">
        <v>0</v>
      </c>
      <c r="BS276" s="2085">
        <v>0</v>
      </c>
      <c r="BT276" s="2319" t="s">
        <v>123</v>
      </c>
      <c r="BU276" s="2304">
        <v>0</v>
      </c>
      <c r="BV276" s="311">
        <v>0</v>
      </c>
      <c r="BW276" s="311">
        <v>0</v>
      </c>
      <c r="BX276" s="312">
        <v>0</v>
      </c>
      <c r="BY276" s="313">
        <v>0</v>
      </c>
      <c r="BZ276" s="313">
        <v>0</v>
      </c>
      <c r="CA276" s="312">
        <v>0</v>
      </c>
      <c r="CB276" s="313">
        <v>0</v>
      </c>
      <c r="CC276" s="314">
        <v>0</v>
      </c>
      <c r="CD276" s="315">
        <v>2</v>
      </c>
      <c r="CE276" s="1840">
        <v>-0.33333333333333337</v>
      </c>
      <c r="CF276" s="2304">
        <v>-1</v>
      </c>
      <c r="CG276" s="316">
        <v>1</v>
      </c>
      <c r="CH276" s="316">
        <v>1</v>
      </c>
      <c r="CI276" s="317">
        <v>2</v>
      </c>
      <c r="CJ276" s="318">
        <v>1</v>
      </c>
      <c r="CK276" s="318">
        <v>1</v>
      </c>
      <c r="CL276" s="317">
        <v>0</v>
      </c>
      <c r="CM276" s="318">
        <v>0</v>
      </c>
      <c r="CN276" s="319">
        <v>0</v>
      </c>
      <c r="CO276" s="2063">
        <v>6</v>
      </c>
      <c r="CP276" s="1840">
        <v>0.19999999999999996</v>
      </c>
      <c r="CQ276" s="2304">
        <v>1</v>
      </c>
      <c r="CR276" s="320">
        <v>4</v>
      </c>
      <c r="CS276" s="320">
        <v>2</v>
      </c>
      <c r="CT276" s="308">
        <v>5</v>
      </c>
      <c r="CU276" s="321">
        <v>4</v>
      </c>
      <c r="CV276" s="321">
        <v>1</v>
      </c>
      <c r="CW276" s="308">
        <v>1</v>
      </c>
      <c r="CX276" s="321">
        <v>0</v>
      </c>
      <c r="CY276" s="961">
        <v>1</v>
      </c>
      <c r="CZ276" s="1265">
        <v>8</v>
      </c>
      <c r="DA276" s="1607">
        <v>0</v>
      </c>
      <c r="DB276" s="449">
        <v>0</v>
      </c>
      <c r="DC276" s="450">
        <v>0</v>
      </c>
      <c r="DD276" s="4111">
        <v>0</v>
      </c>
      <c r="DE276" s="449">
        <v>0</v>
      </c>
      <c r="DF276" s="450">
        <v>0</v>
      </c>
      <c r="DG276" s="4111">
        <v>3</v>
      </c>
      <c r="DH276" s="449">
        <v>2</v>
      </c>
      <c r="DI276" s="450">
        <v>1</v>
      </c>
      <c r="DJ276" s="4111">
        <v>5</v>
      </c>
      <c r="DK276" s="449">
        <v>3</v>
      </c>
      <c r="DL276" s="450">
        <v>2</v>
      </c>
      <c r="DM276" s="4111">
        <v>0</v>
      </c>
      <c r="DN276" s="449">
        <v>0</v>
      </c>
      <c r="DO276" s="450">
        <v>0</v>
      </c>
      <c r="DP276" s="4101">
        <v>0</v>
      </c>
      <c r="DQ276" s="442">
        <v>0</v>
      </c>
      <c r="DR276" s="432">
        <v>0</v>
      </c>
      <c r="DS276" s="322">
        <v>176</v>
      </c>
      <c r="DT276" s="323">
        <v>5.9769424502624997E-6</v>
      </c>
      <c r="DU276" s="324">
        <v>8.1582704466653065E-4</v>
      </c>
      <c r="DV276" s="325" t="s">
        <v>123</v>
      </c>
      <c r="DW276" s="286"/>
    </row>
    <row r="277" spans="1:127" s="359" customFormat="1" ht="46.5" customHeight="1" x14ac:dyDescent="0.15">
      <c r="A277" s="2107" t="s">
        <v>1821</v>
      </c>
      <c r="B277" s="2144"/>
      <c r="C277" s="2144"/>
      <c r="D277" s="1925">
        <v>41</v>
      </c>
      <c r="E277" s="2122">
        <v>0</v>
      </c>
      <c r="F277" s="1943">
        <v>0</v>
      </c>
      <c r="G277" s="1841">
        <v>23</v>
      </c>
      <c r="H277" s="1842">
        <v>18</v>
      </c>
      <c r="I277" s="4184">
        <v>28</v>
      </c>
      <c r="J277" s="1993">
        <v>17</v>
      </c>
      <c r="K277" s="1993">
        <v>11</v>
      </c>
      <c r="L277" s="1994">
        <v>13</v>
      </c>
      <c r="M277" s="1993">
        <v>6</v>
      </c>
      <c r="N277" s="1995">
        <v>7</v>
      </c>
      <c r="O277" s="2253" t="s">
        <v>2116</v>
      </c>
      <c r="P277" s="2036">
        <v>0</v>
      </c>
      <c r="Q277" s="329" t="s">
        <v>123</v>
      </c>
      <c r="R277" s="462">
        <v>0</v>
      </c>
      <c r="S277" s="330">
        <v>0</v>
      </c>
      <c r="T277" s="331">
        <v>0</v>
      </c>
      <c r="U277" s="332">
        <v>0</v>
      </c>
      <c r="V277" s="333">
        <v>0</v>
      </c>
      <c r="W277" s="334">
        <v>0</v>
      </c>
      <c r="X277" s="332">
        <v>0</v>
      </c>
      <c r="Y277" s="334">
        <v>0</v>
      </c>
      <c r="Z277" s="335">
        <v>0</v>
      </c>
      <c r="AA277" s="2049">
        <v>41</v>
      </c>
      <c r="AB277" s="2023">
        <v>0</v>
      </c>
      <c r="AC277" s="2024">
        <v>0</v>
      </c>
      <c r="AD277" s="336">
        <v>23</v>
      </c>
      <c r="AE277" s="337">
        <v>18</v>
      </c>
      <c r="AF277" s="332">
        <v>28</v>
      </c>
      <c r="AG277" s="332">
        <v>17</v>
      </c>
      <c r="AH277" s="338">
        <v>11</v>
      </c>
      <c r="AI277" s="332">
        <v>13</v>
      </c>
      <c r="AJ277" s="338">
        <v>6</v>
      </c>
      <c r="AK277" s="339">
        <v>7</v>
      </c>
      <c r="AL277" s="2331">
        <v>10</v>
      </c>
      <c r="AM277" s="1843">
        <v>-9.0909090909090939E-2</v>
      </c>
      <c r="AN277" s="2024">
        <v>-1</v>
      </c>
      <c r="AO277" s="340">
        <v>6</v>
      </c>
      <c r="AP277" s="340">
        <v>4</v>
      </c>
      <c r="AQ277" s="340">
        <v>6</v>
      </c>
      <c r="AR277" s="341">
        <v>4</v>
      </c>
      <c r="AS277" s="342">
        <v>2</v>
      </c>
      <c r="AT277" s="340">
        <v>4</v>
      </c>
      <c r="AU277" s="342">
        <v>2</v>
      </c>
      <c r="AV277" s="343">
        <v>2</v>
      </c>
      <c r="AW277" s="2354">
        <v>0</v>
      </c>
      <c r="AX277" s="1843" t="s">
        <v>123</v>
      </c>
      <c r="AY277" s="2024">
        <v>0</v>
      </c>
      <c r="AZ277" s="2377">
        <v>0</v>
      </c>
      <c r="BA277" s="2377">
        <v>0</v>
      </c>
      <c r="BB277" s="2377">
        <v>0</v>
      </c>
      <c r="BC277" s="2380">
        <v>0</v>
      </c>
      <c r="BD277" s="2380">
        <v>0</v>
      </c>
      <c r="BE277" s="2377">
        <v>0</v>
      </c>
      <c r="BF277" s="2380">
        <v>0</v>
      </c>
      <c r="BG277" s="2381">
        <v>0</v>
      </c>
      <c r="BH277" s="2062">
        <v>9</v>
      </c>
      <c r="BI277" s="1843">
        <v>0.125</v>
      </c>
      <c r="BJ277" s="2024">
        <v>1</v>
      </c>
      <c r="BK277" s="345">
        <v>5</v>
      </c>
      <c r="BL277" s="345">
        <v>4</v>
      </c>
      <c r="BM277" s="345">
        <v>8</v>
      </c>
      <c r="BN277" s="346">
        <v>4</v>
      </c>
      <c r="BO277" s="346">
        <v>4</v>
      </c>
      <c r="BP277" s="345">
        <v>1</v>
      </c>
      <c r="BQ277" s="346">
        <v>1</v>
      </c>
      <c r="BR277" s="347">
        <v>0</v>
      </c>
      <c r="BS277" s="2084">
        <v>2</v>
      </c>
      <c r="BT277" s="1843" t="s">
        <v>123</v>
      </c>
      <c r="BU277" s="2024">
        <v>2</v>
      </c>
      <c r="BV277" s="348">
        <v>1</v>
      </c>
      <c r="BW277" s="348">
        <v>1</v>
      </c>
      <c r="BX277" s="348">
        <v>2</v>
      </c>
      <c r="BY277" s="349">
        <v>1</v>
      </c>
      <c r="BZ277" s="349">
        <v>1</v>
      </c>
      <c r="CA277" s="348">
        <v>0</v>
      </c>
      <c r="CB277" s="349">
        <v>0</v>
      </c>
      <c r="CC277" s="350">
        <v>0</v>
      </c>
      <c r="CD277" s="351">
        <v>16</v>
      </c>
      <c r="CE277" s="1843">
        <v>0</v>
      </c>
      <c r="CF277" s="2024">
        <v>0</v>
      </c>
      <c r="CG277" s="352">
        <v>10</v>
      </c>
      <c r="CH277" s="352">
        <v>6</v>
      </c>
      <c r="CI277" s="352">
        <v>10</v>
      </c>
      <c r="CJ277" s="353">
        <v>8</v>
      </c>
      <c r="CK277" s="353">
        <v>2</v>
      </c>
      <c r="CL277" s="352">
        <v>6</v>
      </c>
      <c r="CM277" s="353">
        <v>2</v>
      </c>
      <c r="CN277" s="354">
        <v>4</v>
      </c>
      <c r="CO277" s="2062">
        <v>4</v>
      </c>
      <c r="CP277" s="1843">
        <v>-0.33333333333333337</v>
      </c>
      <c r="CQ277" s="2024">
        <v>-2</v>
      </c>
      <c r="CR277" s="345">
        <v>1</v>
      </c>
      <c r="CS277" s="345">
        <v>3</v>
      </c>
      <c r="CT277" s="345">
        <v>2</v>
      </c>
      <c r="CU277" s="346">
        <v>0</v>
      </c>
      <c r="CV277" s="346">
        <v>2</v>
      </c>
      <c r="CW277" s="345">
        <v>2</v>
      </c>
      <c r="CX277" s="346">
        <v>1</v>
      </c>
      <c r="CY277" s="962">
        <v>1</v>
      </c>
      <c r="CZ277" s="1264">
        <v>41</v>
      </c>
      <c r="DA277" s="1606">
        <v>3</v>
      </c>
      <c r="DB277" s="451">
        <v>2</v>
      </c>
      <c r="DC277" s="452">
        <v>1</v>
      </c>
      <c r="DD277" s="4110">
        <v>2</v>
      </c>
      <c r="DE277" s="451">
        <v>2</v>
      </c>
      <c r="DF277" s="452">
        <v>0</v>
      </c>
      <c r="DG277" s="4110">
        <v>5</v>
      </c>
      <c r="DH277" s="451">
        <v>3</v>
      </c>
      <c r="DI277" s="452">
        <v>2</v>
      </c>
      <c r="DJ277" s="4110">
        <v>10</v>
      </c>
      <c r="DK277" s="451">
        <v>6</v>
      </c>
      <c r="DL277" s="452">
        <v>4</v>
      </c>
      <c r="DM277" s="4110">
        <v>9</v>
      </c>
      <c r="DN277" s="451">
        <v>4</v>
      </c>
      <c r="DO277" s="452">
        <v>5</v>
      </c>
      <c r="DP277" s="4100">
        <v>12</v>
      </c>
      <c r="DQ277" s="443">
        <v>6</v>
      </c>
      <c r="DR277" s="433">
        <v>6</v>
      </c>
      <c r="DS277" s="355">
        <v>146</v>
      </c>
      <c r="DT277" s="356">
        <v>3.0631830057595309E-5</v>
      </c>
      <c r="DU277" s="357">
        <v>4.1811136039159695E-3</v>
      </c>
      <c r="DV277" s="358" t="s">
        <v>123</v>
      </c>
      <c r="DW277" s="286"/>
    </row>
    <row r="278" spans="1:127" s="239" customFormat="1" ht="46.5" customHeight="1" x14ac:dyDescent="0.15">
      <c r="A278" s="2109" t="s">
        <v>1822</v>
      </c>
      <c r="B278" s="2147"/>
      <c r="C278" s="2147"/>
      <c r="D278" s="1926">
        <v>201</v>
      </c>
      <c r="E278" s="1946">
        <v>4.1450777202072464E-2</v>
      </c>
      <c r="F278" s="1947">
        <v>8</v>
      </c>
      <c r="G278" s="1845">
        <v>104</v>
      </c>
      <c r="H278" s="1846">
        <v>97</v>
      </c>
      <c r="I278" s="4188">
        <v>120</v>
      </c>
      <c r="J278" s="1996">
        <v>66</v>
      </c>
      <c r="K278" s="1996">
        <v>54</v>
      </c>
      <c r="L278" s="1997">
        <v>81</v>
      </c>
      <c r="M278" s="1996">
        <v>38</v>
      </c>
      <c r="N278" s="2223">
        <v>43</v>
      </c>
      <c r="O278" s="2248" t="s">
        <v>2116</v>
      </c>
      <c r="P278" s="2037">
        <v>82</v>
      </c>
      <c r="Q278" s="289">
        <v>2.4999999999999911E-2</v>
      </c>
      <c r="R278" s="461">
        <v>2</v>
      </c>
      <c r="S278" s="290">
        <v>40</v>
      </c>
      <c r="T278" s="291">
        <v>42</v>
      </c>
      <c r="U278" s="292">
        <v>35</v>
      </c>
      <c r="V278" s="293">
        <v>13</v>
      </c>
      <c r="W278" s="294">
        <v>22</v>
      </c>
      <c r="X278" s="292">
        <v>47</v>
      </c>
      <c r="Y278" s="294">
        <v>27</v>
      </c>
      <c r="Z278" s="295">
        <v>20</v>
      </c>
      <c r="AA278" s="2288">
        <v>119</v>
      </c>
      <c r="AB278" s="2025">
        <v>5.3097345132743445E-2</v>
      </c>
      <c r="AC278" s="2304">
        <v>6</v>
      </c>
      <c r="AD278" s="296">
        <v>64</v>
      </c>
      <c r="AE278" s="297">
        <v>55</v>
      </c>
      <c r="AF278" s="292">
        <v>85</v>
      </c>
      <c r="AG278" s="298">
        <v>53</v>
      </c>
      <c r="AH278" s="299">
        <v>32</v>
      </c>
      <c r="AI278" s="292">
        <v>34</v>
      </c>
      <c r="AJ278" s="299">
        <v>11</v>
      </c>
      <c r="AK278" s="300">
        <v>23</v>
      </c>
      <c r="AL278" s="2332">
        <v>49</v>
      </c>
      <c r="AM278" s="1840">
        <v>0.16666666666666674</v>
      </c>
      <c r="AN278" s="2304">
        <v>7</v>
      </c>
      <c r="AO278" s="301">
        <v>35</v>
      </c>
      <c r="AP278" s="301">
        <v>14</v>
      </c>
      <c r="AQ278" s="302">
        <v>36</v>
      </c>
      <c r="AR278" s="303">
        <v>31</v>
      </c>
      <c r="AS278" s="304">
        <v>5</v>
      </c>
      <c r="AT278" s="302">
        <v>13</v>
      </c>
      <c r="AU278" s="304">
        <v>4</v>
      </c>
      <c r="AV278" s="305">
        <v>9</v>
      </c>
      <c r="AW278" s="2355">
        <v>4</v>
      </c>
      <c r="AX278" s="2025">
        <v>0</v>
      </c>
      <c r="AY278" s="2304">
        <v>0</v>
      </c>
      <c r="AZ278" s="2382">
        <v>2</v>
      </c>
      <c r="BA278" s="2382">
        <v>2</v>
      </c>
      <c r="BB278" s="2383">
        <v>1</v>
      </c>
      <c r="BC278" s="2384">
        <v>1</v>
      </c>
      <c r="BD278" s="2384">
        <v>0</v>
      </c>
      <c r="BE278" s="2383">
        <v>3</v>
      </c>
      <c r="BF278" s="2384">
        <v>1</v>
      </c>
      <c r="BG278" s="2385">
        <v>2</v>
      </c>
      <c r="BH278" s="2063">
        <v>11</v>
      </c>
      <c r="BI278" s="1840">
        <v>0</v>
      </c>
      <c r="BJ278" s="2304">
        <v>0</v>
      </c>
      <c r="BK278" s="307">
        <v>6</v>
      </c>
      <c r="BL278" s="307">
        <v>5</v>
      </c>
      <c r="BM278" s="308">
        <v>8</v>
      </c>
      <c r="BN278" s="309">
        <v>4</v>
      </c>
      <c r="BO278" s="309">
        <v>4</v>
      </c>
      <c r="BP278" s="308">
        <v>3</v>
      </c>
      <c r="BQ278" s="309">
        <v>2</v>
      </c>
      <c r="BR278" s="310">
        <v>1</v>
      </c>
      <c r="BS278" s="2085">
        <v>21</v>
      </c>
      <c r="BT278" s="1840">
        <v>0.10526315789473695</v>
      </c>
      <c r="BU278" s="2304">
        <v>2</v>
      </c>
      <c r="BV278" s="311">
        <v>8</v>
      </c>
      <c r="BW278" s="311">
        <v>13</v>
      </c>
      <c r="BX278" s="312">
        <v>19</v>
      </c>
      <c r="BY278" s="313">
        <v>8</v>
      </c>
      <c r="BZ278" s="313">
        <v>11</v>
      </c>
      <c r="CA278" s="312">
        <v>2</v>
      </c>
      <c r="CB278" s="313">
        <v>0</v>
      </c>
      <c r="CC278" s="314">
        <v>2</v>
      </c>
      <c r="CD278" s="315">
        <v>12</v>
      </c>
      <c r="CE278" s="1840">
        <v>-0.29411764705882348</v>
      </c>
      <c r="CF278" s="2304">
        <v>-5</v>
      </c>
      <c r="CG278" s="316">
        <v>4</v>
      </c>
      <c r="CH278" s="316">
        <v>8</v>
      </c>
      <c r="CI278" s="317">
        <v>8</v>
      </c>
      <c r="CJ278" s="318">
        <v>4</v>
      </c>
      <c r="CK278" s="318">
        <v>4</v>
      </c>
      <c r="CL278" s="317">
        <v>4</v>
      </c>
      <c r="CM278" s="318">
        <v>0</v>
      </c>
      <c r="CN278" s="319">
        <v>4</v>
      </c>
      <c r="CO278" s="2063">
        <v>22</v>
      </c>
      <c r="CP278" s="1840">
        <v>0.10000000000000009</v>
      </c>
      <c r="CQ278" s="2304">
        <v>2</v>
      </c>
      <c r="CR278" s="320">
        <v>9</v>
      </c>
      <c r="CS278" s="320">
        <v>13</v>
      </c>
      <c r="CT278" s="308">
        <v>13</v>
      </c>
      <c r="CU278" s="321">
        <v>5</v>
      </c>
      <c r="CV278" s="321">
        <v>8</v>
      </c>
      <c r="CW278" s="308">
        <v>9</v>
      </c>
      <c r="CX278" s="321">
        <v>4</v>
      </c>
      <c r="CY278" s="961">
        <v>5</v>
      </c>
      <c r="CZ278" s="1265">
        <v>201</v>
      </c>
      <c r="DA278" s="1607">
        <v>10</v>
      </c>
      <c r="DB278" s="449">
        <v>9</v>
      </c>
      <c r="DC278" s="450">
        <v>1</v>
      </c>
      <c r="DD278" s="4111">
        <v>22</v>
      </c>
      <c r="DE278" s="449">
        <v>16</v>
      </c>
      <c r="DF278" s="450">
        <v>6</v>
      </c>
      <c r="DG278" s="4111">
        <v>37</v>
      </c>
      <c r="DH278" s="449">
        <v>17</v>
      </c>
      <c r="DI278" s="450">
        <v>20</v>
      </c>
      <c r="DJ278" s="4111">
        <v>44</v>
      </c>
      <c r="DK278" s="449">
        <v>15</v>
      </c>
      <c r="DL278" s="450">
        <v>29</v>
      </c>
      <c r="DM278" s="4111">
        <v>25</v>
      </c>
      <c r="DN278" s="449">
        <v>13</v>
      </c>
      <c r="DO278" s="450">
        <v>12</v>
      </c>
      <c r="DP278" s="4101">
        <v>63</v>
      </c>
      <c r="DQ278" s="442">
        <v>34</v>
      </c>
      <c r="DR278" s="432">
        <v>29</v>
      </c>
      <c r="DS278" s="322">
        <v>87</v>
      </c>
      <c r="DT278" s="323">
        <v>1.501706790628453E-4</v>
      </c>
      <c r="DU278" s="324">
        <v>2.0497654497246585E-2</v>
      </c>
      <c r="DV278" s="325" t="s">
        <v>123</v>
      </c>
      <c r="DW278" s="286"/>
    </row>
    <row r="279" spans="1:127" s="359" customFormat="1" ht="46.5" customHeight="1" x14ac:dyDescent="0.15">
      <c r="A279" s="2107" t="s">
        <v>1823</v>
      </c>
      <c r="B279" s="2144"/>
      <c r="C279" s="2144"/>
      <c r="D279" s="1925">
        <v>150</v>
      </c>
      <c r="E279" s="1942">
        <v>4.8951048951048959E-2</v>
      </c>
      <c r="F279" s="1943">
        <v>7</v>
      </c>
      <c r="G279" s="1841">
        <v>69</v>
      </c>
      <c r="H279" s="1842">
        <v>81</v>
      </c>
      <c r="I279" s="4184">
        <v>89</v>
      </c>
      <c r="J279" s="1993">
        <v>42</v>
      </c>
      <c r="K279" s="1993">
        <v>47</v>
      </c>
      <c r="L279" s="1994">
        <v>61</v>
      </c>
      <c r="M279" s="1993">
        <v>27</v>
      </c>
      <c r="N279" s="1995">
        <v>34</v>
      </c>
      <c r="O279" s="2253" t="s">
        <v>2116</v>
      </c>
      <c r="P279" s="2036">
        <v>50</v>
      </c>
      <c r="Q279" s="329">
        <v>6.3829787234042534E-2</v>
      </c>
      <c r="R279" s="462">
        <v>3</v>
      </c>
      <c r="S279" s="330">
        <v>18</v>
      </c>
      <c r="T279" s="331">
        <v>32</v>
      </c>
      <c r="U279" s="332">
        <v>23</v>
      </c>
      <c r="V279" s="333">
        <v>6</v>
      </c>
      <c r="W279" s="334">
        <v>17</v>
      </c>
      <c r="X279" s="332">
        <v>27</v>
      </c>
      <c r="Y279" s="334">
        <v>12</v>
      </c>
      <c r="Z279" s="335">
        <v>15</v>
      </c>
      <c r="AA279" s="2049">
        <v>100</v>
      </c>
      <c r="AB279" s="2023">
        <v>4.1666666666666741E-2</v>
      </c>
      <c r="AC279" s="2024">
        <v>4</v>
      </c>
      <c r="AD279" s="336">
        <v>51</v>
      </c>
      <c r="AE279" s="337">
        <v>49</v>
      </c>
      <c r="AF279" s="332">
        <v>66</v>
      </c>
      <c r="AG279" s="332">
        <v>36</v>
      </c>
      <c r="AH279" s="338">
        <v>30</v>
      </c>
      <c r="AI279" s="332">
        <v>34</v>
      </c>
      <c r="AJ279" s="338">
        <v>15</v>
      </c>
      <c r="AK279" s="339">
        <v>19</v>
      </c>
      <c r="AL279" s="2331">
        <v>31</v>
      </c>
      <c r="AM279" s="2023">
        <v>0</v>
      </c>
      <c r="AN279" s="2024">
        <v>0</v>
      </c>
      <c r="AO279" s="340">
        <v>22</v>
      </c>
      <c r="AP279" s="340">
        <v>9</v>
      </c>
      <c r="AQ279" s="340">
        <v>21</v>
      </c>
      <c r="AR279" s="341">
        <v>18</v>
      </c>
      <c r="AS279" s="342">
        <v>3</v>
      </c>
      <c r="AT279" s="340">
        <v>10</v>
      </c>
      <c r="AU279" s="342">
        <v>4</v>
      </c>
      <c r="AV279" s="343">
        <v>6</v>
      </c>
      <c r="AW279" s="2354">
        <v>0</v>
      </c>
      <c r="AX279" s="2023" t="s">
        <v>123</v>
      </c>
      <c r="AY279" s="2024">
        <v>0</v>
      </c>
      <c r="AZ279" s="2377">
        <v>0</v>
      </c>
      <c r="BA279" s="2377">
        <v>0</v>
      </c>
      <c r="BB279" s="2377">
        <v>0</v>
      </c>
      <c r="BC279" s="2380">
        <v>0</v>
      </c>
      <c r="BD279" s="2380">
        <v>0</v>
      </c>
      <c r="BE279" s="2377">
        <v>0</v>
      </c>
      <c r="BF279" s="2380">
        <v>0</v>
      </c>
      <c r="BG279" s="2381">
        <v>0</v>
      </c>
      <c r="BH279" s="2062">
        <v>25</v>
      </c>
      <c r="BI279" s="1843">
        <v>0.13636363636363646</v>
      </c>
      <c r="BJ279" s="2024">
        <v>3</v>
      </c>
      <c r="BK279" s="345">
        <v>14</v>
      </c>
      <c r="BL279" s="345">
        <v>11</v>
      </c>
      <c r="BM279" s="345">
        <v>19</v>
      </c>
      <c r="BN279" s="346">
        <v>10</v>
      </c>
      <c r="BO279" s="346">
        <v>9</v>
      </c>
      <c r="BP279" s="345">
        <v>6</v>
      </c>
      <c r="BQ279" s="346">
        <v>4</v>
      </c>
      <c r="BR279" s="347">
        <v>2</v>
      </c>
      <c r="BS279" s="2084">
        <v>8</v>
      </c>
      <c r="BT279" s="1843">
        <v>-0.19999999999999996</v>
      </c>
      <c r="BU279" s="2024">
        <v>-2</v>
      </c>
      <c r="BV279" s="348">
        <v>2</v>
      </c>
      <c r="BW279" s="348">
        <v>6</v>
      </c>
      <c r="BX279" s="348">
        <v>7</v>
      </c>
      <c r="BY279" s="349">
        <v>2</v>
      </c>
      <c r="BZ279" s="349">
        <v>5</v>
      </c>
      <c r="CA279" s="348">
        <v>1</v>
      </c>
      <c r="CB279" s="349">
        <v>0</v>
      </c>
      <c r="CC279" s="350">
        <v>1</v>
      </c>
      <c r="CD279" s="351">
        <v>16</v>
      </c>
      <c r="CE279" s="1843">
        <v>-0.15789473684210531</v>
      </c>
      <c r="CF279" s="2024">
        <v>-3</v>
      </c>
      <c r="CG279" s="352">
        <v>8</v>
      </c>
      <c r="CH279" s="352">
        <v>8</v>
      </c>
      <c r="CI279" s="352">
        <v>10</v>
      </c>
      <c r="CJ279" s="353">
        <v>6</v>
      </c>
      <c r="CK279" s="353">
        <v>4</v>
      </c>
      <c r="CL279" s="352">
        <v>6</v>
      </c>
      <c r="CM279" s="353">
        <v>2</v>
      </c>
      <c r="CN279" s="354">
        <v>4</v>
      </c>
      <c r="CO279" s="2062">
        <v>20</v>
      </c>
      <c r="CP279" s="1843">
        <v>0.4285714285714286</v>
      </c>
      <c r="CQ279" s="2024">
        <v>6</v>
      </c>
      <c r="CR279" s="345">
        <v>5</v>
      </c>
      <c r="CS279" s="345">
        <v>15</v>
      </c>
      <c r="CT279" s="345">
        <v>9</v>
      </c>
      <c r="CU279" s="346">
        <v>0</v>
      </c>
      <c r="CV279" s="346">
        <v>9</v>
      </c>
      <c r="CW279" s="345">
        <v>11</v>
      </c>
      <c r="CX279" s="346">
        <v>5</v>
      </c>
      <c r="CY279" s="962">
        <v>6</v>
      </c>
      <c r="CZ279" s="1264">
        <v>150</v>
      </c>
      <c r="DA279" s="1606">
        <v>11</v>
      </c>
      <c r="DB279" s="451">
        <v>5</v>
      </c>
      <c r="DC279" s="452">
        <v>6</v>
      </c>
      <c r="DD279" s="4110">
        <v>9</v>
      </c>
      <c r="DE279" s="451">
        <v>5</v>
      </c>
      <c r="DF279" s="452">
        <v>4</v>
      </c>
      <c r="DG279" s="4110">
        <v>24</v>
      </c>
      <c r="DH279" s="451">
        <v>11</v>
      </c>
      <c r="DI279" s="452">
        <v>13</v>
      </c>
      <c r="DJ279" s="4110">
        <v>28</v>
      </c>
      <c r="DK279" s="451">
        <v>10</v>
      </c>
      <c r="DL279" s="452">
        <v>18</v>
      </c>
      <c r="DM279" s="4110">
        <v>27</v>
      </c>
      <c r="DN279" s="451">
        <v>11</v>
      </c>
      <c r="DO279" s="452">
        <v>16</v>
      </c>
      <c r="DP279" s="4100">
        <v>51</v>
      </c>
      <c r="DQ279" s="443">
        <v>27</v>
      </c>
      <c r="DR279" s="433">
        <v>24</v>
      </c>
      <c r="DS279" s="355">
        <v>99</v>
      </c>
      <c r="DT279" s="356">
        <v>1.1206767094242187E-4</v>
      </c>
      <c r="DU279" s="357">
        <v>1.5296757087497451E-2</v>
      </c>
      <c r="DV279" s="358" t="s">
        <v>123</v>
      </c>
      <c r="DW279" s="286"/>
    </row>
    <row r="280" spans="1:127" s="239" customFormat="1" ht="46.5" customHeight="1" x14ac:dyDescent="0.15">
      <c r="A280" s="2109" t="s">
        <v>569</v>
      </c>
      <c r="B280" s="2147"/>
      <c r="C280" s="2147"/>
      <c r="D280" s="1926">
        <v>152</v>
      </c>
      <c r="E280" s="2123">
        <v>9.3525179856115193E-2</v>
      </c>
      <c r="F280" s="1947">
        <v>13</v>
      </c>
      <c r="G280" s="1845">
        <v>64</v>
      </c>
      <c r="H280" s="1846">
        <v>88</v>
      </c>
      <c r="I280" s="4188">
        <v>84</v>
      </c>
      <c r="J280" s="1996">
        <v>45</v>
      </c>
      <c r="K280" s="1996">
        <v>39</v>
      </c>
      <c r="L280" s="1997">
        <v>68</v>
      </c>
      <c r="M280" s="1996">
        <v>19</v>
      </c>
      <c r="N280" s="2223">
        <v>49</v>
      </c>
      <c r="O280" s="2248" t="s">
        <v>2116</v>
      </c>
      <c r="P280" s="2037">
        <v>34</v>
      </c>
      <c r="Q280" s="289">
        <v>3.0303030303030276E-2</v>
      </c>
      <c r="R280" s="461">
        <v>1</v>
      </c>
      <c r="S280" s="290">
        <v>14</v>
      </c>
      <c r="T280" s="291">
        <v>20</v>
      </c>
      <c r="U280" s="292">
        <v>15</v>
      </c>
      <c r="V280" s="293">
        <v>3</v>
      </c>
      <c r="W280" s="294">
        <v>12</v>
      </c>
      <c r="X280" s="292">
        <v>19</v>
      </c>
      <c r="Y280" s="294">
        <v>11</v>
      </c>
      <c r="Z280" s="295">
        <v>8</v>
      </c>
      <c r="AA280" s="2288">
        <v>118</v>
      </c>
      <c r="AB280" s="1840">
        <v>0.1132075471698113</v>
      </c>
      <c r="AC280" s="2304">
        <v>12</v>
      </c>
      <c r="AD280" s="296">
        <v>50</v>
      </c>
      <c r="AE280" s="297">
        <v>68</v>
      </c>
      <c r="AF280" s="292">
        <v>69</v>
      </c>
      <c r="AG280" s="298">
        <v>42</v>
      </c>
      <c r="AH280" s="299">
        <v>27</v>
      </c>
      <c r="AI280" s="292">
        <v>49</v>
      </c>
      <c r="AJ280" s="299">
        <v>8</v>
      </c>
      <c r="AK280" s="300">
        <v>41</v>
      </c>
      <c r="AL280" s="2332">
        <v>7</v>
      </c>
      <c r="AM280" s="1840">
        <v>-0.36363636363636365</v>
      </c>
      <c r="AN280" s="2304">
        <v>-4</v>
      </c>
      <c r="AO280" s="301">
        <v>3</v>
      </c>
      <c r="AP280" s="301">
        <v>4</v>
      </c>
      <c r="AQ280" s="302">
        <v>4</v>
      </c>
      <c r="AR280" s="303">
        <v>2</v>
      </c>
      <c r="AS280" s="304">
        <v>2</v>
      </c>
      <c r="AT280" s="302">
        <v>3</v>
      </c>
      <c r="AU280" s="304">
        <v>1</v>
      </c>
      <c r="AV280" s="305">
        <v>2</v>
      </c>
      <c r="AW280" s="2355">
        <v>1</v>
      </c>
      <c r="AX280" s="1840">
        <v>0</v>
      </c>
      <c r="AY280" s="2304">
        <v>0</v>
      </c>
      <c r="AZ280" s="2382">
        <v>1</v>
      </c>
      <c r="BA280" s="2382">
        <v>0</v>
      </c>
      <c r="BB280" s="2383">
        <v>1</v>
      </c>
      <c r="BC280" s="2384">
        <v>1</v>
      </c>
      <c r="BD280" s="2384">
        <v>0</v>
      </c>
      <c r="BE280" s="2383">
        <v>0</v>
      </c>
      <c r="BF280" s="2384">
        <v>0</v>
      </c>
      <c r="BG280" s="2385">
        <v>0</v>
      </c>
      <c r="BH280" s="2063">
        <v>14</v>
      </c>
      <c r="BI280" s="1840">
        <v>0.39999999999999991</v>
      </c>
      <c r="BJ280" s="2304">
        <v>4</v>
      </c>
      <c r="BK280" s="307">
        <v>8</v>
      </c>
      <c r="BL280" s="307">
        <v>6</v>
      </c>
      <c r="BM280" s="308">
        <v>10</v>
      </c>
      <c r="BN280" s="309">
        <v>7</v>
      </c>
      <c r="BO280" s="309">
        <v>3</v>
      </c>
      <c r="BP280" s="308">
        <v>4</v>
      </c>
      <c r="BQ280" s="309">
        <v>1</v>
      </c>
      <c r="BR280" s="310">
        <v>3</v>
      </c>
      <c r="BS280" s="2085">
        <v>16</v>
      </c>
      <c r="BT280" s="1840">
        <v>0.33333333333333326</v>
      </c>
      <c r="BU280" s="2304">
        <v>4</v>
      </c>
      <c r="BV280" s="311">
        <v>8</v>
      </c>
      <c r="BW280" s="311">
        <v>8</v>
      </c>
      <c r="BX280" s="312">
        <v>15</v>
      </c>
      <c r="BY280" s="313">
        <v>8</v>
      </c>
      <c r="BZ280" s="313">
        <v>7</v>
      </c>
      <c r="CA280" s="312">
        <v>1</v>
      </c>
      <c r="CB280" s="313">
        <v>0</v>
      </c>
      <c r="CC280" s="314">
        <v>1</v>
      </c>
      <c r="CD280" s="315">
        <v>48</v>
      </c>
      <c r="CE280" s="1840">
        <v>0</v>
      </c>
      <c r="CF280" s="2304">
        <v>0</v>
      </c>
      <c r="CG280" s="316">
        <v>22</v>
      </c>
      <c r="CH280" s="316">
        <v>26</v>
      </c>
      <c r="CI280" s="317">
        <v>20</v>
      </c>
      <c r="CJ280" s="318">
        <v>17</v>
      </c>
      <c r="CK280" s="318">
        <v>3</v>
      </c>
      <c r="CL280" s="317">
        <v>28</v>
      </c>
      <c r="CM280" s="318">
        <v>5</v>
      </c>
      <c r="CN280" s="319">
        <v>23</v>
      </c>
      <c r="CO280" s="2063">
        <v>32</v>
      </c>
      <c r="CP280" s="1840">
        <v>0.33333333333333326</v>
      </c>
      <c r="CQ280" s="2304">
        <v>8</v>
      </c>
      <c r="CR280" s="320">
        <v>8</v>
      </c>
      <c r="CS280" s="320">
        <v>24</v>
      </c>
      <c r="CT280" s="308">
        <v>19</v>
      </c>
      <c r="CU280" s="321">
        <v>7</v>
      </c>
      <c r="CV280" s="321">
        <v>12</v>
      </c>
      <c r="CW280" s="308">
        <v>13</v>
      </c>
      <c r="CX280" s="321">
        <v>1</v>
      </c>
      <c r="CY280" s="961">
        <v>12</v>
      </c>
      <c r="CZ280" s="1265">
        <v>152</v>
      </c>
      <c r="DA280" s="1607">
        <v>13</v>
      </c>
      <c r="DB280" s="449">
        <v>6</v>
      </c>
      <c r="DC280" s="450">
        <v>7</v>
      </c>
      <c r="DD280" s="4111">
        <v>12</v>
      </c>
      <c r="DE280" s="449">
        <v>8</v>
      </c>
      <c r="DF280" s="450">
        <v>4</v>
      </c>
      <c r="DG280" s="4111">
        <v>26</v>
      </c>
      <c r="DH280" s="449">
        <v>8</v>
      </c>
      <c r="DI280" s="450">
        <v>18</v>
      </c>
      <c r="DJ280" s="4111">
        <v>34</v>
      </c>
      <c r="DK280" s="449">
        <v>18</v>
      </c>
      <c r="DL280" s="450">
        <v>16</v>
      </c>
      <c r="DM280" s="4111">
        <v>26</v>
      </c>
      <c r="DN280" s="449">
        <v>12</v>
      </c>
      <c r="DO280" s="450">
        <v>14</v>
      </c>
      <c r="DP280" s="4101">
        <v>41</v>
      </c>
      <c r="DQ280" s="442">
        <v>12</v>
      </c>
      <c r="DR280" s="432">
        <v>29</v>
      </c>
      <c r="DS280" s="322">
        <v>98</v>
      </c>
      <c r="DT280" s="323">
        <v>1.135619065549875E-4</v>
      </c>
      <c r="DU280" s="324">
        <v>1.5500713848664083E-2</v>
      </c>
      <c r="DV280" s="325" t="s">
        <v>123</v>
      </c>
      <c r="DW280" s="286"/>
    </row>
    <row r="281" spans="1:127" s="359" customFormat="1" ht="46.5" customHeight="1" x14ac:dyDescent="0.15">
      <c r="A281" s="2107" t="s">
        <v>1824</v>
      </c>
      <c r="B281" s="2144"/>
      <c r="C281" s="2144"/>
      <c r="D281" s="1925">
        <v>40</v>
      </c>
      <c r="E281" s="2122">
        <v>0</v>
      </c>
      <c r="F281" s="1943">
        <v>0</v>
      </c>
      <c r="G281" s="1841">
        <v>24</v>
      </c>
      <c r="H281" s="1842">
        <v>16</v>
      </c>
      <c r="I281" s="4184">
        <v>34</v>
      </c>
      <c r="J281" s="1993">
        <v>21</v>
      </c>
      <c r="K281" s="1993">
        <v>13</v>
      </c>
      <c r="L281" s="1994">
        <v>6</v>
      </c>
      <c r="M281" s="1993">
        <v>3</v>
      </c>
      <c r="N281" s="1995">
        <v>3</v>
      </c>
      <c r="O281" s="2253" t="s">
        <v>2116</v>
      </c>
      <c r="P281" s="2036">
        <v>0</v>
      </c>
      <c r="Q281" s="329" t="s">
        <v>123</v>
      </c>
      <c r="R281" s="462">
        <v>0</v>
      </c>
      <c r="S281" s="330">
        <v>0</v>
      </c>
      <c r="T281" s="331">
        <v>0</v>
      </c>
      <c r="U281" s="332">
        <v>0</v>
      </c>
      <c r="V281" s="333">
        <v>0</v>
      </c>
      <c r="W281" s="334">
        <v>0</v>
      </c>
      <c r="X281" s="332">
        <v>0</v>
      </c>
      <c r="Y281" s="334">
        <v>0</v>
      </c>
      <c r="Z281" s="335">
        <v>0</v>
      </c>
      <c r="AA281" s="2049">
        <v>40</v>
      </c>
      <c r="AB281" s="1843">
        <v>0</v>
      </c>
      <c r="AC281" s="2024">
        <v>0</v>
      </c>
      <c r="AD281" s="336">
        <v>24</v>
      </c>
      <c r="AE281" s="337">
        <v>16</v>
      </c>
      <c r="AF281" s="332">
        <v>34</v>
      </c>
      <c r="AG281" s="332">
        <v>21</v>
      </c>
      <c r="AH281" s="338">
        <v>13</v>
      </c>
      <c r="AI281" s="332">
        <v>6</v>
      </c>
      <c r="AJ281" s="338">
        <v>3</v>
      </c>
      <c r="AK281" s="339">
        <v>3</v>
      </c>
      <c r="AL281" s="2331">
        <v>5</v>
      </c>
      <c r="AM281" s="2315">
        <v>-0.61538461538461542</v>
      </c>
      <c r="AN281" s="2024">
        <v>-8</v>
      </c>
      <c r="AO281" s="340">
        <v>4</v>
      </c>
      <c r="AP281" s="340">
        <v>1</v>
      </c>
      <c r="AQ281" s="340">
        <v>5</v>
      </c>
      <c r="AR281" s="341">
        <v>4</v>
      </c>
      <c r="AS281" s="342">
        <v>1</v>
      </c>
      <c r="AT281" s="340">
        <v>0</v>
      </c>
      <c r="AU281" s="342">
        <v>0</v>
      </c>
      <c r="AV281" s="343">
        <v>0</v>
      </c>
      <c r="AW281" s="2354">
        <v>0</v>
      </c>
      <c r="AX281" s="2023" t="s">
        <v>123</v>
      </c>
      <c r="AY281" s="2024">
        <v>0</v>
      </c>
      <c r="AZ281" s="2377">
        <v>0</v>
      </c>
      <c r="BA281" s="2377">
        <v>0</v>
      </c>
      <c r="BB281" s="2377">
        <v>0</v>
      </c>
      <c r="BC281" s="2380">
        <v>0</v>
      </c>
      <c r="BD281" s="2380">
        <v>0</v>
      </c>
      <c r="BE281" s="2377">
        <v>0</v>
      </c>
      <c r="BF281" s="2380">
        <v>0</v>
      </c>
      <c r="BG281" s="2381">
        <v>0</v>
      </c>
      <c r="BH281" s="2062">
        <v>0</v>
      </c>
      <c r="BI281" s="1843" t="s">
        <v>123</v>
      </c>
      <c r="BJ281" s="2024">
        <v>-1</v>
      </c>
      <c r="BK281" s="345">
        <v>0</v>
      </c>
      <c r="BL281" s="345">
        <v>0</v>
      </c>
      <c r="BM281" s="345">
        <v>0</v>
      </c>
      <c r="BN281" s="346">
        <v>0</v>
      </c>
      <c r="BO281" s="346">
        <v>0</v>
      </c>
      <c r="BP281" s="345">
        <v>0</v>
      </c>
      <c r="BQ281" s="346">
        <v>0</v>
      </c>
      <c r="BR281" s="347">
        <v>0</v>
      </c>
      <c r="BS281" s="2084">
        <v>2</v>
      </c>
      <c r="BT281" s="1843" t="s">
        <v>123</v>
      </c>
      <c r="BU281" s="2024">
        <v>2</v>
      </c>
      <c r="BV281" s="348">
        <v>1</v>
      </c>
      <c r="BW281" s="348">
        <v>1</v>
      </c>
      <c r="BX281" s="348">
        <v>2</v>
      </c>
      <c r="BY281" s="349">
        <v>1</v>
      </c>
      <c r="BZ281" s="349">
        <v>1</v>
      </c>
      <c r="CA281" s="348">
        <v>0</v>
      </c>
      <c r="CB281" s="349">
        <v>0</v>
      </c>
      <c r="CC281" s="350">
        <v>0</v>
      </c>
      <c r="CD281" s="351">
        <v>27</v>
      </c>
      <c r="CE281" s="1843">
        <v>0.28571428571428581</v>
      </c>
      <c r="CF281" s="2024">
        <v>6</v>
      </c>
      <c r="CG281" s="352">
        <v>16</v>
      </c>
      <c r="CH281" s="352">
        <v>11</v>
      </c>
      <c r="CI281" s="352">
        <v>25</v>
      </c>
      <c r="CJ281" s="353">
        <v>16</v>
      </c>
      <c r="CK281" s="353">
        <v>9</v>
      </c>
      <c r="CL281" s="352">
        <v>2</v>
      </c>
      <c r="CM281" s="353">
        <v>0</v>
      </c>
      <c r="CN281" s="354">
        <v>2</v>
      </c>
      <c r="CO281" s="2062">
        <v>6</v>
      </c>
      <c r="CP281" s="1843">
        <v>0.19999999999999996</v>
      </c>
      <c r="CQ281" s="2024">
        <v>1</v>
      </c>
      <c r="CR281" s="345">
        <v>3</v>
      </c>
      <c r="CS281" s="345">
        <v>3</v>
      </c>
      <c r="CT281" s="345">
        <v>2</v>
      </c>
      <c r="CU281" s="346">
        <v>0</v>
      </c>
      <c r="CV281" s="346">
        <v>2</v>
      </c>
      <c r="CW281" s="345">
        <v>4</v>
      </c>
      <c r="CX281" s="346">
        <v>3</v>
      </c>
      <c r="CY281" s="962">
        <v>1</v>
      </c>
      <c r="CZ281" s="1264">
        <v>40</v>
      </c>
      <c r="DA281" s="1606">
        <v>10</v>
      </c>
      <c r="DB281" s="451">
        <v>7</v>
      </c>
      <c r="DC281" s="452">
        <v>3</v>
      </c>
      <c r="DD281" s="4110">
        <v>1</v>
      </c>
      <c r="DE281" s="451">
        <v>1</v>
      </c>
      <c r="DF281" s="452">
        <v>0</v>
      </c>
      <c r="DG281" s="4110">
        <v>11</v>
      </c>
      <c r="DH281" s="451">
        <v>6</v>
      </c>
      <c r="DI281" s="452">
        <v>5</v>
      </c>
      <c r="DJ281" s="4110">
        <v>10</v>
      </c>
      <c r="DK281" s="451">
        <v>4</v>
      </c>
      <c r="DL281" s="452">
        <v>6</v>
      </c>
      <c r="DM281" s="4110">
        <v>4</v>
      </c>
      <c r="DN281" s="451">
        <v>3</v>
      </c>
      <c r="DO281" s="452">
        <v>1</v>
      </c>
      <c r="DP281" s="4100">
        <v>4</v>
      </c>
      <c r="DQ281" s="443">
        <v>3</v>
      </c>
      <c r="DR281" s="433">
        <v>1</v>
      </c>
      <c r="DS281" s="355">
        <v>147</v>
      </c>
      <c r="DT281" s="356">
        <v>2.9884712251312498E-5</v>
      </c>
      <c r="DU281" s="357">
        <v>4.0791352233326538E-3</v>
      </c>
      <c r="DV281" s="358" t="s">
        <v>123</v>
      </c>
      <c r="DW281" s="286"/>
    </row>
    <row r="282" spans="1:127" s="239" customFormat="1" ht="46.5" customHeight="1" x14ac:dyDescent="0.15">
      <c r="A282" s="2109" t="s">
        <v>189</v>
      </c>
      <c r="B282" s="2147"/>
      <c r="C282" s="2147"/>
      <c r="D282" s="1926">
        <v>1960</v>
      </c>
      <c r="E282" s="1946">
        <v>9.436069235064215E-2</v>
      </c>
      <c r="F282" s="1947">
        <v>169</v>
      </c>
      <c r="G282" s="1845">
        <v>1006</v>
      </c>
      <c r="H282" s="1846">
        <v>954</v>
      </c>
      <c r="I282" s="4188">
        <v>1222</v>
      </c>
      <c r="J282" s="1996">
        <v>740</v>
      </c>
      <c r="K282" s="1996">
        <v>482</v>
      </c>
      <c r="L282" s="1997">
        <v>738</v>
      </c>
      <c r="M282" s="1996">
        <v>266</v>
      </c>
      <c r="N282" s="2223">
        <v>472</v>
      </c>
      <c r="O282" s="2248" t="s">
        <v>2116</v>
      </c>
      <c r="P282" s="2037">
        <v>321</v>
      </c>
      <c r="Q282" s="289">
        <v>0.17153284671532854</v>
      </c>
      <c r="R282" s="461">
        <v>47</v>
      </c>
      <c r="S282" s="290">
        <v>102</v>
      </c>
      <c r="T282" s="291">
        <v>219</v>
      </c>
      <c r="U282" s="292">
        <v>178</v>
      </c>
      <c r="V282" s="293">
        <v>34</v>
      </c>
      <c r="W282" s="294">
        <v>144</v>
      </c>
      <c r="X282" s="292">
        <v>143</v>
      </c>
      <c r="Y282" s="294">
        <v>68</v>
      </c>
      <c r="Z282" s="295">
        <v>75</v>
      </c>
      <c r="AA282" s="2288">
        <v>1639</v>
      </c>
      <c r="AB282" s="2025">
        <v>8.0421885299934104E-2</v>
      </c>
      <c r="AC282" s="2304">
        <v>122</v>
      </c>
      <c r="AD282" s="296">
        <v>904</v>
      </c>
      <c r="AE282" s="297">
        <v>735</v>
      </c>
      <c r="AF282" s="292">
        <v>1044</v>
      </c>
      <c r="AG282" s="298">
        <v>706</v>
      </c>
      <c r="AH282" s="299">
        <v>338</v>
      </c>
      <c r="AI282" s="292">
        <v>595</v>
      </c>
      <c r="AJ282" s="299">
        <v>198</v>
      </c>
      <c r="AK282" s="300">
        <v>397</v>
      </c>
      <c r="AL282" s="2332">
        <v>1059</v>
      </c>
      <c r="AM282" s="2025">
        <v>1.3397129186602852E-2</v>
      </c>
      <c r="AN282" s="2304">
        <v>14</v>
      </c>
      <c r="AO282" s="301">
        <v>686</v>
      </c>
      <c r="AP282" s="301">
        <v>373</v>
      </c>
      <c r="AQ282" s="302">
        <v>608</v>
      </c>
      <c r="AR282" s="303">
        <v>547</v>
      </c>
      <c r="AS282" s="304">
        <v>61</v>
      </c>
      <c r="AT282" s="302">
        <v>451</v>
      </c>
      <c r="AU282" s="304">
        <v>139</v>
      </c>
      <c r="AV282" s="305">
        <v>312</v>
      </c>
      <c r="AW282" s="2355">
        <v>0</v>
      </c>
      <c r="AX282" s="2025" t="s">
        <v>123</v>
      </c>
      <c r="AY282" s="2304">
        <v>0</v>
      </c>
      <c r="AZ282" s="2382">
        <v>0</v>
      </c>
      <c r="BA282" s="2382">
        <v>0</v>
      </c>
      <c r="BB282" s="2383">
        <v>0</v>
      </c>
      <c r="BC282" s="2384">
        <v>0</v>
      </c>
      <c r="BD282" s="2384">
        <v>0</v>
      </c>
      <c r="BE282" s="2383">
        <v>0</v>
      </c>
      <c r="BF282" s="2384">
        <v>0</v>
      </c>
      <c r="BG282" s="2385">
        <v>0</v>
      </c>
      <c r="BH282" s="2063">
        <v>107</v>
      </c>
      <c r="BI282" s="1840">
        <v>0.17582417582417587</v>
      </c>
      <c r="BJ282" s="2304">
        <v>16</v>
      </c>
      <c r="BK282" s="307">
        <v>47</v>
      </c>
      <c r="BL282" s="307">
        <v>60</v>
      </c>
      <c r="BM282" s="308">
        <v>72</v>
      </c>
      <c r="BN282" s="309">
        <v>34</v>
      </c>
      <c r="BO282" s="309">
        <v>38</v>
      </c>
      <c r="BP282" s="308">
        <v>35</v>
      </c>
      <c r="BQ282" s="309">
        <v>13</v>
      </c>
      <c r="BR282" s="310">
        <v>22</v>
      </c>
      <c r="BS282" s="2085">
        <v>261</v>
      </c>
      <c r="BT282" s="1840">
        <v>0.3523316062176165</v>
      </c>
      <c r="BU282" s="2304">
        <v>68</v>
      </c>
      <c r="BV282" s="311">
        <v>89</v>
      </c>
      <c r="BW282" s="311">
        <v>172</v>
      </c>
      <c r="BX282" s="312">
        <v>232</v>
      </c>
      <c r="BY282" s="313">
        <v>82</v>
      </c>
      <c r="BZ282" s="313">
        <v>150</v>
      </c>
      <c r="CA282" s="312">
        <v>29</v>
      </c>
      <c r="CB282" s="313">
        <v>7</v>
      </c>
      <c r="CC282" s="314">
        <v>22</v>
      </c>
      <c r="CD282" s="315">
        <v>41</v>
      </c>
      <c r="CE282" s="1840">
        <v>-0.18000000000000005</v>
      </c>
      <c r="CF282" s="2304">
        <v>-9</v>
      </c>
      <c r="CG282" s="316">
        <v>19</v>
      </c>
      <c r="CH282" s="316">
        <v>22</v>
      </c>
      <c r="CI282" s="317">
        <v>25</v>
      </c>
      <c r="CJ282" s="318">
        <v>16</v>
      </c>
      <c r="CK282" s="318">
        <v>9</v>
      </c>
      <c r="CL282" s="317">
        <v>16</v>
      </c>
      <c r="CM282" s="318">
        <v>3</v>
      </c>
      <c r="CN282" s="319">
        <v>13</v>
      </c>
      <c r="CO282" s="2063">
        <v>171</v>
      </c>
      <c r="CP282" s="1840">
        <v>0.23913043478260865</v>
      </c>
      <c r="CQ282" s="2304">
        <v>33</v>
      </c>
      <c r="CR282" s="320">
        <v>63</v>
      </c>
      <c r="CS282" s="320">
        <v>108</v>
      </c>
      <c r="CT282" s="308">
        <v>107</v>
      </c>
      <c r="CU282" s="321">
        <v>27</v>
      </c>
      <c r="CV282" s="321">
        <v>80</v>
      </c>
      <c r="CW282" s="308">
        <v>64</v>
      </c>
      <c r="CX282" s="321">
        <v>36</v>
      </c>
      <c r="CY282" s="961">
        <v>28</v>
      </c>
      <c r="CZ282" s="1265">
        <v>1960</v>
      </c>
      <c r="DA282" s="1607">
        <v>88</v>
      </c>
      <c r="DB282" s="449">
        <v>63</v>
      </c>
      <c r="DC282" s="450">
        <v>25</v>
      </c>
      <c r="DD282" s="4111">
        <v>240</v>
      </c>
      <c r="DE282" s="449">
        <v>170</v>
      </c>
      <c r="DF282" s="450">
        <v>70</v>
      </c>
      <c r="DG282" s="4111">
        <v>511</v>
      </c>
      <c r="DH282" s="449">
        <v>266</v>
      </c>
      <c r="DI282" s="450">
        <v>245</v>
      </c>
      <c r="DJ282" s="4111">
        <v>473</v>
      </c>
      <c r="DK282" s="449">
        <v>211</v>
      </c>
      <c r="DL282" s="450">
        <v>262</v>
      </c>
      <c r="DM282" s="4111">
        <v>193</v>
      </c>
      <c r="DN282" s="449">
        <v>59</v>
      </c>
      <c r="DO282" s="450">
        <v>134</v>
      </c>
      <c r="DP282" s="4101">
        <v>455</v>
      </c>
      <c r="DQ282" s="442">
        <v>237</v>
      </c>
      <c r="DR282" s="432">
        <v>218</v>
      </c>
      <c r="DS282" s="322">
        <v>39</v>
      </c>
      <c r="DT282" s="323">
        <v>1.4643509003143124E-3</v>
      </c>
      <c r="DU282" s="324">
        <v>0.19987762594330002</v>
      </c>
      <c r="DV282" s="325" t="s">
        <v>123</v>
      </c>
      <c r="DW282" s="286"/>
    </row>
    <row r="283" spans="1:127" s="359" customFormat="1" ht="46.5" customHeight="1" x14ac:dyDescent="0.15">
      <c r="A283" s="2107" t="s">
        <v>1825</v>
      </c>
      <c r="B283" s="2144"/>
      <c r="C283" s="2144"/>
      <c r="D283" s="1925">
        <v>55</v>
      </c>
      <c r="E283" s="2191">
        <v>1.1153846153846154</v>
      </c>
      <c r="F283" s="1943">
        <v>29</v>
      </c>
      <c r="G283" s="1841">
        <v>44</v>
      </c>
      <c r="H283" s="1842">
        <v>11</v>
      </c>
      <c r="I283" s="4184">
        <v>47</v>
      </c>
      <c r="J283" s="1993">
        <v>42</v>
      </c>
      <c r="K283" s="1993">
        <v>5</v>
      </c>
      <c r="L283" s="1994">
        <v>8</v>
      </c>
      <c r="M283" s="1993">
        <v>2</v>
      </c>
      <c r="N283" s="1995">
        <v>6</v>
      </c>
      <c r="O283" s="2253" t="s">
        <v>2115</v>
      </c>
      <c r="P283" s="2036">
        <v>0</v>
      </c>
      <c r="Q283" s="329" t="s">
        <v>123</v>
      </c>
      <c r="R283" s="462">
        <v>0</v>
      </c>
      <c r="S283" s="330">
        <v>0</v>
      </c>
      <c r="T283" s="331">
        <v>0</v>
      </c>
      <c r="U283" s="332">
        <v>0</v>
      </c>
      <c r="V283" s="333">
        <v>0</v>
      </c>
      <c r="W283" s="334">
        <v>0</v>
      </c>
      <c r="X283" s="332">
        <v>0</v>
      </c>
      <c r="Y283" s="334">
        <v>0</v>
      </c>
      <c r="Z283" s="335">
        <v>0</v>
      </c>
      <c r="AA283" s="2049">
        <v>55</v>
      </c>
      <c r="AB283" s="2315">
        <v>1.1153846153846154</v>
      </c>
      <c r="AC283" s="2024">
        <v>29</v>
      </c>
      <c r="AD283" s="336">
        <v>44</v>
      </c>
      <c r="AE283" s="337">
        <v>11</v>
      </c>
      <c r="AF283" s="332">
        <v>47</v>
      </c>
      <c r="AG283" s="332">
        <v>42</v>
      </c>
      <c r="AH283" s="338">
        <v>5</v>
      </c>
      <c r="AI283" s="332">
        <v>8</v>
      </c>
      <c r="AJ283" s="338">
        <v>2</v>
      </c>
      <c r="AK283" s="339">
        <v>6</v>
      </c>
      <c r="AL283" s="2331">
        <v>36</v>
      </c>
      <c r="AM283" s="2315">
        <v>3</v>
      </c>
      <c r="AN283" s="2024">
        <v>27</v>
      </c>
      <c r="AO283" s="340">
        <v>31</v>
      </c>
      <c r="AP283" s="340">
        <v>5</v>
      </c>
      <c r="AQ283" s="340">
        <v>34</v>
      </c>
      <c r="AR283" s="341">
        <v>31</v>
      </c>
      <c r="AS283" s="342">
        <v>3</v>
      </c>
      <c r="AT283" s="340">
        <v>2</v>
      </c>
      <c r="AU283" s="342">
        <v>0</v>
      </c>
      <c r="AV283" s="343">
        <v>2</v>
      </c>
      <c r="AW283" s="2354">
        <v>0</v>
      </c>
      <c r="AX283" s="1843" t="s">
        <v>123</v>
      </c>
      <c r="AY283" s="2024">
        <v>0</v>
      </c>
      <c r="AZ283" s="2377">
        <v>0</v>
      </c>
      <c r="BA283" s="2377">
        <v>0</v>
      </c>
      <c r="BB283" s="2377">
        <v>0</v>
      </c>
      <c r="BC283" s="2380">
        <v>0</v>
      </c>
      <c r="BD283" s="2380">
        <v>0</v>
      </c>
      <c r="BE283" s="2377">
        <v>0</v>
      </c>
      <c r="BF283" s="2380">
        <v>0</v>
      </c>
      <c r="BG283" s="2381">
        <v>0</v>
      </c>
      <c r="BH283" s="2062">
        <v>0</v>
      </c>
      <c r="BI283" s="2023" t="s">
        <v>123</v>
      </c>
      <c r="BJ283" s="2024">
        <v>0</v>
      </c>
      <c r="BK283" s="345">
        <v>0</v>
      </c>
      <c r="BL283" s="345">
        <v>0</v>
      </c>
      <c r="BM283" s="345">
        <v>0</v>
      </c>
      <c r="BN283" s="346">
        <v>0</v>
      </c>
      <c r="BO283" s="346">
        <v>0</v>
      </c>
      <c r="BP283" s="345">
        <v>0</v>
      </c>
      <c r="BQ283" s="346">
        <v>0</v>
      </c>
      <c r="BR283" s="347">
        <v>0</v>
      </c>
      <c r="BS283" s="2084">
        <v>3</v>
      </c>
      <c r="BT283" s="1843">
        <v>0.5</v>
      </c>
      <c r="BU283" s="2024">
        <v>1</v>
      </c>
      <c r="BV283" s="348">
        <v>2</v>
      </c>
      <c r="BW283" s="348">
        <v>1</v>
      </c>
      <c r="BX283" s="348">
        <v>3</v>
      </c>
      <c r="BY283" s="349">
        <v>2</v>
      </c>
      <c r="BZ283" s="349">
        <v>1</v>
      </c>
      <c r="CA283" s="348">
        <v>0</v>
      </c>
      <c r="CB283" s="349">
        <v>0</v>
      </c>
      <c r="CC283" s="350">
        <v>0</v>
      </c>
      <c r="CD283" s="351">
        <v>15</v>
      </c>
      <c r="CE283" s="1843">
        <v>0</v>
      </c>
      <c r="CF283" s="2024">
        <v>0</v>
      </c>
      <c r="CG283" s="352">
        <v>10</v>
      </c>
      <c r="CH283" s="352">
        <v>5</v>
      </c>
      <c r="CI283" s="352">
        <v>9</v>
      </c>
      <c r="CJ283" s="353">
        <v>8</v>
      </c>
      <c r="CK283" s="353">
        <v>1</v>
      </c>
      <c r="CL283" s="352">
        <v>6</v>
      </c>
      <c r="CM283" s="353">
        <v>2</v>
      </c>
      <c r="CN283" s="354">
        <v>4</v>
      </c>
      <c r="CO283" s="2062">
        <v>1</v>
      </c>
      <c r="CP283" s="1843" t="s">
        <v>123</v>
      </c>
      <c r="CQ283" s="2024">
        <v>1</v>
      </c>
      <c r="CR283" s="345">
        <v>1</v>
      </c>
      <c r="CS283" s="345">
        <v>0</v>
      </c>
      <c r="CT283" s="345">
        <v>1</v>
      </c>
      <c r="CU283" s="346">
        <v>1</v>
      </c>
      <c r="CV283" s="346">
        <v>0</v>
      </c>
      <c r="CW283" s="345">
        <v>0</v>
      </c>
      <c r="CX283" s="346">
        <v>0</v>
      </c>
      <c r="CY283" s="962">
        <v>0</v>
      </c>
      <c r="CZ283" s="1264">
        <v>55</v>
      </c>
      <c r="DA283" s="1606">
        <v>7</v>
      </c>
      <c r="DB283" s="451">
        <v>7</v>
      </c>
      <c r="DC283" s="452">
        <v>0</v>
      </c>
      <c r="DD283" s="4110">
        <v>9</v>
      </c>
      <c r="DE283" s="451">
        <v>8</v>
      </c>
      <c r="DF283" s="452">
        <v>1</v>
      </c>
      <c r="DG283" s="4110">
        <v>12</v>
      </c>
      <c r="DH283" s="451">
        <v>11</v>
      </c>
      <c r="DI283" s="452">
        <v>1</v>
      </c>
      <c r="DJ283" s="4110">
        <v>15</v>
      </c>
      <c r="DK283" s="451">
        <v>10</v>
      </c>
      <c r="DL283" s="452">
        <v>5</v>
      </c>
      <c r="DM283" s="4110">
        <v>9</v>
      </c>
      <c r="DN283" s="451">
        <v>7</v>
      </c>
      <c r="DO283" s="452">
        <v>2</v>
      </c>
      <c r="DP283" s="4100">
        <v>3</v>
      </c>
      <c r="DQ283" s="443">
        <v>1</v>
      </c>
      <c r="DR283" s="433">
        <v>2</v>
      </c>
      <c r="DS283" s="355">
        <v>135</v>
      </c>
      <c r="DT283" s="356">
        <v>4.1091479345554687E-5</v>
      </c>
      <c r="DU283" s="357">
        <v>5.6088109320823988E-3</v>
      </c>
      <c r="DV283" s="358" t="s">
        <v>123</v>
      </c>
      <c r="DW283" s="286"/>
    </row>
    <row r="284" spans="1:127" s="239" customFormat="1" ht="46.5" customHeight="1" x14ac:dyDescent="0.15">
      <c r="A284" s="2109" t="s">
        <v>151</v>
      </c>
      <c r="B284" s="2147"/>
      <c r="C284" s="2147"/>
      <c r="D284" s="1926">
        <v>1533</v>
      </c>
      <c r="E284" s="2123">
        <v>0.18837209302325575</v>
      </c>
      <c r="F284" s="1947">
        <v>243</v>
      </c>
      <c r="G284" s="1845">
        <v>792</v>
      </c>
      <c r="H284" s="1846">
        <v>741</v>
      </c>
      <c r="I284" s="4188">
        <v>971</v>
      </c>
      <c r="J284" s="1996">
        <v>572</v>
      </c>
      <c r="K284" s="1996">
        <v>399</v>
      </c>
      <c r="L284" s="1997">
        <v>562</v>
      </c>
      <c r="M284" s="1996">
        <v>220</v>
      </c>
      <c r="N284" s="2223">
        <v>342</v>
      </c>
      <c r="O284" s="2248" t="s">
        <v>2116</v>
      </c>
      <c r="P284" s="2037">
        <v>356</v>
      </c>
      <c r="Q284" s="289">
        <v>0.13375796178343946</v>
      </c>
      <c r="R284" s="461">
        <v>42</v>
      </c>
      <c r="S284" s="290">
        <v>163</v>
      </c>
      <c r="T284" s="291">
        <v>193</v>
      </c>
      <c r="U284" s="292">
        <v>162</v>
      </c>
      <c r="V284" s="293">
        <v>59</v>
      </c>
      <c r="W284" s="294">
        <v>103</v>
      </c>
      <c r="X284" s="292">
        <v>194</v>
      </c>
      <c r="Y284" s="294">
        <v>104</v>
      </c>
      <c r="Z284" s="295">
        <v>90</v>
      </c>
      <c r="AA284" s="2288">
        <v>1177</v>
      </c>
      <c r="AB284" s="1840">
        <v>0.20594262295081966</v>
      </c>
      <c r="AC284" s="2304">
        <v>201</v>
      </c>
      <c r="AD284" s="296">
        <v>629</v>
      </c>
      <c r="AE284" s="297">
        <v>548</v>
      </c>
      <c r="AF284" s="292">
        <v>809</v>
      </c>
      <c r="AG284" s="298">
        <v>513</v>
      </c>
      <c r="AH284" s="299">
        <v>296</v>
      </c>
      <c r="AI284" s="292">
        <v>368</v>
      </c>
      <c r="AJ284" s="299">
        <v>116</v>
      </c>
      <c r="AK284" s="300">
        <v>252</v>
      </c>
      <c r="AL284" s="2332">
        <v>589</v>
      </c>
      <c r="AM284" s="1840">
        <v>0.19715447154471555</v>
      </c>
      <c r="AN284" s="2304">
        <v>97</v>
      </c>
      <c r="AO284" s="301">
        <v>376</v>
      </c>
      <c r="AP284" s="301">
        <v>213</v>
      </c>
      <c r="AQ284" s="302">
        <v>305</v>
      </c>
      <c r="AR284" s="303">
        <v>292</v>
      </c>
      <c r="AS284" s="304">
        <v>13</v>
      </c>
      <c r="AT284" s="302">
        <v>284</v>
      </c>
      <c r="AU284" s="304">
        <v>84</v>
      </c>
      <c r="AV284" s="305">
        <v>200</v>
      </c>
      <c r="AW284" s="2355">
        <v>0</v>
      </c>
      <c r="AX284" s="2025" t="s">
        <v>123</v>
      </c>
      <c r="AY284" s="2304">
        <v>0</v>
      </c>
      <c r="AZ284" s="2382">
        <v>0</v>
      </c>
      <c r="BA284" s="2382">
        <v>0</v>
      </c>
      <c r="BB284" s="2383">
        <v>0</v>
      </c>
      <c r="BC284" s="2384">
        <v>0</v>
      </c>
      <c r="BD284" s="2384">
        <v>0</v>
      </c>
      <c r="BE284" s="2383">
        <v>0</v>
      </c>
      <c r="BF284" s="2384">
        <v>0</v>
      </c>
      <c r="BG284" s="2385">
        <v>0</v>
      </c>
      <c r="BH284" s="2063">
        <v>54</v>
      </c>
      <c r="BI284" s="2319">
        <v>1.1600000000000001</v>
      </c>
      <c r="BJ284" s="2304">
        <v>29</v>
      </c>
      <c r="BK284" s="307">
        <v>23</v>
      </c>
      <c r="BL284" s="307">
        <v>31</v>
      </c>
      <c r="BM284" s="308">
        <v>42</v>
      </c>
      <c r="BN284" s="309">
        <v>18</v>
      </c>
      <c r="BO284" s="309">
        <v>24</v>
      </c>
      <c r="BP284" s="308">
        <v>12</v>
      </c>
      <c r="BQ284" s="309">
        <v>5</v>
      </c>
      <c r="BR284" s="310">
        <v>7</v>
      </c>
      <c r="BS284" s="2085">
        <v>419</v>
      </c>
      <c r="BT284" s="1840">
        <v>0.26969696969696977</v>
      </c>
      <c r="BU284" s="2304">
        <v>89</v>
      </c>
      <c r="BV284" s="311">
        <v>180</v>
      </c>
      <c r="BW284" s="311">
        <v>239</v>
      </c>
      <c r="BX284" s="312">
        <v>403</v>
      </c>
      <c r="BY284" s="313">
        <v>174</v>
      </c>
      <c r="BZ284" s="313">
        <v>229</v>
      </c>
      <c r="CA284" s="312">
        <v>16</v>
      </c>
      <c r="CB284" s="313">
        <v>6</v>
      </c>
      <c r="CC284" s="314">
        <v>10</v>
      </c>
      <c r="CD284" s="315">
        <v>67</v>
      </c>
      <c r="CE284" s="1840">
        <v>-1.4705882352941124E-2</v>
      </c>
      <c r="CF284" s="2304">
        <v>-1</v>
      </c>
      <c r="CG284" s="316">
        <v>34</v>
      </c>
      <c r="CH284" s="316">
        <v>33</v>
      </c>
      <c r="CI284" s="317">
        <v>32</v>
      </c>
      <c r="CJ284" s="318">
        <v>22</v>
      </c>
      <c r="CK284" s="318">
        <v>10</v>
      </c>
      <c r="CL284" s="317">
        <v>35</v>
      </c>
      <c r="CM284" s="318">
        <v>12</v>
      </c>
      <c r="CN284" s="319">
        <v>23</v>
      </c>
      <c r="CO284" s="2063">
        <v>48</v>
      </c>
      <c r="CP284" s="1840">
        <v>-0.21311475409836067</v>
      </c>
      <c r="CQ284" s="2304">
        <v>-13</v>
      </c>
      <c r="CR284" s="320">
        <v>16</v>
      </c>
      <c r="CS284" s="320">
        <v>32</v>
      </c>
      <c r="CT284" s="308">
        <v>27</v>
      </c>
      <c r="CU284" s="321">
        <v>7</v>
      </c>
      <c r="CV284" s="321">
        <v>20</v>
      </c>
      <c r="CW284" s="308">
        <v>21</v>
      </c>
      <c r="CX284" s="321">
        <v>9</v>
      </c>
      <c r="CY284" s="961">
        <v>12</v>
      </c>
      <c r="CZ284" s="1265">
        <v>1533</v>
      </c>
      <c r="DA284" s="1607">
        <v>60</v>
      </c>
      <c r="DB284" s="449">
        <v>35</v>
      </c>
      <c r="DC284" s="450">
        <v>25</v>
      </c>
      <c r="DD284" s="4111">
        <v>109</v>
      </c>
      <c r="DE284" s="449">
        <v>77</v>
      </c>
      <c r="DF284" s="450">
        <v>32</v>
      </c>
      <c r="DG284" s="4111">
        <v>252</v>
      </c>
      <c r="DH284" s="449">
        <v>139</v>
      </c>
      <c r="DI284" s="450">
        <v>113</v>
      </c>
      <c r="DJ284" s="4111">
        <v>344</v>
      </c>
      <c r="DK284" s="449">
        <v>169</v>
      </c>
      <c r="DL284" s="450">
        <v>175</v>
      </c>
      <c r="DM284" s="4111">
        <v>335</v>
      </c>
      <c r="DN284" s="449">
        <v>154</v>
      </c>
      <c r="DO284" s="450">
        <v>181</v>
      </c>
      <c r="DP284" s="4101">
        <v>433</v>
      </c>
      <c r="DQ284" s="442">
        <v>218</v>
      </c>
      <c r="DR284" s="432">
        <v>215</v>
      </c>
      <c r="DS284" s="322">
        <v>42</v>
      </c>
      <c r="DT284" s="323">
        <v>1.1453315970315515E-3</v>
      </c>
      <c r="DU284" s="324">
        <v>0.15633285743422395</v>
      </c>
      <c r="DV284" s="325" t="s">
        <v>123</v>
      </c>
      <c r="DW284" s="286"/>
    </row>
    <row r="285" spans="1:127" s="359" customFormat="1" ht="46.5" customHeight="1" x14ac:dyDescent="0.15">
      <c r="A285" s="2107" t="s">
        <v>1826</v>
      </c>
      <c r="B285" s="2144"/>
      <c r="C285" s="2144"/>
      <c r="D285" s="1925">
        <v>134</v>
      </c>
      <c r="E285" s="1942">
        <v>5.5118110236220375E-2</v>
      </c>
      <c r="F285" s="1943">
        <v>7</v>
      </c>
      <c r="G285" s="1841">
        <v>64</v>
      </c>
      <c r="H285" s="1842">
        <v>70</v>
      </c>
      <c r="I285" s="4184">
        <v>102</v>
      </c>
      <c r="J285" s="1993">
        <v>52</v>
      </c>
      <c r="K285" s="1993">
        <v>50</v>
      </c>
      <c r="L285" s="1994">
        <v>32</v>
      </c>
      <c r="M285" s="1993">
        <v>12</v>
      </c>
      <c r="N285" s="1995">
        <v>20</v>
      </c>
      <c r="O285" s="2253" t="s">
        <v>2116</v>
      </c>
      <c r="P285" s="2036">
        <v>40</v>
      </c>
      <c r="Q285" s="329">
        <v>5.2631578947368363E-2</v>
      </c>
      <c r="R285" s="462">
        <v>2</v>
      </c>
      <c r="S285" s="330">
        <v>17</v>
      </c>
      <c r="T285" s="331">
        <v>23</v>
      </c>
      <c r="U285" s="332">
        <v>25</v>
      </c>
      <c r="V285" s="333">
        <v>10</v>
      </c>
      <c r="W285" s="334">
        <v>15</v>
      </c>
      <c r="X285" s="332">
        <v>15</v>
      </c>
      <c r="Y285" s="334">
        <v>7</v>
      </c>
      <c r="Z285" s="335">
        <v>8</v>
      </c>
      <c r="AA285" s="2049">
        <v>94</v>
      </c>
      <c r="AB285" s="2023">
        <v>5.6179775280898792E-2</v>
      </c>
      <c r="AC285" s="2024">
        <v>5</v>
      </c>
      <c r="AD285" s="336">
        <v>47</v>
      </c>
      <c r="AE285" s="337">
        <v>47</v>
      </c>
      <c r="AF285" s="332">
        <v>77</v>
      </c>
      <c r="AG285" s="332">
        <v>42</v>
      </c>
      <c r="AH285" s="338">
        <v>35</v>
      </c>
      <c r="AI285" s="332">
        <v>17</v>
      </c>
      <c r="AJ285" s="338">
        <v>5</v>
      </c>
      <c r="AK285" s="339">
        <v>12</v>
      </c>
      <c r="AL285" s="2331">
        <v>7</v>
      </c>
      <c r="AM285" s="1843">
        <v>0.39999999999999991</v>
      </c>
      <c r="AN285" s="2024">
        <v>2</v>
      </c>
      <c r="AO285" s="340">
        <v>6</v>
      </c>
      <c r="AP285" s="340">
        <v>1</v>
      </c>
      <c r="AQ285" s="340">
        <v>5</v>
      </c>
      <c r="AR285" s="341">
        <v>5</v>
      </c>
      <c r="AS285" s="342">
        <v>0</v>
      </c>
      <c r="AT285" s="340">
        <v>2</v>
      </c>
      <c r="AU285" s="342">
        <v>1</v>
      </c>
      <c r="AV285" s="343">
        <v>1</v>
      </c>
      <c r="AW285" s="2354">
        <v>0</v>
      </c>
      <c r="AX285" s="2023" t="s">
        <v>123</v>
      </c>
      <c r="AY285" s="2024">
        <v>0</v>
      </c>
      <c r="AZ285" s="2377">
        <v>0</v>
      </c>
      <c r="BA285" s="2377">
        <v>0</v>
      </c>
      <c r="BB285" s="2377">
        <v>0</v>
      </c>
      <c r="BC285" s="2380">
        <v>0</v>
      </c>
      <c r="BD285" s="2380">
        <v>0</v>
      </c>
      <c r="BE285" s="2377">
        <v>0</v>
      </c>
      <c r="BF285" s="2380">
        <v>0</v>
      </c>
      <c r="BG285" s="2381">
        <v>0</v>
      </c>
      <c r="BH285" s="2062">
        <v>6</v>
      </c>
      <c r="BI285" s="1843">
        <v>0</v>
      </c>
      <c r="BJ285" s="2024">
        <v>0</v>
      </c>
      <c r="BK285" s="345">
        <v>3</v>
      </c>
      <c r="BL285" s="345">
        <v>3</v>
      </c>
      <c r="BM285" s="345">
        <v>6</v>
      </c>
      <c r="BN285" s="346">
        <v>3</v>
      </c>
      <c r="BO285" s="346">
        <v>3</v>
      </c>
      <c r="BP285" s="345">
        <v>0</v>
      </c>
      <c r="BQ285" s="346">
        <v>0</v>
      </c>
      <c r="BR285" s="347">
        <v>0</v>
      </c>
      <c r="BS285" s="2084">
        <v>37</v>
      </c>
      <c r="BT285" s="1843">
        <v>0.3214285714285714</v>
      </c>
      <c r="BU285" s="2024">
        <v>9</v>
      </c>
      <c r="BV285" s="348">
        <v>21</v>
      </c>
      <c r="BW285" s="348">
        <v>16</v>
      </c>
      <c r="BX285" s="348">
        <v>35</v>
      </c>
      <c r="BY285" s="349">
        <v>20</v>
      </c>
      <c r="BZ285" s="349">
        <v>15</v>
      </c>
      <c r="CA285" s="348">
        <v>2</v>
      </c>
      <c r="CB285" s="349">
        <v>1</v>
      </c>
      <c r="CC285" s="350">
        <v>1</v>
      </c>
      <c r="CD285" s="351">
        <v>17</v>
      </c>
      <c r="CE285" s="1843">
        <v>-5.555555555555558E-2</v>
      </c>
      <c r="CF285" s="2024">
        <v>-1</v>
      </c>
      <c r="CG285" s="352">
        <v>8</v>
      </c>
      <c r="CH285" s="352">
        <v>9</v>
      </c>
      <c r="CI285" s="352">
        <v>13</v>
      </c>
      <c r="CJ285" s="353">
        <v>8</v>
      </c>
      <c r="CK285" s="353">
        <v>5</v>
      </c>
      <c r="CL285" s="352">
        <v>4</v>
      </c>
      <c r="CM285" s="353">
        <v>0</v>
      </c>
      <c r="CN285" s="354">
        <v>4</v>
      </c>
      <c r="CO285" s="2062">
        <v>27</v>
      </c>
      <c r="CP285" s="1843">
        <v>-0.15625</v>
      </c>
      <c r="CQ285" s="2024">
        <v>-5</v>
      </c>
      <c r="CR285" s="345">
        <v>9</v>
      </c>
      <c r="CS285" s="345">
        <v>18</v>
      </c>
      <c r="CT285" s="345">
        <v>18</v>
      </c>
      <c r="CU285" s="346">
        <v>6</v>
      </c>
      <c r="CV285" s="346">
        <v>12</v>
      </c>
      <c r="CW285" s="345">
        <v>9</v>
      </c>
      <c r="CX285" s="346">
        <v>3</v>
      </c>
      <c r="CY285" s="962">
        <v>6</v>
      </c>
      <c r="CZ285" s="1264">
        <v>134</v>
      </c>
      <c r="DA285" s="1606">
        <v>29</v>
      </c>
      <c r="DB285" s="451">
        <v>13</v>
      </c>
      <c r="DC285" s="452">
        <v>16</v>
      </c>
      <c r="DD285" s="4110">
        <v>9</v>
      </c>
      <c r="DE285" s="451">
        <v>8</v>
      </c>
      <c r="DF285" s="452">
        <v>1</v>
      </c>
      <c r="DG285" s="4110">
        <v>23</v>
      </c>
      <c r="DH285" s="451">
        <v>8</v>
      </c>
      <c r="DI285" s="452">
        <v>15</v>
      </c>
      <c r="DJ285" s="4110">
        <v>23</v>
      </c>
      <c r="DK285" s="451">
        <v>11</v>
      </c>
      <c r="DL285" s="452">
        <v>12</v>
      </c>
      <c r="DM285" s="4110">
        <v>26</v>
      </c>
      <c r="DN285" s="451">
        <v>13</v>
      </c>
      <c r="DO285" s="452">
        <v>13</v>
      </c>
      <c r="DP285" s="4100">
        <v>24</v>
      </c>
      <c r="DQ285" s="443">
        <v>11</v>
      </c>
      <c r="DR285" s="433">
        <v>13</v>
      </c>
      <c r="DS285" s="355">
        <v>106</v>
      </c>
      <c r="DT285" s="356">
        <v>1.0011378604189688E-4</v>
      </c>
      <c r="DU285" s="357">
        <v>1.366510299816439E-2</v>
      </c>
      <c r="DV285" s="358" t="s">
        <v>123</v>
      </c>
      <c r="DW285" s="286"/>
    </row>
    <row r="286" spans="1:127" s="239" customFormat="1" ht="46.5" customHeight="1" x14ac:dyDescent="0.15">
      <c r="A286" s="2109" t="s">
        <v>1827</v>
      </c>
      <c r="B286" s="2147"/>
      <c r="C286" s="2147"/>
      <c r="D286" s="1926">
        <v>66</v>
      </c>
      <c r="E286" s="2123">
        <v>-1.4925373134328401E-2</v>
      </c>
      <c r="F286" s="1947">
        <v>-1</v>
      </c>
      <c r="G286" s="1845">
        <v>36</v>
      </c>
      <c r="H286" s="1846">
        <v>30</v>
      </c>
      <c r="I286" s="4188">
        <v>58</v>
      </c>
      <c r="J286" s="1996">
        <v>31</v>
      </c>
      <c r="K286" s="1996">
        <v>27</v>
      </c>
      <c r="L286" s="1997">
        <v>8</v>
      </c>
      <c r="M286" s="1996">
        <v>5</v>
      </c>
      <c r="N286" s="2223">
        <v>3</v>
      </c>
      <c r="O286" s="2248" t="s">
        <v>2115</v>
      </c>
      <c r="P286" s="2037">
        <v>9</v>
      </c>
      <c r="Q286" s="289">
        <v>-0.3571428571428571</v>
      </c>
      <c r="R286" s="461">
        <v>-5</v>
      </c>
      <c r="S286" s="290">
        <v>5</v>
      </c>
      <c r="T286" s="291">
        <v>4</v>
      </c>
      <c r="U286" s="292">
        <v>5</v>
      </c>
      <c r="V286" s="293">
        <v>2</v>
      </c>
      <c r="W286" s="294">
        <v>3</v>
      </c>
      <c r="X286" s="292">
        <v>4</v>
      </c>
      <c r="Y286" s="294">
        <v>3</v>
      </c>
      <c r="Z286" s="295">
        <v>1</v>
      </c>
      <c r="AA286" s="2288">
        <v>57</v>
      </c>
      <c r="AB286" s="2025">
        <v>7.547169811320753E-2</v>
      </c>
      <c r="AC286" s="2304">
        <v>4</v>
      </c>
      <c r="AD286" s="296">
        <v>31</v>
      </c>
      <c r="AE286" s="297">
        <v>26</v>
      </c>
      <c r="AF286" s="292">
        <v>53</v>
      </c>
      <c r="AG286" s="298">
        <v>29</v>
      </c>
      <c r="AH286" s="299">
        <v>24</v>
      </c>
      <c r="AI286" s="292">
        <v>4</v>
      </c>
      <c r="AJ286" s="299">
        <v>2</v>
      </c>
      <c r="AK286" s="300">
        <v>2</v>
      </c>
      <c r="AL286" s="2332">
        <v>0</v>
      </c>
      <c r="AM286" s="1840" t="s">
        <v>123</v>
      </c>
      <c r="AN286" s="2304">
        <v>0</v>
      </c>
      <c r="AO286" s="301">
        <v>0</v>
      </c>
      <c r="AP286" s="301">
        <v>0</v>
      </c>
      <c r="AQ286" s="302">
        <v>0</v>
      </c>
      <c r="AR286" s="303">
        <v>0</v>
      </c>
      <c r="AS286" s="304">
        <v>0</v>
      </c>
      <c r="AT286" s="302">
        <v>0</v>
      </c>
      <c r="AU286" s="304">
        <v>0</v>
      </c>
      <c r="AV286" s="305">
        <v>0</v>
      </c>
      <c r="AW286" s="2355">
        <v>0</v>
      </c>
      <c r="AX286" s="1840" t="s">
        <v>123</v>
      </c>
      <c r="AY286" s="2304">
        <v>0</v>
      </c>
      <c r="AZ286" s="2382">
        <v>0</v>
      </c>
      <c r="BA286" s="2382">
        <v>0</v>
      </c>
      <c r="BB286" s="2383">
        <v>0</v>
      </c>
      <c r="BC286" s="2384">
        <v>0</v>
      </c>
      <c r="BD286" s="2384">
        <v>0</v>
      </c>
      <c r="BE286" s="2383">
        <v>0</v>
      </c>
      <c r="BF286" s="2384">
        <v>0</v>
      </c>
      <c r="BG286" s="2385">
        <v>0</v>
      </c>
      <c r="BH286" s="2063">
        <v>2</v>
      </c>
      <c r="BI286" s="1840">
        <v>-0.85714285714285721</v>
      </c>
      <c r="BJ286" s="2304">
        <v>-12</v>
      </c>
      <c r="BK286" s="307">
        <v>2</v>
      </c>
      <c r="BL286" s="307">
        <v>0</v>
      </c>
      <c r="BM286" s="308">
        <v>2</v>
      </c>
      <c r="BN286" s="309">
        <v>2</v>
      </c>
      <c r="BO286" s="309">
        <v>0</v>
      </c>
      <c r="BP286" s="308">
        <v>0</v>
      </c>
      <c r="BQ286" s="309">
        <v>0</v>
      </c>
      <c r="BR286" s="310">
        <v>0</v>
      </c>
      <c r="BS286" s="2085">
        <v>43</v>
      </c>
      <c r="BT286" s="1840">
        <v>0.38709677419354849</v>
      </c>
      <c r="BU286" s="2304">
        <v>12</v>
      </c>
      <c r="BV286" s="311">
        <v>21</v>
      </c>
      <c r="BW286" s="311">
        <v>22</v>
      </c>
      <c r="BX286" s="312">
        <v>42</v>
      </c>
      <c r="BY286" s="313">
        <v>20</v>
      </c>
      <c r="BZ286" s="313">
        <v>22</v>
      </c>
      <c r="CA286" s="312">
        <v>1</v>
      </c>
      <c r="CB286" s="313">
        <v>1</v>
      </c>
      <c r="CC286" s="314">
        <v>0</v>
      </c>
      <c r="CD286" s="315">
        <v>10</v>
      </c>
      <c r="CE286" s="1840">
        <v>0.4285714285714286</v>
      </c>
      <c r="CF286" s="2304">
        <v>3</v>
      </c>
      <c r="CG286" s="316">
        <v>6</v>
      </c>
      <c r="CH286" s="316">
        <v>4</v>
      </c>
      <c r="CI286" s="317">
        <v>7</v>
      </c>
      <c r="CJ286" s="318">
        <v>5</v>
      </c>
      <c r="CK286" s="318">
        <v>2</v>
      </c>
      <c r="CL286" s="317">
        <v>3</v>
      </c>
      <c r="CM286" s="318">
        <v>1</v>
      </c>
      <c r="CN286" s="319">
        <v>2</v>
      </c>
      <c r="CO286" s="2063">
        <v>2</v>
      </c>
      <c r="CP286" s="2319">
        <v>1</v>
      </c>
      <c r="CQ286" s="2304">
        <v>1</v>
      </c>
      <c r="CR286" s="320">
        <v>2</v>
      </c>
      <c r="CS286" s="320">
        <v>0</v>
      </c>
      <c r="CT286" s="308">
        <v>2</v>
      </c>
      <c r="CU286" s="321">
        <v>2</v>
      </c>
      <c r="CV286" s="321">
        <v>0</v>
      </c>
      <c r="CW286" s="308">
        <v>0</v>
      </c>
      <c r="CX286" s="321">
        <v>0</v>
      </c>
      <c r="CY286" s="961">
        <v>0</v>
      </c>
      <c r="CZ286" s="1265">
        <v>66</v>
      </c>
      <c r="DA286" s="1607">
        <v>5</v>
      </c>
      <c r="DB286" s="449">
        <v>4</v>
      </c>
      <c r="DC286" s="450">
        <v>1</v>
      </c>
      <c r="DD286" s="4111">
        <v>3</v>
      </c>
      <c r="DE286" s="449">
        <v>3</v>
      </c>
      <c r="DF286" s="450">
        <v>0</v>
      </c>
      <c r="DG286" s="4111">
        <v>6</v>
      </c>
      <c r="DH286" s="449">
        <v>3</v>
      </c>
      <c r="DI286" s="450">
        <v>3</v>
      </c>
      <c r="DJ286" s="4111">
        <v>7</v>
      </c>
      <c r="DK286" s="449">
        <v>6</v>
      </c>
      <c r="DL286" s="450">
        <v>1</v>
      </c>
      <c r="DM286" s="4111">
        <v>32</v>
      </c>
      <c r="DN286" s="449">
        <v>15</v>
      </c>
      <c r="DO286" s="450">
        <v>17</v>
      </c>
      <c r="DP286" s="4101">
        <v>13</v>
      </c>
      <c r="DQ286" s="442">
        <v>5</v>
      </c>
      <c r="DR286" s="432">
        <v>8</v>
      </c>
      <c r="DS286" s="322">
        <v>132</v>
      </c>
      <c r="DT286" s="323">
        <v>4.9309775214665625E-5</v>
      </c>
      <c r="DU286" s="324">
        <v>6.7305731184988784E-3</v>
      </c>
      <c r="DV286" s="325" t="s">
        <v>123</v>
      </c>
      <c r="DW286" s="286"/>
    </row>
    <row r="287" spans="1:127" s="359" customFormat="1" ht="46.5" customHeight="1" x14ac:dyDescent="0.15">
      <c r="A287" s="2107" t="s">
        <v>200</v>
      </c>
      <c r="B287" s="2144"/>
      <c r="C287" s="2144"/>
      <c r="D287" s="1925">
        <v>1493</v>
      </c>
      <c r="E287" s="2122">
        <v>0.17006269592476486</v>
      </c>
      <c r="F287" s="1943">
        <v>217</v>
      </c>
      <c r="G287" s="1841">
        <v>790</v>
      </c>
      <c r="H287" s="1842">
        <v>703</v>
      </c>
      <c r="I287" s="4184">
        <v>947</v>
      </c>
      <c r="J287" s="1993">
        <v>588</v>
      </c>
      <c r="K287" s="1993">
        <v>359</v>
      </c>
      <c r="L287" s="1994">
        <v>546</v>
      </c>
      <c r="M287" s="1993">
        <v>202</v>
      </c>
      <c r="N287" s="1995">
        <v>344</v>
      </c>
      <c r="O287" s="2253" t="s">
        <v>2116</v>
      </c>
      <c r="P287" s="2036">
        <v>304</v>
      </c>
      <c r="Q287" s="329">
        <v>9.3525179856115193E-2</v>
      </c>
      <c r="R287" s="462">
        <v>26</v>
      </c>
      <c r="S287" s="330">
        <v>133</v>
      </c>
      <c r="T287" s="331">
        <v>171</v>
      </c>
      <c r="U287" s="332">
        <v>161</v>
      </c>
      <c r="V287" s="333">
        <v>63</v>
      </c>
      <c r="W287" s="334">
        <v>98</v>
      </c>
      <c r="X287" s="332">
        <v>143</v>
      </c>
      <c r="Y287" s="334">
        <v>70</v>
      </c>
      <c r="Z287" s="335">
        <v>73</v>
      </c>
      <c r="AA287" s="2049">
        <v>1189</v>
      </c>
      <c r="AB287" s="1843">
        <v>0.19138276553106204</v>
      </c>
      <c r="AC287" s="2024">
        <v>191</v>
      </c>
      <c r="AD287" s="336">
        <v>657</v>
      </c>
      <c r="AE287" s="337">
        <v>532</v>
      </c>
      <c r="AF287" s="332">
        <v>786</v>
      </c>
      <c r="AG287" s="332">
        <v>525</v>
      </c>
      <c r="AH287" s="338">
        <v>261</v>
      </c>
      <c r="AI287" s="332">
        <v>403</v>
      </c>
      <c r="AJ287" s="338">
        <v>132</v>
      </c>
      <c r="AK287" s="339">
        <v>271</v>
      </c>
      <c r="AL287" s="2331">
        <v>635</v>
      </c>
      <c r="AM287" s="1843">
        <v>0.11795774647887325</v>
      </c>
      <c r="AN287" s="2024">
        <v>67</v>
      </c>
      <c r="AO287" s="340">
        <v>419</v>
      </c>
      <c r="AP287" s="340">
        <v>216</v>
      </c>
      <c r="AQ287" s="340">
        <v>366</v>
      </c>
      <c r="AR287" s="341">
        <v>348</v>
      </c>
      <c r="AS287" s="342">
        <v>18</v>
      </c>
      <c r="AT287" s="340">
        <v>269</v>
      </c>
      <c r="AU287" s="342">
        <v>71</v>
      </c>
      <c r="AV287" s="343">
        <v>198</v>
      </c>
      <c r="AW287" s="2354">
        <v>0</v>
      </c>
      <c r="AX287" s="2023" t="s">
        <v>123</v>
      </c>
      <c r="AY287" s="2024">
        <v>0</v>
      </c>
      <c r="AZ287" s="2377">
        <v>0</v>
      </c>
      <c r="BA287" s="2377">
        <v>0</v>
      </c>
      <c r="BB287" s="2377">
        <v>0</v>
      </c>
      <c r="BC287" s="2380">
        <v>0</v>
      </c>
      <c r="BD287" s="2380">
        <v>0</v>
      </c>
      <c r="BE287" s="2377">
        <v>0</v>
      </c>
      <c r="BF287" s="2380">
        <v>0</v>
      </c>
      <c r="BG287" s="2381">
        <v>0</v>
      </c>
      <c r="BH287" s="2062">
        <v>92</v>
      </c>
      <c r="BI287" s="1843">
        <v>0.26027397260273966</v>
      </c>
      <c r="BJ287" s="2024">
        <v>19</v>
      </c>
      <c r="BK287" s="345">
        <v>59</v>
      </c>
      <c r="BL287" s="345">
        <v>33</v>
      </c>
      <c r="BM287" s="345">
        <v>65</v>
      </c>
      <c r="BN287" s="346">
        <v>46</v>
      </c>
      <c r="BO287" s="346">
        <v>19</v>
      </c>
      <c r="BP287" s="345">
        <v>27</v>
      </c>
      <c r="BQ287" s="346">
        <v>13</v>
      </c>
      <c r="BR287" s="347">
        <v>14</v>
      </c>
      <c r="BS287" s="2084">
        <v>233</v>
      </c>
      <c r="BT287" s="1843">
        <v>0.31638418079096042</v>
      </c>
      <c r="BU287" s="2024">
        <v>56</v>
      </c>
      <c r="BV287" s="348">
        <v>92</v>
      </c>
      <c r="BW287" s="348">
        <v>141</v>
      </c>
      <c r="BX287" s="348">
        <v>210</v>
      </c>
      <c r="BY287" s="349">
        <v>85</v>
      </c>
      <c r="BZ287" s="349">
        <v>125</v>
      </c>
      <c r="CA287" s="348">
        <v>23</v>
      </c>
      <c r="CB287" s="349">
        <v>7</v>
      </c>
      <c r="CC287" s="350">
        <v>16</v>
      </c>
      <c r="CD287" s="351">
        <v>36</v>
      </c>
      <c r="CE287" s="1843">
        <v>-5.2631578947368474E-2</v>
      </c>
      <c r="CF287" s="2024">
        <v>-2</v>
      </c>
      <c r="CG287" s="352">
        <v>16</v>
      </c>
      <c r="CH287" s="352">
        <v>20</v>
      </c>
      <c r="CI287" s="352">
        <v>17</v>
      </c>
      <c r="CJ287" s="353">
        <v>12</v>
      </c>
      <c r="CK287" s="353">
        <v>5</v>
      </c>
      <c r="CL287" s="352">
        <v>19</v>
      </c>
      <c r="CM287" s="353">
        <v>4</v>
      </c>
      <c r="CN287" s="354">
        <v>15</v>
      </c>
      <c r="CO287" s="2062">
        <v>193</v>
      </c>
      <c r="CP287" s="1843">
        <v>0.35915492957746475</v>
      </c>
      <c r="CQ287" s="2024">
        <v>51</v>
      </c>
      <c r="CR287" s="345">
        <v>71</v>
      </c>
      <c r="CS287" s="345">
        <v>122</v>
      </c>
      <c r="CT287" s="345">
        <v>128</v>
      </c>
      <c r="CU287" s="346">
        <v>34</v>
      </c>
      <c r="CV287" s="346">
        <v>94</v>
      </c>
      <c r="CW287" s="345">
        <v>65</v>
      </c>
      <c r="CX287" s="346">
        <v>37</v>
      </c>
      <c r="CY287" s="962">
        <v>28</v>
      </c>
      <c r="CZ287" s="1264">
        <v>1493</v>
      </c>
      <c r="DA287" s="1606">
        <v>101</v>
      </c>
      <c r="DB287" s="451">
        <v>68</v>
      </c>
      <c r="DC287" s="452">
        <v>33</v>
      </c>
      <c r="DD287" s="4110">
        <v>152</v>
      </c>
      <c r="DE287" s="451">
        <v>100</v>
      </c>
      <c r="DF287" s="452">
        <v>52</v>
      </c>
      <c r="DG287" s="4110">
        <v>324</v>
      </c>
      <c r="DH287" s="451">
        <v>184</v>
      </c>
      <c r="DI287" s="452">
        <v>140</v>
      </c>
      <c r="DJ287" s="4110">
        <v>349</v>
      </c>
      <c r="DK287" s="451">
        <v>171</v>
      </c>
      <c r="DL287" s="452">
        <v>178</v>
      </c>
      <c r="DM287" s="4110">
        <v>228</v>
      </c>
      <c r="DN287" s="451">
        <v>102</v>
      </c>
      <c r="DO287" s="452">
        <v>126</v>
      </c>
      <c r="DP287" s="4100">
        <v>339</v>
      </c>
      <c r="DQ287" s="443">
        <v>165</v>
      </c>
      <c r="DR287" s="433">
        <v>174</v>
      </c>
      <c r="DS287" s="355">
        <v>43</v>
      </c>
      <c r="DT287" s="356">
        <v>1.1154468847802391E-3</v>
      </c>
      <c r="DU287" s="357">
        <v>0.15225372221089128</v>
      </c>
      <c r="DV287" s="358" t="s">
        <v>123</v>
      </c>
      <c r="DW287" s="286"/>
    </row>
    <row r="288" spans="1:127" s="239" customFormat="1" ht="46.5" customHeight="1" x14ac:dyDescent="0.15">
      <c r="A288" s="4620" t="s">
        <v>795</v>
      </c>
      <c r="B288" s="4621"/>
      <c r="C288" s="4622"/>
      <c r="D288" s="1926">
        <v>30</v>
      </c>
      <c r="E288" s="2123">
        <v>-0.11764705882352944</v>
      </c>
      <c r="F288" s="1947">
        <v>-4</v>
      </c>
      <c r="G288" s="1845">
        <v>18</v>
      </c>
      <c r="H288" s="1846">
        <v>12</v>
      </c>
      <c r="I288" s="4188">
        <v>19</v>
      </c>
      <c r="J288" s="1996">
        <v>13</v>
      </c>
      <c r="K288" s="1996">
        <v>6</v>
      </c>
      <c r="L288" s="1997">
        <v>11</v>
      </c>
      <c r="M288" s="1996">
        <v>5</v>
      </c>
      <c r="N288" s="2223">
        <v>6</v>
      </c>
      <c r="O288" s="2248" t="s">
        <v>2116</v>
      </c>
      <c r="P288" s="2037">
        <v>2</v>
      </c>
      <c r="Q288" s="289">
        <v>0</v>
      </c>
      <c r="R288" s="461">
        <v>0</v>
      </c>
      <c r="S288" s="290">
        <v>1</v>
      </c>
      <c r="T288" s="291">
        <v>1</v>
      </c>
      <c r="U288" s="292">
        <v>1</v>
      </c>
      <c r="V288" s="293">
        <v>0</v>
      </c>
      <c r="W288" s="294">
        <v>1</v>
      </c>
      <c r="X288" s="292">
        <v>1</v>
      </c>
      <c r="Y288" s="294">
        <v>1</v>
      </c>
      <c r="Z288" s="295">
        <v>0</v>
      </c>
      <c r="AA288" s="2288">
        <v>28</v>
      </c>
      <c r="AB288" s="1840">
        <v>-0.125</v>
      </c>
      <c r="AC288" s="2304">
        <v>-4</v>
      </c>
      <c r="AD288" s="296">
        <v>17</v>
      </c>
      <c r="AE288" s="297">
        <v>11</v>
      </c>
      <c r="AF288" s="292">
        <v>18</v>
      </c>
      <c r="AG288" s="298">
        <v>13</v>
      </c>
      <c r="AH288" s="299">
        <v>5</v>
      </c>
      <c r="AI288" s="292">
        <v>10</v>
      </c>
      <c r="AJ288" s="299">
        <v>4</v>
      </c>
      <c r="AK288" s="300">
        <v>6</v>
      </c>
      <c r="AL288" s="2332">
        <v>0</v>
      </c>
      <c r="AM288" s="1840" t="s">
        <v>123</v>
      </c>
      <c r="AN288" s="2304">
        <v>0</v>
      </c>
      <c r="AO288" s="301">
        <v>0</v>
      </c>
      <c r="AP288" s="301">
        <v>0</v>
      </c>
      <c r="AQ288" s="302">
        <v>0</v>
      </c>
      <c r="AR288" s="303">
        <v>0</v>
      </c>
      <c r="AS288" s="304">
        <v>0</v>
      </c>
      <c r="AT288" s="302">
        <v>0</v>
      </c>
      <c r="AU288" s="304">
        <v>0</v>
      </c>
      <c r="AV288" s="305">
        <v>0</v>
      </c>
      <c r="AW288" s="2355">
        <v>0</v>
      </c>
      <c r="AX288" s="1840" t="s">
        <v>123</v>
      </c>
      <c r="AY288" s="2304">
        <v>0</v>
      </c>
      <c r="AZ288" s="2382">
        <v>0</v>
      </c>
      <c r="BA288" s="2382">
        <v>0</v>
      </c>
      <c r="BB288" s="2383">
        <v>0</v>
      </c>
      <c r="BC288" s="2384">
        <v>0</v>
      </c>
      <c r="BD288" s="2384">
        <v>0</v>
      </c>
      <c r="BE288" s="2383">
        <v>0</v>
      </c>
      <c r="BF288" s="2384">
        <v>0</v>
      </c>
      <c r="BG288" s="2385">
        <v>0</v>
      </c>
      <c r="BH288" s="2063">
        <v>0</v>
      </c>
      <c r="BI288" s="2025" t="s">
        <v>123</v>
      </c>
      <c r="BJ288" s="2304">
        <v>-1</v>
      </c>
      <c r="BK288" s="307">
        <v>0</v>
      </c>
      <c r="BL288" s="307">
        <v>0</v>
      </c>
      <c r="BM288" s="308">
        <v>0</v>
      </c>
      <c r="BN288" s="309">
        <v>0</v>
      </c>
      <c r="BO288" s="309">
        <v>0</v>
      </c>
      <c r="BP288" s="308">
        <v>0</v>
      </c>
      <c r="BQ288" s="309">
        <v>0</v>
      </c>
      <c r="BR288" s="310">
        <v>0</v>
      </c>
      <c r="BS288" s="2085">
        <v>3</v>
      </c>
      <c r="BT288" s="1840">
        <v>0</v>
      </c>
      <c r="BU288" s="2304">
        <v>0</v>
      </c>
      <c r="BV288" s="311">
        <v>1</v>
      </c>
      <c r="BW288" s="311">
        <v>2</v>
      </c>
      <c r="BX288" s="312">
        <v>3</v>
      </c>
      <c r="BY288" s="313">
        <v>1</v>
      </c>
      <c r="BZ288" s="313">
        <v>2</v>
      </c>
      <c r="CA288" s="312">
        <v>0</v>
      </c>
      <c r="CB288" s="313">
        <v>0</v>
      </c>
      <c r="CC288" s="314">
        <v>0</v>
      </c>
      <c r="CD288" s="315">
        <v>24</v>
      </c>
      <c r="CE288" s="1840">
        <v>-0.1428571428571429</v>
      </c>
      <c r="CF288" s="2304">
        <v>-4</v>
      </c>
      <c r="CG288" s="316">
        <v>16</v>
      </c>
      <c r="CH288" s="316">
        <v>8</v>
      </c>
      <c r="CI288" s="317">
        <v>14</v>
      </c>
      <c r="CJ288" s="318">
        <v>12</v>
      </c>
      <c r="CK288" s="318">
        <v>2</v>
      </c>
      <c r="CL288" s="317">
        <v>10</v>
      </c>
      <c r="CM288" s="318">
        <v>4</v>
      </c>
      <c r="CN288" s="319">
        <v>6</v>
      </c>
      <c r="CO288" s="2063">
        <v>1</v>
      </c>
      <c r="CP288" s="1840" t="s">
        <v>123</v>
      </c>
      <c r="CQ288" s="2304">
        <v>1</v>
      </c>
      <c r="CR288" s="320">
        <v>0</v>
      </c>
      <c r="CS288" s="320">
        <v>1</v>
      </c>
      <c r="CT288" s="308">
        <v>1</v>
      </c>
      <c r="CU288" s="321">
        <v>0</v>
      </c>
      <c r="CV288" s="321">
        <v>1</v>
      </c>
      <c r="CW288" s="308">
        <v>0</v>
      </c>
      <c r="CX288" s="321">
        <v>0</v>
      </c>
      <c r="CY288" s="961">
        <v>0</v>
      </c>
      <c r="CZ288" s="1265">
        <v>30</v>
      </c>
      <c r="DA288" s="1607">
        <v>2</v>
      </c>
      <c r="DB288" s="449">
        <v>2</v>
      </c>
      <c r="DC288" s="450">
        <v>0</v>
      </c>
      <c r="DD288" s="4111">
        <v>5</v>
      </c>
      <c r="DE288" s="449">
        <v>4</v>
      </c>
      <c r="DF288" s="450">
        <v>1</v>
      </c>
      <c r="DG288" s="4111">
        <v>4</v>
      </c>
      <c r="DH288" s="449">
        <v>2</v>
      </c>
      <c r="DI288" s="450">
        <v>2</v>
      </c>
      <c r="DJ288" s="4111">
        <v>9</v>
      </c>
      <c r="DK288" s="449">
        <v>4</v>
      </c>
      <c r="DL288" s="450">
        <v>5</v>
      </c>
      <c r="DM288" s="4111">
        <v>3</v>
      </c>
      <c r="DN288" s="449">
        <v>1</v>
      </c>
      <c r="DO288" s="450">
        <v>2</v>
      </c>
      <c r="DP288" s="4101">
        <v>7</v>
      </c>
      <c r="DQ288" s="442">
        <v>5</v>
      </c>
      <c r="DR288" s="432">
        <v>2</v>
      </c>
      <c r="DS288" s="322">
        <v>151</v>
      </c>
      <c r="DT288" s="323">
        <v>2.2413534188484375E-5</v>
      </c>
      <c r="DU288" s="324">
        <v>3.0593514174994899E-3</v>
      </c>
      <c r="DV288" s="325" t="s">
        <v>123</v>
      </c>
      <c r="DW288" s="286"/>
    </row>
    <row r="289" spans="1:127" s="359" customFormat="1" ht="46.5" customHeight="1" x14ac:dyDescent="0.15">
      <c r="A289" s="4704" t="s">
        <v>1828</v>
      </c>
      <c r="B289" s="4618"/>
      <c r="C289" s="4619"/>
      <c r="D289" s="1925">
        <v>10</v>
      </c>
      <c r="E289" s="2122">
        <v>-0.16666666666666663</v>
      </c>
      <c r="F289" s="1943">
        <v>-2</v>
      </c>
      <c r="G289" s="1841">
        <v>2</v>
      </c>
      <c r="H289" s="1842">
        <v>8</v>
      </c>
      <c r="I289" s="4184">
        <v>6</v>
      </c>
      <c r="J289" s="1993">
        <v>0</v>
      </c>
      <c r="K289" s="1993">
        <v>6</v>
      </c>
      <c r="L289" s="1994">
        <v>4</v>
      </c>
      <c r="M289" s="1993">
        <v>2</v>
      </c>
      <c r="N289" s="1995">
        <v>2</v>
      </c>
      <c r="O289" s="2253" t="s">
        <v>2116</v>
      </c>
      <c r="P289" s="2036">
        <v>7</v>
      </c>
      <c r="Q289" s="329">
        <v>0</v>
      </c>
      <c r="R289" s="462">
        <v>0</v>
      </c>
      <c r="S289" s="330">
        <v>2</v>
      </c>
      <c r="T289" s="331">
        <v>5</v>
      </c>
      <c r="U289" s="332">
        <v>3</v>
      </c>
      <c r="V289" s="333">
        <v>0</v>
      </c>
      <c r="W289" s="334">
        <v>3</v>
      </c>
      <c r="X289" s="332">
        <v>4</v>
      </c>
      <c r="Y289" s="334">
        <v>2</v>
      </c>
      <c r="Z289" s="335">
        <v>2</v>
      </c>
      <c r="AA289" s="2049">
        <v>3</v>
      </c>
      <c r="AB289" s="1843">
        <v>-0.4</v>
      </c>
      <c r="AC289" s="2024">
        <v>-2</v>
      </c>
      <c r="AD289" s="336">
        <v>0</v>
      </c>
      <c r="AE289" s="337">
        <v>3</v>
      </c>
      <c r="AF289" s="332">
        <v>3</v>
      </c>
      <c r="AG289" s="332">
        <v>0</v>
      </c>
      <c r="AH289" s="338">
        <v>3</v>
      </c>
      <c r="AI289" s="332">
        <v>0</v>
      </c>
      <c r="AJ289" s="338">
        <v>0</v>
      </c>
      <c r="AK289" s="339">
        <v>0</v>
      </c>
      <c r="AL289" s="2331">
        <v>0</v>
      </c>
      <c r="AM289" s="1843" t="s">
        <v>123</v>
      </c>
      <c r="AN289" s="2024">
        <v>-2</v>
      </c>
      <c r="AO289" s="340">
        <v>0</v>
      </c>
      <c r="AP289" s="340">
        <v>0</v>
      </c>
      <c r="AQ289" s="340">
        <v>0</v>
      </c>
      <c r="AR289" s="341">
        <v>0</v>
      </c>
      <c r="AS289" s="342">
        <v>0</v>
      </c>
      <c r="AT289" s="340">
        <v>0</v>
      </c>
      <c r="AU289" s="342">
        <v>0</v>
      </c>
      <c r="AV289" s="343">
        <v>0</v>
      </c>
      <c r="AW289" s="2354">
        <v>0</v>
      </c>
      <c r="AX289" s="1843" t="s">
        <v>123</v>
      </c>
      <c r="AY289" s="2024">
        <v>0</v>
      </c>
      <c r="AZ289" s="2377">
        <v>0</v>
      </c>
      <c r="BA289" s="2377">
        <v>0</v>
      </c>
      <c r="BB289" s="2377">
        <v>0</v>
      </c>
      <c r="BC289" s="2380">
        <v>0</v>
      </c>
      <c r="BD289" s="2380">
        <v>0</v>
      </c>
      <c r="BE289" s="2377">
        <v>0</v>
      </c>
      <c r="BF289" s="2380">
        <v>0</v>
      </c>
      <c r="BG289" s="2381">
        <v>0</v>
      </c>
      <c r="BH289" s="2062">
        <v>0</v>
      </c>
      <c r="BI289" s="1843" t="s">
        <v>123</v>
      </c>
      <c r="BJ289" s="2024">
        <v>0</v>
      </c>
      <c r="BK289" s="345">
        <v>0</v>
      </c>
      <c r="BL289" s="345">
        <v>0</v>
      </c>
      <c r="BM289" s="345">
        <v>0</v>
      </c>
      <c r="BN289" s="346">
        <v>0</v>
      </c>
      <c r="BO289" s="346">
        <v>0</v>
      </c>
      <c r="BP289" s="345">
        <v>0</v>
      </c>
      <c r="BQ289" s="346">
        <v>0</v>
      </c>
      <c r="BR289" s="347">
        <v>0</v>
      </c>
      <c r="BS289" s="2084">
        <v>1</v>
      </c>
      <c r="BT289" s="1843">
        <v>-0.5</v>
      </c>
      <c r="BU289" s="2024">
        <v>-1</v>
      </c>
      <c r="BV289" s="348">
        <v>0</v>
      </c>
      <c r="BW289" s="348">
        <v>1</v>
      </c>
      <c r="BX289" s="348">
        <v>1</v>
      </c>
      <c r="BY289" s="349">
        <v>0</v>
      </c>
      <c r="BZ289" s="349">
        <v>1</v>
      </c>
      <c r="CA289" s="348">
        <v>0</v>
      </c>
      <c r="CB289" s="349">
        <v>0</v>
      </c>
      <c r="CC289" s="350">
        <v>0</v>
      </c>
      <c r="CD289" s="351">
        <v>0</v>
      </c>
      <c r="CE289" s="1843" t="s">
        <v>123</v>
      </c>
      <c r="CF289" s="2024">
        <v>0</v>
      </c>
      <c r="CG289" s="352">
        <v>0</v>
      </c>
      <c r="CH289" s="352">
        <v>0</v>
      </c>
      <c r="CI289" s="352">
        <v>0</v>
      </c>
      <c r="CJ289" s="353">
        <v>0</v>
      </c>
      <c r="CK289" s="353">
        <v>0</v>
      </c>
      <c r="CL289" s="352">
        <v>0</v>
      </c>
      <c r="CM289" s="353">
        <v>0</v>
      </c>
      <c r="CN289" s="354">
        <v>0</v>
      </c>
      <c r="CO289" s="2062">
        <v>2</v>
      </c>
      <c r="CP289" s="2315">
        <v>1</v>
      </c>
      <c r="CQ289" s="2024">
        <v>1</v>
      </c>
      <c r="CR289" s="345">
        <v>0</v>
      </c>
      <c r="CS289" s="345">
        <v>2</v>
      </c>
      <c r="CT289" s="345">
        <v>2</v>
      </c>
      <c r="CU289" s="346">
        <v>0</v>
      </c>
      <c r="CV289" s="346">
        <v>2</v>
      </c>
      <c r="CW289" s="345">
        <v>0</v>
      </c>
      <c r="CX289" s="346">
        <v>0</v>
      </c>
      <c r="CY289" s="962">
        <v>0</v>
      </c>
      <c r="CZ289" s="1264">
        <v>10</v>
      </c>
      <c r="DA289" s="1606">
        <v>1</v>
      </c>
      <c r="DB289" s="451">
        <v>0</v>
      </c>
      <c r="DC289" s="452">
        <v>1</v>
      </c>
      <c r="DD289" s="4110">
        <v>1</v>
      </c>
      <c r="DE289" s="451">
        <v>0</v>
      </c>
      <c r="DF289" s="452">
        <v>1</v>
      </c>
      <c r="DG289" s="4110">
        <v>1</v>
      </c>
      <c r="DH289" s="451">
        <v>1</v>
      </c>
      <c r="DI289" s="452">
        <v>0</v>
      </c>
      <c r="DJ289" s="4110">
        <v>4</v>
      </c>
      <c r="DK289" s="451">
        <v>0</v>
      </c>
      <c r="DL289" s="452">
        <v>4</v>
      </c>
      <c r="DM289" s="4110">
        <v>2</v>
      </c>
      <c r="DN289" s="451">
        <v>0</v>
      </c>
      <c r="DO289" s="452">
        <v>2</v>
      </c>
      <c r="DP289" s="4100">
        <v>1</v>
      </c>
      <c r="DQ289" s="443">
        <v>1</v>
      </c>
      <c r="DR289" s="433">
        <v>0</v>
      </c>
      <c r="DS289" s="355">
        <v>169</v>
      </c>
      <c r="DT289" s="356">
        <v>7.4711780628281246E-6</v>
      </c>
      <c r="DU289" s="357">
        <v>1.0197838058331635E-3</v>
      </c>
      <c r="DV289" s="358" t="s">
        <v>123</v>
      </c>
      <c r="DW289" s="286"/>
    </row>
    <row r="290" spans="1:127" s="239" customFormat="1" ht="46.5" customHeight="1" x14ac:dyDescent="0.15">
      <c r="A290" s="2109" t="s">
        <v>1829</v>
      </c>
      <c r="B290" s="2147"/>
      <c r="C290" s="3217"/>
      <c r="D290" s="1926">
        <v>21</v>
      </c>
      <c r="E290" s="2123">
        <v>0.10526315789473695</v>
      </c>
      <c r="F290" s="1947">
        <v>2</v>
      </c>
      <c r="G290" s="1845">
        <v>12</v>
      </c>
      <c r="H290" s="1846">
        <v>9</v>
      </c>
      <c r="I290" s="4188">
        <v>13</v>
      </c>
      <c r="J290" s="1996">
        <v>7</v>
      </c>
      <c r="K290" s="1996">
        <v>6</v>
      </c>
      <c r="L290" s="1997">
        <v>8</v>
      </c>
      <c r="M290" s="1996">
        <v>5</v>
      </c>
      <c r="N290" s="2223">
        <v>3</v>
      </c>
      <c r="O290" s="2248" t="s">
        <v>2115</v>
      </c>
      <c r="P290" s="2037">
        <v>7</v>
      </c>
      <c r="Q290" s="289">
        <v>0</v>
      </c>
      <c r="R290" s="461">
        <v>0</v>
      </c>
      <c r="S290" s="290">
        <v>4</v>
      </c>
      <c r="T290" s="291">
        <v>3</v>
      </c>
      <c r="U290" s="292">
        <v>2</v>
      </c>
      <c r="V290" s="293">
        <v>1</v>
      </c>
      <c r="W290" s="294">
        <v>1</v>
      </c>
      <c r="X290" s="292">
        <v>5</v>
      </c>
      <c r="Y290" s="294">
        <v>3</v>
      </c>
      <c r="Z290" s="295">
        <v>2</v>
      </c>
      <c r="AA290" s="2288">
        <v>14</v>
      </c>
      <c r="AB290" s="1840">
        <v>0.16666666666666674</v>
      </c>
      <c r="AC290" s="2304">
        <v>2</v>
      </c>
      <c r="AD290" s="296">
        <v>8</v>
      </c>
      <c r="AE290" s="297">
        <v>6</v>
      </c>
      <c r="AF290" s="292">
        <v>11</v>
      </c>
      <c r="AG290" s="298">
        <v>6</v>
      </c>
      <c r="AH290" s="299">
        <v>5</v>
      </c>
      <c r="AI290" s="292">
        <v>3</v>
      </c>
      <c r="AJ290" s="299">
        <v>2</v>
      </c>
      <c r="AK290" s="300">
        <v>1</v>
      </c>
      <c r="AL290" s="2332">
        <v>1</v>
      </c>
      <c r="AM290" s="2025" t="s">
        <v>123</v>
      </c>
      <c r="AN290" s="2304">
        <v>1</v>
      </c>
      <c r="AO290" s="301">
        <v>1</v>
      </c>
      <c r="AP290" s="301">
        <v>0</v>
      </c>
      <c r="AQ290" s="302">
        <v>1</v>
      </c>
      <c r="AR290" s="303">
        <v>1</v>
      </c>
      <c r="AS290" s="304">
        <v>0</v>
      </c>
      <c r="AT290" s="302">
        <v>0</v>
      </c>
      <c r="AU290" s="304">
        <v>0</v>
      </c>
      <c r="AV290" s="305">
        <v>0</v>
      </c>
      <c r="AW290" s="2355">
        <v>0</v>
      </c>
      <c r="AX290" s="2025" t="s">
        <v>123</v>
      </c>
      <c r="AY290" s="2304">
        <v>0</v>
      </c>
      <c r="AZ290" s="2382">
        <v>0</v>
      </c>
      <c r="BA290" s="2382">
        <v>0</v>
      </c>
      <c r="BB290" s="2383">
        <v>0</v>
      </c>
      <c r="BC290" s="2384">
        <v>0</v>
      </c>
      <c r="BD290" s="2384">
        <v>0</v>
      </c>
      <c r="BE290" s="2383">
        <v>0</v>
      </c>
      <c r="BF290" s="2384">
        <v>0</v>
      </c>
      <c r="BG290" s="2385">
        <v>0</v>
      </c>
      <c r="BH290" s="2063">
        <v>4</v>
      </c>
      <c r="BI290" s="1840">
        <v>0</v>
      </c>
      <c r="BJ290" s="2304">
        <v>0</v>
      </c>
      <c r="BK290" s="307">
        <v>3</v>
      </c>
      <c r="BL290" s="307">
        <v>1</v>
      </c>
      <c r="BM290" s="308">
        <v>3</v>
      </c>
      <c r="BN290" s="309">
        <v>2</v>
      </c>
      <c r="BO290" s="309">
        <v>1</v>
      </c>
      <c r="BP290" s="308">
        <v>1</v>
      </c>
      <c r="BQ290" s="309">
        <v>1</v>
      </c>
      <c r="BR290" s="310">
        <v>0</v>
      </c>
      <c r="BS290" s="2085">
        <v>1</v>
      </c>
      <c r="BT290" s="1840">
        <v>-0.5</v>
      </c>
      <c r="BU290" s="2304">
        <v>-1</v>
      </c>
      <c r="BV290" s="311">
        <v>0</v>
      </c>
      <c r="BW290" s="311">
        <v>1</v>
      </c>
      <c r="BX290" s="312">
        <v>1</v>
      </c>
      <c r="BY290" s="313">
        <v>0</v>
      </c>
      <c r="BZ290" s="313">
        <v>1</v>
      </c>
      <c r="CA290" s="312">
        <v>0</v>
      </c>
      <c r="CB290" s="313">
        <v>0</v>
      </c>
      <c r="CC290" s="314">
        <v>0</v>
      </c>
      <c r="CD290" s="315">
        <v>6</v>
      </c>
      <c r="CE290" s="1840" t="s">
        <v>123</v>
      </c>
      <c r="CF290" s="2304">
        <v>6</v>
      </c>
      <c r="CG290" s="316">
        <v>2</v>
      </c>
      <c r="CH290" s="316">
        <v>4</v>
      </c>
      <c r="CI290" s="317">
        <v>5</v>
      </c>
      <c r="CJ290" s="318">
        <v>2</v>
      </c>
      <c r="CK290" s="318">
        <v>3</v>
      </c>
      <c r="CL290" s="317">
        <v>1</v>
      </c>
      <c r="CM290" s="318">
        <v>0</v>
      </c>
      <c r="CN290" s="319">
        <v>1</v>
      </c>
      <c r="CO290" s="2063">
        <v>2</v>
      </c>
      <c r="CP290" s="1840">
        <v>-0.66666666666666674</v>
      </c>
      <c r="CQ290" s="2304">
        <v>-4</v>
      </c>
      <c r="CR290" s="320">
        <v>2</v>
      </c>
      <c r="CS290" s="320">
        <v>0</v>
      </c>
      <c r="CT290" s="308">
        <v>1</v>
      </c>
      <c r="CU290" s="321">
        <v>1</v>
      </c>
      <c r="CV290" s="321">
        <v>0</v>
      </c>
      <c r="CW290" s="308">
        <v>1</v>
      </c>
      <c r="CX290" s="321">
        <v>1</v>
      </c>
      <c r="CY290" s="961">
        <v>0</v>
      </c>
      <c r="CZ290" s="1265">
        <v>21</v>
      </c>
      <c r="DA290" s="1607">
        <v>4</v>
      </c>
      <c r="DB290" s="449">
        <v>3</v>
      </c>
      <c r="DC290" s="450">
        <v>1</v>
      </c>
      <c r="DD290" s="4111">
        <v>4</v>
      </c>
      <c r="DE290" s="449">
        <v>2</v>
      </c>
      <c r="DF290" s="450">
        <v>2</v>
      </c>
      <c r="DG290" s="4111">
        <v>2</v>
      </c>
      <c r="DH290" s="449">
        <v>0</v>
      </c>
      <c r="DI290" s="450">
        <v>2</v>
      </c>
      <c r="DJ290" s="4111">
        <v>2</v>
      </c>
      <c r="DK290" s="449">
        <v>1</v>
      </c>
      <c r="DL290" s="450">
        <v>1</v>
      </c>
      <c r="DM290" s="4111">
        <v>2</v>
      </c>
      <c r="DN290" s="449">
        <v>1</v>
      </c>
      <c r="DO290" s="450">
        <v>1</v>
      </c>
      <c r="DP290" s="4101">
        <v>7</v>
      </c>
      <c r="DQ290" s="442">
        <v>5</v>
      </c>
      <c r="DR290" s="432">
        <v>2</v>
      </c>
      <c r="DS290" s="322">
        <v>159</v>
      </c>
      <c r="DT290" s="323">
        <v>1.5689473931939061E-5</v>
      </c>
      <c r="DU290" s="324">
        <v>2.141545992249643E-3</v>
      </c>
      <c r="DV290" s="325" t="s">
        <v>123</v>
      </c>
      <c r="DW290" s="286"/>
    </row>
    <row r="291" spans="1:127" s="359" customFormat="1" ht="46.5" customHeight="1" x14ac:dyDescent="0.15">
      <c r="A291" s="2107" t="s">
        <v>1830</v>
      </c>
      <c r="B291" s="2144"/>
      <c r="C291" s="2144"/>
      <c r="D291" s="1925">
        <v>28</v>
      </c>
      <c r="E291" s="2191">
        <v>1</v>
      </c>
      <c r="F291" s="1943">
        <v>14</v>
      </c>
      <c r="G291" s="1841">
        <v>27</v>
      </c>
      <c r="H291" s="1842">
        <v>1</v>
      </c>
      <c r="I291" s="4184">
        <v>27</v>
      </c>
      <c r="J291" s="1993">
        <v>27</v>
      </c>
      <c r="K291" s="1993">
        <v>0</v>
      </c>
      <c r="L291" s="1994">
        <v>1</v>
      </c>
      <c r="M291" s="1993">
        <v>0</v>
      </c>
      <c r="N291" s="1995">
        <v>1</v>
      </c>
      <c r="O291" s="2253" t="s">
        <v>2116</v>
      </c>
      <c r="P291" s="2036">
        <v>0</v>
      </c>
      <c r="Q291" s="329" t="s">
        <v>123</v>
      </c>
      <c r="R291" s="462">
        <v>0</v>
      </c>
      <c r="S291" s="330">
        <v>0</v>
      </c>
      <c r="T291" s="331">
        <v>0</v>
      </c>
      <c r="U291" s="332">
        <v>0</v>
      </c>
      <c r="V291" s="333">
        <v>0</v>
      </c>
      <c r="W291" s="334">
        <v>0</v>
      </c>
      <c r="X291" s="332">
        <v>0</v>
      </c>
      <c r="Y291" s="334">
        <v>0</v>
      </c>
      <c r="Z291" s="335">
        <v>0</v>
      </c>
      <c r="AA291" s="2049">
        <v>28</v>
      </c>
      <c r="AB291" s="2315">
        <v>1</v>
      </c>
      <c r="AC291" s="2024">
        <v>14</v>
      </c>
      <c r="AD291" s="336">
        <v>27</v>
      </c>
      <c r="AE291" s="337">
        <v>1</v>
      </c>
      <c r="AF291" s="332">
        <v>27</v>
      </c>
      <c r="AG291" s="332">
        <v>27</v>
      </c>
      <c r="AH291" s="338">
        <v>0</v>
      </c>
      <c r="AI291" s="332">
        <v>1</v>
      </c>
      <c r="AJ291" s="338">
        <v>0</v>
      </c>
      <c r="AK291" s="339">
        <v>1</v>
      </c>
      <c r="AL291" s="2331">
        <v>3</v>
      </c>
      <c r="AM291" s="1843">
        <v>0</v>
      </c>
      <c r="AN291" s="2024">
        <v>0</v>
      </c>
      <c r="AO291" s="340">
        <v>3</v>
      </c>
      <c r="AP291" s="340">
        <v>0</v>
      </c>
      <c r="AQ291" s="340">
        <v>3</v>
      </c>
      <c r="AR291" s="341">
        <v>3</v>
      </c>
      <c r="AS291" s="342">
        <v>0</v>
      </c>
      <c r="AT291" s="340">
        <v>0</v>
      </c>
      <c r="AU291" s="342">
        <v>0</v>
      </c>
      <c r="AV291" s="343">
        <v>0</v>
      </c>
      <c r="AW291" s="2354">
        <v>0</v>
      </c>
      <c r="AX291" s="2023" t="s">
        <v>123</v>
      </c>
      <c r="AY291" s="2024">
        <v>0</v>
      </c>
      <c r="AZ291" s="2377">
        <v>0</v>
      </c>
      <c r="BA291" s="2377">
        <v>0</v>
      </c>
      <c r="BB291" s="2377">
        <v>0</v>
      </c>
      <c r="BC291" s="2380">
        <v>0</v>
      </c>
      <c r="BD291" s="2380">
        <v>0</v>
      </c>
      <c r="BE291" s="2377">
        <v>0</v>
      </c>
      <c r="BF291" s="2380">
        <v>0</v>
      </c>
      <c r="BG291" s="2381">
        <v>0</v>
      </c>
      <c r="BH291" s="2062">
        <v>5</v>
      </c>
      <c r="BI291" s="1843">
        <v>-0.54545454545454541</v>
      </c>
      <c r="BJ291" s="2024">
        <v>-6</v>
      </c>
      <c r="BK291" s="345">
        <v>4</v>
      </c>
      <c r="BL291" s="345">
        <v>1</v>
      </c>
      <c r="BM291" s="345">
        <v>4</v>
      </c>
      <c r="BN291" s="346">
        <v>4</v>
      </c>
      <c r="BO291" s="346">
        <v>0</v>
      </c>
      <c r="BP291" s="345">
        <v>1</v>
      </c>
      <c r="BQ291" s="346">
        <v>0</v>
      </c>
      <c r="BR291" s="347">
        <v>1</v>
      </c>
      <c r="BS291" s="2084">
        <v>2</v>
      </c>
      <c r="BT291" s="1843" t="s">
        <v>123</v>
      </c>
      <c r="BU291" s="2024">
        <v>2</v>
      </c>
      <c r="BV291" s="348">
        <v>2</v>
      </c>
      <c r="BW291" s="348">
        <v>0</v>
      </c>
      <c r="BX291" s="348">
        <v>2</v>
      </c>
      <c r="BY291" s="349">
        <v>2</v>
      </c>
      <c r="BZ291" s="349">
        <v>0</v>
      </c>
      <c r="CA291" s="348">
        <v>0</v>
      </c>
      <c r="CB291" s="349">
        <v>0</v>
      </c>
      <c r="CC291" s="350">
        <v>0</v>
      </c>
      <c r="CD291" s="351">
        <v>0</v>
      </c>
      <c r="CE291" s="1843" t="s">
        <v>123</v>
      </c>
      <c r="CF291" s="2024">
        <v>0</v>
      </c>
      <c r="CG291" s="352">
        <v>0</v>
      </c>
      <c r="CH291" s="352">
        <v>0</v>
      </c>
      <c r="CI291" s="352">
        <v>0</v>
      </c>
      <c r="CJ291" s="353">
        <v>0</v>
      </c>
      <c r="CK291" s="353">
        <v>0</v>
      </c>
      <c r="CL291" s="352">
        <v>0</v>
      </c>
      <c r="CM291" s="353">
        <v>0</v>
      </c>
      <c r="CN291" s="354">
        <v>0</v>
      </c>
      <c r="CO291" s="2062">
        <v>18</v>
      </c>
      <c r="CP291" s="2023" t="s">
        <v>123</v>
      </c>
      <c r="CQ291" s="2024">
        <v>18</v>
      </c>
      <c r="CR291" s="345">
        <v>18</v>
      </c>
      <c r="CS291" s="345">
        <v>0</v>
      </c>
      <c r="CT291" s="345">
        <v>18</v>
      </c>
      <c r="CU291" s="346">
        <v>18</v>
      </c>
      <c r="CV291" s="346">
        <v>0</v>
      </c>
      <c r="CW291" s="345">
        <v>0</v>
      </c>
      <c r="CX291" s="346">
        <v>0</v>
      </c>
      <c r="CY291" s="962">
        <v>0</v>
      </c>
      <c r="CZ291" s="1264">
        <v>28</v>
      </c>
      <c r="DA291" s="1606">
        <v>0</v>
      </c>
      <c r="DB291" s="451">
        <v>0</v>
      </c>
      <c r="DC291" s="452">
        <v>0</v>
      </c>
      <c r="DD291" s="4110">
        <v>2</v>
      </c>
      <c r="DE291" s="451">
        <v>2</v>
      </c>
      <c r="DF291" s="452">
        <v>0</v>
      </c>
      <c r="DG291" s="4110">
        <v>0</v>
      </c>
      <c r="DH291" s="451">
        <v>0</v>
      </c>
      <c r="DI291" s="452">
        <v>0</v>
      </c>
      <c r="DJ291" s="4110">
        <v>3</v>
      </c>
      <c r="DK291" s="451">
        <v>2</v>
      </c>
      <c r="DL291" s="452">
        <v>1</v>
      </c>
      <c r="DM291" s="4110">
        <v>21</v>
      </c>
      <c r="DN291" s="451">
        <v>21</v>
      </c>
      <c r="DO291" s="452">
        <v>0</v>
      </c>
      <c r="DP291" s="4100">
        <v>2</v>
      </c>
      <c r="DQ291" s="443">
        <v>2</v>
      </c>
      <c r="DR291" s="433">
        <v>0</v>
      </c>
      <c r="DS291" s="355">
        <v>153</v>
      </c>
      <c r="DT291" s="356">
        <v>2.0919298575918751E-5</v>
      </c>
      <c r="DU291" s="357">
        <v>2.8553946563328572E-3</v>
      </c>
      <c r="DV291" s="358" t="s">
        <v>123</v>
      </c>
      <c r="DW291" s="286"/>
    </row>
    <row r="292" spans="1:127" s="239" customFormat="1" ht="46.5" customHeight="1" x14ac:dyDescent="0.15">
      <c r="A292" s="2109" t="s">
        <v>230</v>
      </c>
      <c r="B292" s="2147"/>
      <c r="C292" s="2147"/>
      <c r="D292" s="1926">
        <v>327</v>
      </c>
      <c r="E292" s="2123">
        <v>-0.21394230769230771</v>
      </c>
      <c r="F292" s="1947">
        <v>-89</v>
      </c>
      <c r="G292" s="1845">
        <v>202</v>
      </c>
      <c r="H292" s="1846">
        <v>125</v>
      </c>
      <c r="I292" s="4188">
        <v>232</v>
      </c>
      <c r="J292" s="1996">
        <v>157</v>
      </c>
      <c r="K292" s="1996">
        <v>75</v>
      </c>
      <c r="L292" s="1997">
        <v>95</v>
      </c>
      <c r="M292" s="1996">
        <v>45</v>
      </c>
      <c r="N292" s="2223">
        <v>50</v>
      </c>
      <c r="O292" s="2248" t="s">
        <v>2116</v>
      </c>
      <c r="P292" s="2037">
        <v>10</v>
      </c>
      <c r="Q292" s="289">
        <v>0.25</v>
      </c>
      <c r="R292" s="461">
        <v>2</v>
      </c>
      <c r="S292" s="290">
        <v>7</v>
      </c>
      <c r="T292" s="291">
        <v>3</v>
      </c>
      <c r="U292" s="292">
        <v>8</v>
      </c>
      <c r="V292" s="293">
        <v>6</v>
      </c>
      <c r="W292" s="294">
        <v>2</v>
      </c>
      <c r="X292" s="292">
        <v>2</v>
      </c>
      <c r="Y292" s="294">
        <v>1</v>
      </c>
      <c r="Z292" s="295">
        <v>1</v>
      </c>
      <c r="AA292" s="2288">
        <v>317</v>
      </c>
      <c r="AB292" s="1840">
        <v>-0.22303921568627449</v>
      </c>
      <c r="AC292" s="2304">
        <v>-91</v>
      </c>
      <c r="AD292" s="296">
        <v>195</v>
      </c>
      <c r="AE292" s="297">
        <v>122</v>
      </c>
      <c r="AF292" s="292">
        <v>224</v>
      </c>
      <c r="AG292" s="298">
        <v>151</v>
      </c>
      <c r="AH292" s="299">
        <v>73</v>
      </c>
      <c r="AI292" s="292">
        <v>93</v>
      </c>
      <c r="AJ292" s="299">
        <v>44</v>
      </c>
      <c r="AK292" s="300">
        <v>49</v>
      </c>
      <c r="AL292" s="2332">
        <v>88</v>
      </c>
      <c r="AM292" s="1840">
        <v>-0.18518518518518523</v>
      </c>
      <c r="AN292" s="2304">
        <v>-20</v>
      </c>
      <c r="AO292" s="301">
        <v>70</v>
      </c>
      <c r="AP292" s="301">
        <v>18</v>
      </c>
      <c r="AQ292" s="302">
        <v>65</v>
      </c>
      <c r="AR292" s="303">
        <v>60</v>
      </c>
      <c r="AS292" s="304">
        <v>5</v>
      </c>
      <c r="AT292" s="302">
        <v>23</v>
      </c>
      <c r="AU292" s="304">
        <v>10</v>
      </c>
      <c r="AV292" s="305">
        <v>13</v>
      </c>
      <c r="AW292" s="2355">
        <v>0</v>
      </c>
      <c r="AX292" s="2025" t="s">
        <v>123</v>
      </c>
      <c r="AY292" s="2304">
        <v>0</v>
      </c>
      <c r="AZ292" s="2382">
        <v>0</v>
      </c>
      <c r="BA292" s="2382">
        <v>0</v>
      </c>
      <c r="BB292" s="2383">
        <v>0</v>
      </c>
      <c r="BC292" s="2384">
        <v>0</v>
      </c>
      <c r="BD292" s="2384">
        <v>0</v>
      </c>
      <c r="BE292" s="2383">
        <v>0</v>
      </c>
      <c r="BF292" s="2384">
        <v>0</v>
      </c>
      <c r="BG292" s="2385">
        <v>0</v>
      </c>
      <c r="BH292" s="2063">
        <v>56</v>
      </c>
      <c r="BI292" s="1840">
        <v>-0.16417910447761197</v>
      </c>
      <c r="BJ292" s="2304">
        <v>-11</v>
      </c>
      <c r="BK292" s="307">
        <v>37</v>
      </c>
      <c r="BL292" s="307">
        <v>19</v>
      </c>
      <c r="BM292" s="308">
        <v>37</v>
      </c>
      <c r="BN292" s="309">
        <v>30</v>
      </c>
      <c r="BO292" s="309">
        <v>7</v>
      </c>
      <c r="BP292" s="308">
        <v>19</v>
      </c>
      <c r="BQ292" s="309">
        <v>7</v>
      </c>
      <c r="BR292" s="310">
        <v>12</v>
      </c>
      <c r="BS292" s="2085">
        <v>25</v>
      </c>
      <c r="BT292" s="1840">
        <v>-0.3902439024390244</v>
      </c>
      <c r="BU292" s="2304">
        <v>-16</v>
      </c>
      <c r="BV292" s="311">
        <v>12</v>
      </c>
      <c r="BW292" s="311">
        <v>13</v>
      </c>
      <c r="BX292" s="312">
        <v>24</v>
      </c>
      <c r="BY292" s="313">
        <v>12</v>
      </c>
      <c r="BZ292" s="313">
        <v>12</v>
      </c>
      <c r="CA292" s="312">
        <v>1</v>
      </c>
      <c r="CB292" s="313">
        <v>0</v>
      </c>
      <c r="CC292" s="314">
        <v>1</v>
      </c>
      <c r="CD292" s="315">
        <v>35</v>
      </c>
      <c r="CE292" s="1840">
        <v>-5.4054054054054057E-2</v>
      </c>
      <c r="CF292" s="2304">
        <v>-2</v>
      </c>
      <c r="CG292" s="316">
        <v>19</v>
      </c>
      <c r="CH292" s="316">
        <v>16</v>
      </c>
      <c r="CI292" s="317">
        <v>19</v>
      </c>
      <c r="CJ292" s="318">
        <v>13</v>
      </c>
      <c r="CK292" s="318">
        <v>6</v>
      </c>
      <c r="CL292" s="317">
        <v>16</v>
      </c>
      <c r="CM292" s="318">
        <v>6</v>
      </c>
      <c r="CN292" s="319">
        <v>10</v>
      </c>
      <c r="CO292" s="2063">
        <v>113</v>
      </c>
      <c r="CP292" s="1840">
        <v>-0.2709677419354839</v>
      </c>
      <c r="CQ292" s="2304">
        <v>-42</v>
      </c>
      <c r="CR292" s="320">
        <v>57</v>
      </c>
      <c r="CS292" s="320">
        <v>56</v>
      </c>
      <c r="CT292" s="308">
        <v>79</v>
      </c>
      <c r="CU292" s="321">
        <v>36</v>
      </c>
      <c r="CV292" s="321">
        <v>43</v>
      </c>
      <c r="CW292" s="308">
        <v>34</v>
      </c>
      <c r="CX292" s="321">
        <v>21</v>
      </c>
      <c r="CY292" s="961">
        <v>13</v>
      </c>
      <c r="CZ292" s="1265">
        <v>327</v>
      </c>
      <c r="DA292" s="1607">
        <v>32</v>
      </c>
      <c r="DB292" s="449">
        <v>26</v>
      </c>
      <c r="DC292" s="450">
        <v>6</v>
      </c>
      <c r="DD292" s="4111">
        <v>41</v>
      </c>
      <c r="DE292" s="449">
        <v>35</v>
      </c>
      <c r="DF292" s="450">
        <v>6</v>
      </c>
      <c r="DG292" s="4111">
        <v>60</v>
      </c>
      <c r="DH292" s="449">
        <v>39</v>
      </c>
      <c r="DI292" s="450">
        <v>21</v>
      </c>
      <c r="DJ292" s="4111">
        <v>56</v>
      </c>
      <c r="DK292" s="449">
        <v>33</v>
      </c>
      <c r="DL292" s="450">
        <v>23</v>
      </c>
      <c r="DM292" s="4111">
        <v>37</v>
      </c>
      <c r="DN292" s="449">
        <v>11</v>
      </c>
      <c r="DO292" s="450">
        <v>26</v>
      </c>
      <c r="DP292" s="4101">
        <v>101</v>
      </c>
      <c r="DQ292" s="442">
        <v>58</v>
      </c>
      <c r="DR292" s="432">
        <v>43</v>
      </c>
      <c r="DS292" s="322">
        <v>75</v>
      </c>
      <c r="DT292" s="323">
        <v>2.4430752265447968E-4</v>
      </c>
      <c r="DU292" s="324">
        <v>3.3346930450744446E-2</v>
      </c>
      <c r="DV292" s="325" t="s">
        <v>123</v>
      </c>
      <c r="DW292" s="286"/>
    </row>
    <row r="293" spans="1:127" s="359" customFormat="1" ht="46.5" customHeight="1" x14ac:dyDescent="0.15">
      <c r="A293" s="2107" t="s">
        <v>184</v>
      </c>
      <c r="B293" s="2144"/>
      <c r="C293" s="2144"/>
      <c r="D293" s="1925">
        <v>2650</v>
      </c>
      <c r="E293" s="1942">
        <v>-3.9158810732414784E-2</v>
      </c>
      <c r="F293" s="1943">
        <v>-108</v>
      </c>
      <c r="G293" s="1841">
        <v>1573</v>
      </c>
      <c r="H293" s="1842">
        <v>1077</v>
      </c>
      <c r="I293" s="4184">
        <v>1861</v>
      </c>
      <c r="J293" s="1993">
        <v>1306</v>
      </c>
      <c r="K293" s="1993">
        <v>555</v>
      </c>
      <c r="L293" s="1994">
        <v>789</v>
      </c>
      <c r="M293" s="1993">
        <v>267</v>
      </c>
      <c r="N293" s="1995">
        <v>522</v>
      </c>
      <c r="O293" s="2253" t="s">
        <v>2116</v>
      </c>
      <c r="P293" s="2036">
        <v>88</v>
      </c>
      <c r="Q293" s="329">
        <v>-4.3478260869565188E-2</v>
      </c>
      <c r="R293" s="462">
        <v>-4</v>
      </c>
      <c r="S293" s="330">
        <v>32</v>
      </c>
      <c r="T293" s="331">
        <v>56</v>
      </c>
      <c r="U293" s="332">
        <v>51</v>
      </c>
      <c r="V293" s="333">
        <v>18</v>
      </c>
      <c r="W293" s="334">
        <v>33</v>
      </c>
      <c r="X293" s="332">
        <v>37</v>
      </c>
      <c r="Y293" s="334">
        <v>14</v>
      </c>
      <c r="Z293" s="335">
        <v>23</v>
      </c>
      <c r="AA293" s="2049">
        <v>2562</v>
      </c>
      <c r="AB293" s="2023">
        <v>-3.9009752438109557E-2</v>
      </c>
      <c r="AC293" s="2024">
        <v>-104</v>
      </c>
      <c r="AD293" s="336">
        <v>1541</v>
      </c>
      <c r="AE293" s="337">
        <v>1021</v>
      </c>
      <c r="AF293" s="332">
        <v>1810</v>
      </c>
      <c r="AG293" s="332">
        <v>1288</v>
      </c>
      <c r="AH293" s="338">
        <v>522</v>
      </c>
      <c r="AI293" s="332">
        <v>752</v>
      </c>
      <c r="AJ293" s="338">
        <v>253</v>
      </c>
      <c r="AK293" s="339">
        <v>499</v>
      </c>
      <c r="AL293" s="2331">
        <v>1410</v>
      </c>
      <c r="AM293" s="2023">
        <v>1.5850144092218965E-2</v>
      </c>
      <c r="AN293" s="2024">
        <v>22</v>
      </c>
      <c r="AO293" s="340">
        <v>1001</v>
      </c>
      <c r="AP293" s="340">
        <v>409</v>
      </c>
      <c r="AQ293" s="340">
        <v>946</v>
      </c>
      <c r="AR293" s="341">
        <v>858</v>
      </c>
      <c r="AS293" s="342">
        <v>88</v>
      </c>
      <c r="AT293" s="340">
        <v>464</v>
      </c>
      <c r="AU293" s="342">
        <v>143</v>
      </c>
      <c r="AV293" s="343">
        <v>321</v>
      </c>
      <c r="AW293" s="2354">
        <v>45</v>
      </c>
      <c r="AX293" s="1843">
        <v>7.1428571428571397E-2</v>
      </c>
      <c r="AY293" s="2024">
        <v>3</v>
      </c>
      <c r="AZ293" s="2377">
        <v>28</v>
      </c>
      <c r="BA293" s="2377">
        <v>17</v>
      </c>
      <c r="BB293" s="2377">
        <v>22</v>
      </c>
      <c r="BC293" s="2380">
        <v>22</v>
      </c>
      <c r="BD293" s="2380">
        <v>0</v>
      </c>
      <c r="BE293" s="2377">
        <v>23</v>
      </c>
      <c r="BF293" s="2380">
        <v>6</v>
      </c>
      <c r="BG293" s="2381">
        <v>17</v>
      </c>
      <c r="BH293" s="2062">
        <v>102</v>
      </c>
      <c r="BI293" s="1843">
        <v>9.9009900990099098E-3</v>
      </c>
      <c r="BJ293" s="2024">
        <v>1</v>
      </c>
      <c r="BK293" s="345">
        <v>57</v>
      </c>
      <c r="BL293" s="345">
        <v>45</v>
      </c>
      <c r="BM293" s="345">
        <v>70</v>
      </c>
      <c r="BN293" s="346">
        <v>42</v>
      </c>
      <c r="BO293" s="346">
        <v>28</v>
      </c>
      <c r="BP293" s="345">
        <v>32</v>
      </c>
      <c r="BQ293" s="346">
        <v>15</v>
      </c>
      <c r="BR293" s="347">
        <v>17</v>
      </c>
      <c r="BS293" s="2084">
        <v>517</v>
      </c>
      <c r="BT293" s="1843">
        <v>-0.18196202531645567</v>
      </c>
      <c r="BU293" s="2024">
        <v>-115</v>
      </c>
      <c r="BV293" s="348">
        <v>206</v>
      </c>
      <c r="BW293" s="348">
        <v>311</v>
      </c>
      <c r="BX293" s="348">
        <v>495</v>
      </c>
      <c r="BY293" s="349">
        <v>199</v>
      </c>
      <c r="BZ293" s="349">
        <v>296</v>
      </c>
      <c r="CA293" s="348">
        <v>22</v>
      </c>
      <c r="CB293" s="349">
        <v>7</v>
      </c>
      <c r="CC293" s="350">
        <v>15</v>
      </c>
      <c r="CD293" s="351">
        <v>303</v>
      </c>
      <c r="CE293" s="1843">
        <v>-2.5723472668810254E-2</v>
      </c>
      <c r="CF293" s="2024">
        <v>-8</v>
      </c>
      <c r="CG293" s="352">
        <v>180</v>
      </c>
      <c r="CH293" s="352">
        <v>123</v>
      </c>
      <c r="CI293" s="352">
        <v>165</v>
      </c>
      <c r="CJ293" s="353">
        <v>134</v>
      </c>
      <c r="CK293" s="353">
        <v>31</v>
      </c>
      <c r="CL293" s="352">
        <v>138</v>
      </c>
      <c r="CM293" s="353">
        <v>46</v>
      </c>
      <c r="CN293" s="354">
        <v>92</v>
      </c>
      <c r="CO293" s="2062">
        <v>185</v>
      </c>
      <c r="CP293" s="2023">
        <v>-3.645833333333337E-2</v>
      </c>
      <c r="CQ293" s="2024">
        <v>-7</v>
      </c>
      <c r="CR293" s="345">
        <v>69</v>
      </c>
      <c r="CS293" s="345">
        <v>116</v>
      </c>
      <c r="CT293" s="345">
        <v>112</v>
      </c>
      <c r="CU293" s="346">
        <v>33</v>
      </c>
      <c r="CV293" s="346">
        <v>79</v>
      </c>
      <c r="CW293" s="345">
        <v>73</v>
      </c>
      <c r="CX293" s="346">
        <v>36</v>
      </c>
      <c r="CY293" s="962">
        <v>37</v>
      </c>
      <c r="CZ293" s="1264">
        <v>2650</v>
      </c>
      <c r="DA293" s="1606">
        <v>107</v>
      </c>
      <c r="DB293" s="451">
        <v>91</v>
      </c>
      <c r="DC293" s="452">
        <v>16</v>
      </c>
      <c r="DD293" s="4110">
        <v>337</v>
      </c>
      <c r="DE293" s="451">
        <v>268</v>
      </c>
      <c r="DF293" s="452">
        <v>69</v>
      </c>
      <c r="DG293" s="4110">
        <v>616</v>
      </c>
      <c r="DH293" s="451">
        <v>400</v>
      </c>
      <c r="DI293" s="452">
        <v>216</v>
      </c>
      <c r="DJ293" s="4110">
        <v>610</v>
      </c>
      <c r="DK293" s="451">
        <v>333</v>
      </c>
      <c r="DL293" s="452">
        <v>277</v>
      </c>
      <c r="DM293" s="4110">
        <v>422</v>
      </c>
      <c r="DN293" s="451">
        <v>209</v>
      </c>
      <c r="DO293" s="452">
        <v>213</v>
      </c>
      <c r="DP293" s="4100">
        <v>558</v>
      </c>
      <c r="DQ293" s="443">
        <v>272</v>
      </c>
      <c r="DR293" s="433">
        <v>286</v>
      </c>
      <c r="DS293" s="355">
        <v>34</v>
      </c>
      <c r="DT293" s="356">
        <v>1.979862186649453E-3</v>
      </c>
      <c r="DU293" s="357">
        <v>0.2702427085457883</v>
      </c>
      <c r="DV293" s="358" t="s">
        <v>123</v>
      </c>
      <c r="DW293" s="286"/>
    </row>
    <row r="294" spans="1:127" s="239" customFormat="1" ht="46.5" customHeight="1" x14ac:dyDescent="0.15">
      <c r="A294" s="2145"/>
      <c r="B294" s="2094" t="s">
        <v>579</v>
      </c>
      <c r="C294" s="3499"/>
      <c r="D294" s="1920">
        <v>2104</v>
      </c>
      <c r="E294" s="1932">
        <v>-9.4161958568738102E-3</v>
      </c>
      <c r="F294" s="1944">
        <v>-20</v>
      </c>
      <c r="G294" s="1956">
        <v>1247</v>
      </c>
      <c r="H294" s="1957">
        <v>857</v>
      </c>
      <c r="I294" s="4179">
        <v>1448</v>
      </c>
      <c r="J294" s="1978">
        <v>1024</v>
      </c>
      <c r="K294" s="1978">
        <v>424</v>
      </c>
      <c r="L294" s="1979">
        <v>656</v>
      </c>
      <c r="M294" s="1978">
        <v>223</v>
      </c>
      <c r="N294" s="1980">
        <v>433</v>
      </c>
      <c r="O294" s="2254"/>
      <c r="P294" s="2031">
        <v>79</v>
      </c>
      <c r="Q294" s="971">
        <v>1.2820512820512775E-2</v>
      </c>
      <c r="R294" s="972">
        <v>1</v>
      </c>
      <c r="S294" s="973">
        <v>30</v>
      </c>
      <c r="T294" s="974">
        <v>49</v>
      </c>
      <c r="U294" s="975">
        <v>49</v>
      </c>
      <c r="V294" s="976">
        <v>18</v>
      </c>
      <c r="W294" s="977">
        <v>31</v>
      </c>
      <c r="X294" s="975">
        <v>30</v>
      </c>
      <c r="Y294" s="977">
        <v>12</v>
      </c>
      <c r="Z294" s="978">
        <v>18</v>
      </c>
      <c r="AA294" s="2042">
        <v>2025</v>
      </c>
      <c r="AB294" s="2013">
        <v>-1.0263929618768319E-2</v>
      </c>
      <c r="AC294" s="2014">
        <v>-21</v>
      </c>
      <c r="AD294" s="979">
        <v>1217</v>
      </c>
      <c r="AE294" s="980">
        <v>808</v>
      </c>
      <c r="AF294" s="975">
        <v>1399</v>
      </c>
      <c r="AG294" s="981">
        <v>1006</v>
      </c>
      <c r="AH294" s="982">
        <v>393</v>
      </c>
      <c r="AI294" s="975">
        <v>626</v>
      </c>
      <c r="AJ294" s="982">
        <v>211</v>
      </c>
      <c r="AK294" s="983">
        <v>415</v>
      </c>
      <c r="AL294" s="2334">
        <v>1213</v>
      </c>
      <c r="AM294" s="2013">
        <v>3.4100596760443302E-2</v>
      </c>
      <c r="AN294" s="2014">
        <v>40</v>
      </c>
      <c r="AO294" s="984">
        <v>849</v>
      </c>
      <c r="AP294" s="984">
        <v>364</v>
      </c>
      <c r="AQ294" s="985">
        <v>802</v>
      </c>
      <c r="AR294" s="986">
        <v>722</v>
      </c>
      <c r="AS294" s="987">
        <v>80</v>
      </c>
      <c r="AT294" s="985">
        <v>411</v>
      </c>
      <c r="AU294" s="987">
        <v>127</v>
      </c>
      <c r="AV294" s="988">
        <v>284</v>
      </c>
      <c r="AW294" s="2349">
        <v>37</v>
      </c>
      <c r="AX294" s="2008">
        <v>0.1212121212121211</v>
      </c>
      <c r="AY294" s="2014">
        <v>4</v>
      </c>
      <c r="AZ294" s="2359">
        <v>21</v>
      </c>
      <c r="BA294" s="2359">
        <v>16</v>
      </c>
      <c r="BB294" s="2360">
        <v>16</v>
      </c>
      <c r="BC294" s="2361">
        <v>16</v>
      </c>
      <c r="BD294" s="2361">
        <v>0</v>
      </c>
      <c r="BE294" s="2360">
        <v>21</v>
      </c>
      <c r="BF294" s="2361">
        <v>5</v>
      </c>
      <c r="BG294" s="2362">
        <v>16</v>
      </c>
      <c r="BH294" s="2057">
        <v>59</v>
      </c>
      <c r="BI294" s="2008">
        <v>-1.6666666666666718E-2</v>
      </c>
      <c r="BJ294" s="2014">
        <v>-1</v>
      </c>
      <c r="BK294" s="989">
        <v>33</v>
      </c>
      <c r="BL294" s="989">
        <v>26</v>
      </c>
      <c r="BM294" s="990">
        <v>40</v>
      </c>
      <c r="BN294" s="991">
        <v>26</v>
      </c>
      <c r="BO294" s="991">
        <v>14</v>
      </c>
      <c r="BP294" s="990">
        <v>19</v>
      </c>
      <c r="BQ294" s="991">
        <v>7</v>
      </c>
      <c r="BR294" s="992">
        <v>12</v>
      </c>
      <c r="BS294" s="2079">
        <v>377</v>
      </c>
      <c r="BT294" s="2008">
        <v>-0.12731481481481477</v>
      </c>
      <c r="BU294" s="2014">
        <v>-55</v>
      </c>
      <c r="BV294" s="993">
        <v>141</v>
      </c>
      <c r="BW294" s="993">
        <v>236</v>
      </c>
      <c r="BX294" s="994">
        <v>360</v>
      </c>
      <c r="BY294" s="995">
        <v>137</v>
      </c>
      <c r="BZ294" s="995">
        <v>223</v>
      </c>
      <c r="CA294" s="994">
        <v>17</v>
      </c>
      <c r="CB294" s="995">
        <v>4</v>
      </c>
      <c r="CC294" s="996">
        <v>13</v>
      </c>
      <c r="CD294" s="997">
        <v>203</v>
      </c>
      <c r="CE294" s="2008">
        <v>-6.018518518518523E-2</v>
      </c>
      <c r="CF294" s="2014">
        <v>-13</v>
      </c>
      <c r="CG294" s="998">
        <v>121</v>
      </c>
      <c r="CH294" s="998">
        <v>82</v>
      </c>
      <c r="CI294" s="999">
        <v>104</v>
      </c>
      <c r="CJ294" s="1000">
        <v>85</v>
      </c>
      <c r="CK294" s="1000">
        <v>19</v>
      </c>
      <c r="CL294" s="999">
        <v>99</v>
      </c>
      <c r="CM294" s="1000">
        <v>36</v>
      </c>
      <c r="CN294" s="1001">
        <v>63</v>
      </c>
      <c r="CO294" s="2057">
        <v>136</v>
      </c>
      <c r="CP294" s="2013">
        <v>3.0303030303030276E-2</v>
      </c>
      <c r="CQ294" s="2014">
        <v>4</v>
      </c>
      <c r="CR294" s="1002">
        <v>52</v>
      </c>
      <c r="CS294" s="1002">
        <v>84</v>
      </c>
      <c r="CT294" s="990">
        <v>77</v>
      </c>
      <c r="CU294" s="1003">
        <v>20</v>
      </c>
      <c r="CV294" s="1003">
        <v>57</v>
      </c>
      <c r="CW294" s="990">
        <v>59</v>
      </c>
      <c r="CX294" s="1003">
        <v>32</v>
      </c>
      <c r="CY294" s="1309">
        <v>27</v>
      </c>
      <c r="CZ294" s="1259">
        <v>2104</v>
      </c>
      <c r="DA294" s="1600">
        <v>78</v>
      </c>
      <c r="DB294" s="1612">
        <v>68</v>
      </c>
      <c r="DC294" s="1613">
        <v>10</v>
      </c>
      <c r="DD294" s="4114">
        <v>261</v>
      </c>
      <c r="DE294" s="1612">
        <v>214</v>
      </c>
      <c r="DF294" s="1613">
        <v>47</v>
      </c>
      <c r="DG294" s="4114">
        <v>515</v>
      </c>
      <c r="DH294" s="1612">
        <v>335</v>
      </c>
      <c r="DI294" s="1613">
        <v>180</v>
      </c>
      <c r="DJ294" s="4114">
        <v>488</v>
      </c>
      <c r="DK294" s="1612">
        <v>264</v>
      </c>
      <c r="DL294" s="1613">
        <v>224</v>
      </c>
      <c r="DM294" s="4114">
        <v>302</v>
      </c>
      <c r="DN294" s="1612">
        <v>146</v>
      </c>
      <c r="DO294" s="1613">
        <v>156</v>
      </c>
      <c r="DP294" s="4094">
        <v>460</v>
      </c>
      <c r="DQ294" s="1004">
        <v>220</v>
      </c>
      <c r="DR294" s="1006">
        <v>240</v>
      </c>
      <c r="DS294" s="1007" t="s">
        <v>123</v>
      </c>
      <c r="DT294" s="1008">
        <v>1.5719358644190374E-3</v>
      </c>
      <c r="DU294" s="1009">
        <v>0.21456251274729757</v>
      </c>
      <c r="DV294" s="1010">
        <v>0.7939622641509434</v>
      </c>
      <c r="DW294" s="286"/>
    </row>
    <row r="295" spans="1:127" s="359" customFormat="1" ht="46.5" customHeight="1" x14ac:dyDescent="0.15">
      <c r="A295" s="2141"/>
      <c r="B295" s="4689" t="s">
        <v>580</v>
      </c>
      <c r="C295" s="4690"/>
      <c r="D295" s="1923">
        <v>132</v>
      </c>
      <c r="E295" s="1938">
        <v>4.7619047619047672E-2</v>
      </c>
      <c r="F295" s="1939">
        <v>6</v>
      </c>
      <c r="G295" s="1962">
        <v>83</v>
      </c>
      <c r="H295" s="1963">
        <v>49</v>
      </c>
      <c r="I295" s="4182">
        <v>98</v>
      </c>
      <c r="J295" s="1987">
        <v>69</v>
      </c>
      <c r="K295" s="1987">
        <v>29</v>
      </c>
      <c r="L295" s="1988">
        <v>34</v>
      </c>
      <c r="M295" s="1987">
        <v>14</v>
      </c>
      <c r="N295" s="1989">
        <v>20</v>
      </c>
      <c r="O295" s="2264"/>
      <c r="P295" s="2034">
        <v>3</v>
      </c>
      <c r="Q295" s="1085">
        <v>0.5</v>
      </c>
      <c r="R295" s="1086">
        <v>1</v>
      </c>
      <c r="S295" s="1087">
        <v>2</v>
      </c>
      <c r="T295" s="1088">
        <v>1</v>
      </c>
      <c r="U295" s="1089">
        <v>1</v>
      </c>
      <c r="V295" s="1090">
        <v>0</v>
      </c>
      <c r="W295" s="1091">
        <v>1</v>
      </c>
      <c r="X295" s="1089">
        <v>2</v>
      </c>
      <c r="Y295" s="1091">
        <v>2</v>
      </c>
      <c r="Z295" s="1092">
        <v>0</v>
      </c>
      <c r="AA295" s="2045">
        <v>129</v>
      </c>
      <c r="AB295" s="2019">
        <v>4.0322580645161255E-2</v>
      </c>
      <c r="AC295" s="2020">
        <v>5</v>
      </c>
      <c r="AD295" s="1093">
        <v>81</v>
      </c>
      <c r="AE295" s="1094">
        <v>48</v>
      </c>
      <c r="AF295" s="1089">
        <v>97</v>
      </c>
      <c r="AG295" s="1089">
        <v>69</v>
      </c>
      <c r="AH295" s="1095">
        <v>28</v>
      </c>
      <c r="AI295" s="1089">
        <v>32</v>
      </c>
      <c r="AJ295" s="1095">
        <v>12</v>
      </c>
      <c r="AK295" s="1096">
        <v>20</v>
      </c>
      <c r="AL295" s="2328">
        <v>40</v>
      </c>
      <c r="AM295" s="2010">
        <v>2.564102564102555E-2</v>
      </c>
      <c r="AN295" s="2020">
        <v>1</v>
      </c>
      <c r="AO295" s="1097">
        <v>34</v>
      </c>
      <c r="AP295" s="1097">
        <v>6</v>
      </c>
      <c r="AQ295" s="1097">
        <v>31</v>
      </c>
      <c r="AR295" s="1098">
        <v>30</v>
      </c>
      <c r="AS295" s="1099">
        <v>1</v>
      </c>
      <c r="AT295" s="1097">
        <v>9</v>
      </c>
      <c r="AU295" s="1099">
        <v>4</v>
      </c>
      <c r="AV295" s="1100">
        <v>5</v>
      </c>
      <c r="AW295" s="2352">
        <v>6</v>
      </c>
      <c r="AX295" s="2019">
        <v>0</v>
      </c>
      <c r="AY295" s="2020">
        <v>0</v>
      </c>
      <c r="AZ295" s="2370">
        <v>5</v>
      </c>
      <c r="BA295" s="2370">
        <v>1</v>
      </c>
      <c r="BB295" s="2370">
        <v>4</v>
      </c>
      <c r="BC295" s="2371">
        <v>4</v>
      </c>
      <c r="BD295" s="2371">
        <v>0</v>
      </c>
      <c r="BE295" s="2370">
        <v>2</v>
      </c>
      <c r="BF295" s="2371">
        <v>1</v>
      </c>
      <c r="BG295" s="2372">
        <v>1</v>
      </c>
      <c r="BH295" s="2060">
        <v>5</v>
      </c>
      <c r="BI295" s="2010">
        <v>0</v>
      </c>
      <c r="BJ295" s="2020">
        <v>0</v>
      </c>
      <c r="BK295" s="1101">
        <v>3</v>
      </c>
      <c r="BL295" s="1101">
        <v>2</v>
      </c>
      <c r="BM295" s="1101">
        <v>2</v>
      </c>
      <c r="BN295" s="1102">
        <v>1</v>
      </c>
      <c r="BO295" s="1102">
        <v>1</v>
      </c>
      <c r="BP295" s="1101">
        <v>3</v>
      </c>
      <c r="BQ295" s="1102">
        <v>2</v>
      </c>
      <c r="BR295" s="1103">
        <v>1</v>
      </c>
      <c r="BS295" s="2082">
        <v>28</v>
      </c>
      <c r="BT295" s="2010">
        <v>0.33333333333333326</v>
      </c>
      <c r="BU295" s="2020">
        <v>7</v>
      </c>
      <c r="BV295" s="1104">
        <v>16</v>
      </c>
      <c r="BW295" s="1104">
        <v>12</v>
      </c>
      <c r="BX295" s="1104">
        <v>27</v>
      </c>
      <c r="BY295" s="1105">
        <v>16</v>
      </c>
      <c r="BZ295" s="1105">
        <v>11</v>
      </c>
      <c r="CA295" s="1104">
        <v>1</v>
      </c>
      <c r="CB295" s="1105">
        <v>0</v>
      </c>
      <c r="CC295" s="1106">
        <v>1</v>
      </c>
      <c r="CD295" s="1107">
        <v>33</v>
      </c>
      <c r="CE295" s="2010">
        <v>-5.7142857142857162E-2</v>
      </c>
      <c r="CF295" s="2020">
        <v>-2</v>
      </c>
      <c r="CG295" s="1108">
        <v>16</v>
      </c>
      <c r="CH295" s="1108">
        <v>17</v>
      </c>
      <c r="CI295" s="1108">
        <v>17</v>
      </c>
      <c r="CJ295" s="1109">
        <v>11</v>
      </c>
      <c r="CK295" s="1109">
        <v>6</v>
      </c>
      <c r="CL295" s="1108">
        <v>16</v>
      </c>
      <c r="CM295" s="1109">
        <v>5</v>
      </c>
      <c r="CN295" s="1110">
        <v>11</v>
      </c>
      <c r="CO295" s="2060">
        <v>17</v>
      </c>
      <c r="CP295" s="2019">
        <v>-5.555555555555558E-2</v>
      </c>
      <c r="CQ295" s="2020">
        <v>-1</v>
      </c>
      <c r="CR295" s="1101">
        <v>7</v>
      </c>
      <c r="CS295" s="1101">
        <v>10</v>
      </c>
      <c r="CT295" s="1101">
        <v>16</v>
      </c>
      <c r="CU295" s="1102">
        <v>7</v>
      </c>
      <c r="CV295" s="1102">
        <v>9</v>
      </c>
      <c r="CW295" s="1101">
        <v>1</v>
      </c>
      <c r="CX295" s="1102">
        <v>0</v>
      </c>
      <c r="CY295" s="1312">
        <v>1</v>
      </c>
      <c r="CZ295" s="1262">
        <v>132</v>
      </c>
      <c r="DA295" s="1603">
        <v>12</v>
      </c>
      <c r="DB295" s="1618">
        <v>9</v>
      </c>
      <c r="DC295" s="1619">
        <v>3</v>
      </c>
      <c r="DD295" s="4107">
        <v>14</v>
      </c>
      <c r="DE295" s="1618">
        <v>10</v>
      </c>
      <c r="DF295" s="1619">
        <v>4</v>
      </c>
      <c r="DG295" s="4107">
        <v>26</v>
      </c>
      <c r="DH295" s="1618">
        <v>17</v>
      </c>
      <c r="DI295" s="1619">
        <v>9</v>
      </c>
      <c r="DJ295" s="4107">
        <v>20</v>
      </c>
      <c r="DK295" s="1618">
        <v>9</v>
      </c>
      <c r="DL295" s="1619">
        <v>11</v>
      </c>
      <c r="DM295" s="4107">
        <v>30</v>
      </c>
      <c r="DN295" s="1618">
        <v>18</v>
      </c>
      <c r="DO295" s="1619">
        <v>12</v>
      </c>
      <c r="DP295" s="4097">
        <v>30</v>
      </c>
      <c r="DQ295" s="1111">
        <v>20</v>
      </c>
      <c r="DR295" s="1113">
        <v>10</v>
      </c>
      <c r="DS295" s="1114" t="s">
        <v>123</v>
      </c>
      <c r="DT295" s="1115">
        <v>9.861955042933125E-5</v>
      </c>
      <c r="DU295" s="1116">
        <v>1.3461146236997757E-2</v>
      </c>
      <c r="DV295" s="1117">
        <v>4.9811320754716983E-2</v>
      </c>
      <c r="DW295" s="286"/>
    </row>
    <row r="296" spans="1:127" s="239" customFormat="1" ht="46.5" customHeight="1" x14ac:dyDescent="0.15">
      <c r="A296" s="2142"/>
      <c r="B296" s="4685" t="s">
        <v>581</v>
      </c>
      <c r="C296" s="4686"/>
      <c r="D296" s="1922">
        <v>274</v>
      </c>
      <c r="E296" s="2121">
        <v>-0.20809248554913296</v>
      </c>
      <c r="F296" s="1937">
        <v>-72</v>
      </c>
      <c r="G296" s="1960">
        <v>152</v>
      </c>
      <c r="H296" s="1961">
        <v>122</v>
      </c>
      <c r="I296" s="4181">
        <v>214</v>
      </c>
      <c r="J296" s="1984">
        <v>133</v>
      </c>
      <c r="K296" s="1984">
        <v>81</v>
      </c>
      <c r="L296" s="1985">
        <v>60</v>
      </c>
      <c r="M296" s="1984">
        <v>19</v>
      </c>
      <c r="N296" s="1986">
        <v>41</v>
      </c>
      <c r="O296" s="2250"/>
      <c r="P296" s="2033">
        <v>6</v>
      </c>
      <c r="Q296" s="1044">
        <v>0.19999999999999996</v>
      </c>
      <c r="R296" s="1045">
        <v>1</v>
      </c>
      <c r="S296" s="1046">
        <v>0</v>
      </c>
      <c r="T296" s="1047">
        <v>6</v>
      </c>
      <c r="U296" s="1048">
        <v>1</v>
      </c>
      <c r="V296" s="1049">
        <v>0</v>
      </c>
      <c r="W296" s="1050">
        <v>1</v>
      </c>
      <c r="X296" s="1048">
        <v>5</v>
      </c>
      <c r="Y296" s="1050">
        <v>0</v>
      </c>
      <c r="Z296" s="1051">
        <v>5</v>
      </c>
      <c r="AA296" s="2044">
        <v>268</v>
      </c>
      <c r="AB296" s="2009">
        <v>-0.21407624633431088</v>
      </c>
      <c r="AC296" s="2018">
        <v>-73</v>
      </c>
      <c r="AD296" s="1052">
        <v>152</v>
      </c>
      <c r="AE296" s="1053">
        <v>116</v>
      </c>
      <c r="AF296" s="1048">
        <v>213</v>
      </c>
      <c r="AG296" s="1054">
        <v>133</v>
      </c>
      <c r="AH296" s="1055">
        <v>80</v>
      </c>
      <c r="AI296" s="1048">
        <v>55</v>
      </c>
      <c r="AJ296" s="1055">
        <v>19</v>
      </c>
      <c r="AK296" s="1056">
        <v>36</v>
      </c>
      <c r="AL296" s="2329">
        <v>109</v>
      </c>
      <c r="AM296" s="2009">
        <v>-7.6271186440677985E-2</v>
      </c>
      <c r="AN296" s="2018">
        <v>-9</v>
      </c>
      <c r="AO296" s="1057">
        <v>83</v>
      </c>
      <c r="AP296" s="1057">
        <v>26</v>
      </c>
      <c r="AQ296" s="1058">
        <v>81</v>
      </c>
      <c r="AR296" s="1059">
        <v>75</v>
      </c>
      <c r="AS296" s="1060">
        <v>6</v>
      </c>
      <c r="AT296" s="1058">
        <v>28</v>
      </c>
      <c r="AU296" s="1060">
        <v>8</v>
      </c>
      <c r="AV296" s="1061">
        <v>20</v>
      </c>
      <c r="AW296" s="2351">
        <v>1</v>
      </c>
      <c r="AX296" s="2017">
        <v>0</v>
      </c>
      <c r="AY296" s="2018">
        <v>0</v>
      </c>
      <c r="AZ296" s="2366">
        <v>1</v>
      </c>
      <c r="BA296" s="2366">
        <v>0</v>
      </c>
      <c r="BB296" s="2367">
        <v>1</v>
      </c>
      <c r="BC296" s="2368">
        <v>1</v>
      </c>
      <c r="BD296" s="2368">
        <v>0</v>
      </c>
      <c r="BE296" s="2367">
        <v>0</v>
      </c>
      <c r="BF296" s="2368">
        <v>0</v>
      </c>
      <c r="BG296" s="2369">
        <v>0</v>
      </c>
      <c r="BH296" s="2059">
        <v>16</v>
      </c>
      <c r="BI296" s="2009">
        <v>-0.15789473684210531</v>
      </c>
      <c r="BJ296" s="2018">
        <v>-3</v>
      </c>
      <c r="BK296" s="1062">
        <v>7</v>
      </c>
      <c r="BL296" s="1062">
        <v>9</v>
      </c>
      <c r="BM296" s="1063">
        <v>13</v>
      </c>
      <c r="BN296" s="1064">
        <v>5</v>
      </c>
      <c r="BO296" s="1064">
        <v>8</v>
      </c>
      <c r="BP296" s="1063">
        <v>3</v>
      </c>
      <c r="BQ296" s="1064">
        <v>2</v>
      </c>
      <c r="BR296" s="1065">
        <v>1</v>
      </c>
      <c r="BS296" s="2081">
        <v>89</v>
      </c>
      <c r="BT296" s="2009">
        <v>-0.4183006535947712</v>
      </c>
      <c r="BU296" s="2018">
        <v>-64</v>
      </c>
      <c r="BV296" s="1066">
        <v>36</v>
      </c>
      <c r="BW296" s="1066">
        <v>53</v>
      </c>
      <c r="BX296" s="1067">
        <v>86</v>
      </c>
      <c r="BY296" s="1068">
        <v>34</v>
      </c>
      <c r="BZ296" s="1068">
        <v>52</v>
      </c>
      <c r="CA296" s="1067">
        <v>3</v>
      </c>
      <c r="CB296" s="1068">
        <v>2</v>
      </c>
      <c r="CC296" s="1069">
        <v>1</v>
      </c>
      <c r="CD296" s="1070">
        <v>29</v>
      </c>
      <c r="CE296" s="2009">
        <v>0.11538461538461542</v>
      </c>
      <c r="CF296" s="2018">
        <v>3</v>
      </c>
      <c r="CG296" s="1071">
        <v>18</v>
      </c>
      <c r="CH296" s="1071">
        <v>11</v>
      </c>
      <c r="CI296" s="1072">
        <v>15</v>
      </c>
      <c r="CJ296" s="1073">
        <v>13</v>
      </c>
      <c r="CK296" s="1073">
        <v>2</v>
      </c>
      <c r="CL296" s="1072">
        <v>14</v>
      </c>
      <c r="CM296" s="1073">
        <v>5</v>
      </c>
      <c r="CN296" s="1074">
        <v>9</v>
      </c>
      <c r="CO296" s="2059">
        <v>24</v>
      </c>
      <c r="CP296" s="2009">
        <v>0</v>
      </c>
      <c r="CQ296" s="2018">
        <v>0</v>
      </c>
      <c r="CR296" s="1075">
        <v>7</v>
      </c>
      <c r="CS296" s="1075">
        <v>17</v>
      </c>
      <c r="CT296" s="1063">
        <v>17</v>
      </c>
      <c r="CU296" s="1076">
        <v>5</v>
      </c>
      <c r="CV296" s="1076">
        <v>12</v>
      </c>
      <c r="CW296" s="1063">
        <v>7</v>
      </c>
      <c r="CX296" s="1076">
        <v>2</v>
      </c>
      <c r="CY296" s="1311">
        <v>5</v>
      </c>
      <c r="CZ296" s="1261">
        <v>274</v>
      </c>
      <c r="DA296" s="1602">
        <v>6</v>
      </c>
      <c r="DB296" s="1616">
        <v>5</v>
      </c>
      <c r="DC296" s="1617">
        <v>1</v>
      </c>
      <c r="DD296" s="4108">
        <v>40</v>
      </c>
      <c r="DE296" s="1616">
        <v>27</v>
      </c>
      <c r="DF296" s="1617">
        <v>13</v>
      </c>
      <c r="DG296" s="4108">
        <v>52</v>
      </c>
      <c r="DH296" s="1616">
        <v>30</v>
      </c>
      <c r="DI296" s="1617">
        <v>22</v>
      </c>
      <c r="DJ296" s="4108">
        <v>64</v>
      </c>
      <c r="DK296" s="1616">
        <v>35</v>
      </c>
      <c r="DL296" s="1617">
        <v>29</v>
      </c>
      <c r="DM296" s="4108">
        <v>68</v>
      </c>
      <c r="DN296" s="1616">
        <v>33</v>
      </c>
      <c r="DO296" s="1617">
        <v>35</v>
      </c>
      <c r="DP296" s="4096">
        <v>44</v>
      </c>
      <c r="DQ296" s="1077">
        <v>22</v>
      </c>
      <c r="DR296" s="1079">
        <v>22</v>
      </c>
      <c r="DS296" s="1080" t="s">
        <v>123</v>
      </c>
      <c r="DT296" s="1081">
        <v>2.0471027892149062E-4</v>
      </c>
      <c r="DU296" s="1082">
        <v>2.7942076279828677E-2</v>
      </c>
      <c r="DV296" s="1083">
        <v>0.10339622641509434</v>
      </c>
      <c r="DW296" s="286"/>
    </row>
    <row r="297" spans="1:127" s="359" customFormat="1" ht="46.5" customHeight="1" x14ac:dyDescent="0.15">
      <c r="A297" s="2141"/>
      <c r="B297" s="4689" t="s">
        <v>583</v>
      </c>
      <c r="C297" s="4690"/>
      <c r="D297" s="1923">
        <v>68</v>
      </c>
      <c r="E297" s="2186">
        <v>-0.19047619047619047</v>
      </c>
      <c r="F297" s="1939">
        <v>-16</v>
      </c>
      <c r="G297" s="1962">
        <v>44</v>
      </c>
      <c r="H297" s="1963">
        <v>24</v>
      </c>
      <c r="I297" s="4182">
        <v>57</v>
      </c>
      <c r="J297" s="1987">
        <v>42</v>
      </c>
      <c r="K297" s="1987">
        <v>15</v>
      </c>
      <c r="L297" s="1988">
        <v>11</v>
      </c>
      <c r="M297" s="1987">
        <v>2</v>
      </c>
      <c r="N297" s="1989">
        <v>9</v>
      </c>
      <c r="O297" s="2264"/>
      <c r="P297" s="2034">
        <v>0</v>
      </c>
      <c r="Q297" s="1085" t="s">
        <v>123</v>
      </c>
      <c r="R297" s="1086">
        <v>-7</v>
      </c>
      <c r="S297" s="1087">
        <v>0</v>
      </c>
      <c r="T297" s="1088">
        <v>0</v>
      </c>
      <c r="U297" s="1089">
        <v>0</v>
      </c>
      <c r="V297" s="1090">
        <v>0</v>
      </c>
      <c r="W297" s="1091">
        <v>0</v>
      </c>
      <c r="X297" s="1089">
        <v>0</v>
      </c>
      <c r="Y297" s="1091">
        <v>0</v>
      </c>
      <c r="Z297" s="1092">
        <v>0</v>
      </c>
      <c r="AA297" s="2045">
        <v>68</v>
      </c>
      <c r="AB297" s="2010">
        <v>-0.11688311688311692</v>
      </c>
      <c r="AC297" s="2020">
        <v>-9</v>
      </c>
      <c r="AD297" s="1093">
        <v>44</v>
      </c>
      <c r="AE297" s="1094">
        <v>24</v>
      </c>
      <c r="AF297" s="1089">
        <v>57</v>
      </c>
      <c r="AG297" s="1089">
        <v>42</v>
      </c>
      <c r="AH297" s="1095">
        <v>15</v>
      </c>
      <c r="AI297" s="1089">
        <v>11</v>
      </c>
      <c r="AJ297" s="1095">
        <v>2</v>
      </c>
      <c r="AK297" s="1096">
        <v>9</v>
      </c>
      <c r="AL297" s="2328">
        <v>18</v>
      </c>
      <c r="AM297" s="2010">
        <v>-0.37931034482758619</v>
      </c>
      <c r="AN297" s="2020">
        <v>-11</v>
      </c>
      <c r="AO297" s="1097">
        <v>17</v>
      </c>
      <c r="AP297" s="1097">
        <v>1</v>
      </c>
      <c r="AQ297" s="1097">
        <v>17</v>
      </c>
      <c r="AR297" s="1098">
        <v>17</v>
      </c>
      <c r="AS297" s="1099">
        <v>0</v>
      </c>
      <c r="AT297" s="1097">
        <v>1</v>
      </c>
      <c r="AU297" s="1099">
        <v>0</v>
      </c>
      <c r="AV297" s="1100">
        <v>1</v>
      </c>
      <c r="AW297" s="2352">
        <v>0</v>
      </c>
      <c r="AX297" s="2019" t="s">
        <v>123</v>
      </c>
      <c r="AY297" s="2020">
        <v>0</v>
      </c>
      <c r="AZ297" s="2370">
        <v>0</v>
      </c>
      <c r="BA297" s="2370">
        <v>0</v>
      </c>
      <c r="BB297" s="2370">
        <v>0</v>
      </c>
      <c r="BC297" s="2371">
        <v>0</v>
      </c>
      <c r="BD297" s="2371">
        <v>0</v>
      </c>
      <c r="BE297" s="2370">
        <v>0</v>
      </c>
      <c r="BF297" s="2371">
        <v>0</v>
      </c>
      <c r="BG297" s="2372">
        <v>0</v>
      </c>
      <c r="BH297" s="2060">
        <v>9</v>
      </c>
      <c r="BI297" s="3082">
        <v>8</v>
      </c>
      <c r="BJ297" s="2020">
        <v>8</v>
      </c>
      <c r="BK297" s="1101">
        <v>4</v>
      </c>
      <c r="BL297" s="1101">
        <v>5</v>
      </c>
      <c r="BM297" s="1101">
        <v>9</v>
      </c>
      <c r="BN297" s="1102">
        <v>4</v>
      </c>
      <c r="BO297" s="1102">
        <v>5</v>
      </c>
      <c r="BP297" s="1101">
        <v>0</v>
      </c>
      <c r="BQ297" s="1102">
        <v>0</v>
      </c>
      <c r="BR297" s="1103">
        <v>0</v>
      </c>
      <c r="BS297" s="2082">
        <v>18</v>
      </c>
      <c r="BT297" s="2010">
        <v>-0.21739130434782605</v>
      </c>
      <c r="BU297" s="2020">
        <v>-5</v>
      </c>
      <c r="BV297" s="1104">
        <v>11</v>
      </c>
      <c r="BW297" s="1104">
        <v>7</v>
      </c>
      <c r="BX297" s="1104">
        <v>18</v>
      </c>
      <c r="BY297" s="1105">
        <v>11</v>
      </c>
      <c r="BZ297" s="1105">
        <v>7</v>
      </c>
      <c r="CA297" s="1104">
        <v>0</v>
      </c>
      <c r="CB297" s="1105">
        <v>0</v>
      </c>
      <c r="CC297" s="1106">
        <v>0</v>
      </c>
      <c r="CD297" s="1107">
        <v>16</v>
      </c>
      <c r="CE297" s="2010">
        <v>-0.11111111111111116</v>
      </c>
      <c r="CF297" s="2020">
        <v>-2</v>
      </c>
      <c r="CG297" s="1108">
        <v>9</v>
      </c>
      <c r="CH297" s="1108">
        <v>7</v>
      </c>
      <c r="CI297" s="1108">
        <v>12</v>
      </c>
      <c r="CJ297" s="1109">
        <v>9</v>
      </c>
      <c r="CK297" s="1109">
        <v>3</v>
      </c>
      <c r="CL297" s="1108">
        <v>4</v>
      </c>
      <c r="CM297" s="1109">
        <v>0</v>
      </c>
      <c r="CN297" s="1110">
        <v>4</v>
      </c>
      <c r="CO297" s="2060">
        <v>7</v>
      </c>
      <c r="CP297" s="2010">
        <v>0.16666666666666674</v>
      </c>
      <c r="CQ297" s="2020">
        <v>1</v>
      </c>
      <c r="CR297" s="1101">
        <v>3</v>
      </c>
      <c r="CS297" s="1101">
        <v>4</v>
      </c>
      <c r="CT297" s="1101">
        <v>1</v>
      </c>
      <c r="CU297" s="1102">
        <v>1</v>
      </c>
      <c r="CV297" s="1102">
        <v>0</v>
      </c>
      <c r="CW297" s="1101">
        <v>6</v>
      </c>
      <c r="CX297" s="1102">
        <v>2</v>
      </c>
      <c r="CY297" s="1312">
        <v>4</v>
      </c>
      <c r="CZ297" s="1262">
        <v>68</v>
      </c>
      <c r="DA297" s="1603">
        <v>5</v>
      </c>
      <c r="DB297" s="1618">
        <v>4</v>
      </c>
      <c r="DC297" s="1619">
        <v>1</v>
      </c>
      <c r="DD297" s="4107">
        <v>12</v>
      </c>
      <c r="DE297" s="1618">
        <v>9</v>
      </c>
      <c r="DF297" s="1619">
        <v>3</v>
      </c>
      <c r="DG297" s="4107">
        <v>12</v>
      </c>
      <c r="DH297" s="1618">
        <v>10</v>
      </c>
      <c r="DI297" s="1619">
        <v>2</v>
      </c>
      <c r="DJ297" s="4107">
        <v>16</v>
      </c>
      <c r="DK297" s="1618">
        <v>11</v>
      </c>
      <c r="DL297" s="1619">
        <v>5</v>
      </c>
      <c r="DM297" s="4107">
        <v>17</v>
      </c>
      <c r="DN297" s="1618">
        <v>9</v>
      </c>
      <c r="DO297" s="1619">
        <v>8</v>
      </c>
      <c r="DP297" s="4097">
        <v>6</v>
      </c>
      <c r="DQ297" s="1111">
        <v>1</v>
      </c>
      <c r="DR297" s="1113">
        <v>5</v>
      </c>
      <c r="DS297" s="1114" t="s">
        <v>123</v>
      </c>
      <c r="DT297" s="1115">
        <v>5.0804010827231246E-5</v>
      </c>
      <c r="DU297" s="1116">
        <v>6.9345298796655106E-3</v>
      </c>
      <c r="DV297" s="1117">
        <v>2.5660377358490565E-2</v>
      </c>
      <c r="DW297" s="286"/>
    </row>
    <row r="298" spans="1:127" s="239" customFormat="1" ht="46.5" customHeight="1" thickBot="1" x14ac:dyDescent="0.2">
      <c r="A298" s="3432"/>
      <c r="B298" s="4707" t="s">
        <v>584</v>
      </c>
      <c r="C298" s="4708"/>
      <c r="D298" s="3433">
        <v>72</v>
      </c>
      <c r="E298" s="3434">
        <v>-7.6923076923076872E-2</v>
      </c>
      <c r="F298" s="3435">
        <v>-6</v>
      </c>
      <c r="G298" s="3436">
        <v>47</v>
      </c>
      <c r="H298" s="3437">
        <v>25</v>
      </c>
      <c r="I298" s="4197">
        <v>44</v>
      </c>
      <c r="J298" s="3438">
        <v>38</v>
      </c>
      <c r="K298" s="3438">
        <v>6</v>
      </c>
      <c r="L298" s="3439">
        <v>28</v>
      </c>
      <c r="M298" s="3438">
        <v>9</v>
      </c>
      <c r="N298" s="3440">
        <v>19</v>
      </c>
      <c r="O298" s="3441"/>
      <c r="P298" s="3442">
        <v>0</v>
      </c>
      <c r="Q298" s="3443" t="s">
        <v>123</v>
      </c>
      <c r="R298" s="3444">
        <v>0</v>
      </c>
      <c r="S298" s="3445">
        <v>0</v>
      </c>
      <c r="T298" s="3446">
        <v>0</v>
      </c>
      <c r="U298" s="3447">
        <v>0</v>
      </c>
      <c r="V298" s="3448">
        <v>0</v>
      </c>
      <c r="W298" s="3449">
        <v>0</v>
      </c>
      <c r="X298" s="3447">
        <v>0</v>
      </c>
      <c r="Y298" s="3449">
        <v>0</v>
      </c>
      <c r="Z298" s="3450">
        <v>0</v>
      </c>
      <c r="AA298" s="3451">
        <v>72</v>
      </c>
      <c r="AB298" s="3452">
        <v>-7.6923076923076872E-2</v>
      </c>
      <c r="AC298" s="3453">
        <v>-6</v>
      </c>
      <c r="AD298" s="3454">
        <v>47</v>
      </c>
      <c r="AE298" s="3455">
        <v>25</v>
      </c>
      <c r="AF298" s="3447">
        <v>44</v>
      </c>
      <c r="AG298" s="3456">
        <v>38</v>
      </c>
      <c r="AH298" s="3457">
        <v>6</v>
      </c>
      <c r="AI298" s="3447">
        <v>28</v>
      </c>
      <c r="AJ298" s="3457">
        <v>9</v>
      </c>
      <c r="AK298" s="3458">
        <v>19</v>
      </c>
      <c r="AL298" s="3459">
        <v>30</v>
      </c>
      <c r="AM298" s="3452">
        <v>3.4482758620689724E-2</v>
      </c>
      <c r="AN298" s="3453">
        <v>1</v>
      </c>
      <c r="AO298" s="3460">
        <v>18</v>
      </c>
      <c r="AP298" s="3460">
        <v>12</v>
      </c>
      <c r="AQ298" s="3461">
        <v>15</v>
      </c>
      <c r="AR298" s="3462">
        <v>14</v>
      </c>
      <c r="AS298" s="3463">
        <v>1</v>
      </c>
      <c r="AT298" s="3461">
        <v>15</v>
      </c>
      <c r="AU298" s="3463">
        <v>4</v>
      </c>
      <c r="AV298" s="3464">
        <v>11</v>
      </c>
      <c r="AW298" s="3465">
        <v>1</v>
      </c>
      <c r="AX298" s="3471">
        <v>-0.5</v>
      </c>
      <c r="AY298" s="3453">
        <v>-1</v>
      </c>
      <c r="AZ298" s="3466">
        <v>1</v>
      </c>
      <c r="BA298" s="3466">
        <v>0</v>
      </c>
      <c r="BB298" s="3467">
        <v>1</v>
      </c>
      <c r="BC298" s="3468">
        <v>1</v>
      </c>
      <c r="BD298" s="3468">
        <v>0</v>
      </c>
      <c r="BE298" s="3467">
        <v>0</v>
      </c>
      <c r="BF298" s="3468">
        <v>0</v>
      </c>
      <c r="BG298" s="3469">
        <v>0</v>
      </c>
      <c r="BH298" s="3470">
        <v>13</v>
      </c>
      <c r="BI298" s="3471">
        <v>-0.1875</v>
      </c>
      <c r="BJ298" s="3453">
        <v>-3</v>
      </c>
      <c r="BK298" s="3472">
        <v>10</v>
      </c>
      <c r="BL298" s="3472">
        <v>3</v>
      </c>
      <c r="BM298" s="3473">
        <v>6</v>
      </c>
      <c r="BN298" s="3474">
        <v>6</v>
      </c>
      <c r="BO298" s="3474">
        <v>0</v>
      </c>
      <c r="BP298" s="3473">
        <v>7</v>
      </c>
      <c r="BQ298" s="3474">
        <v>4</v>
      </c>
      <c r="BR298" s="3475">
        <v>3</v>
      </c>
      <c r="BS298" s="3476">
        <v>5</v>
      </c>
      <c r="BT298" s="3471">
        <v>0.66666666666666674</v>
      </c>
      <c r="BU298" s="3453">
        <v>2</v>
      </c>
      <c r="BV298" s="3477">
        <v>2</v>
      </c>
      <c r="BW298" s="3477">
        <v>3</v>
      </c>
      <c r="BX298" s="3478">
        <v>4</v>
      </c>
      <c r="BY298" s="3479">
        <v>1</v>
      </c>
      <c r="BZ298" s="3479">
        <v>3</v>
      </c>
      <c r="CA298" s="3478">
        <v>1</v>
      </c>
      <c r="CB298" s="3479">
        <v>1</v>
      </c>
      <c r="CC298" s="3480">
        <v>0</v>
      </c>
      <c r="CD298" s="3481">
        <v>22</v>
      </c>
      <c r="CE298" s="3471">
        <v>0.375</v>
      </c>
      <c r="CF298" s="3453">
        <v>6</v>
      </c>
      <c r="CG298" s="3482">
        <v>16</v>
      </c>
      <c r="CH298" s="3482">
        <v>6</v>
      </c>
      <c r="CI298" s="3483">
        <v>17</v>
      </c>
      <c r="CJ298" s="3484">
        <v>16</v>
      </c>
      <c r="CK298" s="3484">
        <v>1</v>
      </c>
      <c r="CL298" s="3483">
        <v>5</v>
      </c>
      <c r="CM298" s="3484">
        <v>0</v>
      </c>
      <c r="CN298" s="3485">
        <v>5</v>
      </c>
      <c r="CO298" s="3470">
        <v>1</v>
      </c>
      <c r="CP298" s="3471">
        <v>-0.91666666666666663</v>
      </c>
      <c r="CQ298" s="3453">
        <v>-11</v>
      </c>
      <c r="CR298" s="3486">
        <v>0</v>
      </c>
      <c r="CS298" s="3486">
        <v>1</v>
      </c>
      <c r="CT298" s="3473">
        <v>1</v>
      </c>
      <c r="CU298" s="3487">
        <v>0</v>
      </c>
      <c r="CV298" s="3487">
        <v>1</v>
      </c>
      <c r="CW298" s="3473">
        <v>0</v>
      </c>
      <c r="CX298" s="3487">
        <v>0</v>
      </c>
      <c r="CY298" s="3488">
        <v>0</v>
      </c>
      <c r="CZ298" s="3489">
        <v>72</v>
      </c>
      <c r="DA298" s="3490">
        <v>6</v>
      </c>
      <c r="DB298" s="3491">
        <v>5</v>
      </c>
      <c r="DC298" s="3492">
        <v>1</v>
      </c>
      <c r="DD298" s="4152">
        <v>10</v>
      </c>
      <c r="DE298" s="3491">
        <v>8</v>
      </c>
      <c r="DF298" s="3492">
        <v>2</v>
      </c>
      <c r="DG298" s="4152">
        <v>11</v>
      </c>
      <c r="DH298" s="3491">
        <v>8</v>
      </c>
      <c r="DI298" s="3492">
        <v>3</v>
      </c>
      <c r="DJ298" s="4152">
        <v>22</v>
      </c>
      <c r="DK298" s="3491">
        <v>14</v>
      </c>
      <c r="DL298" s="3492">
        <v>8</v>
      </c>
      <c r="DM298" s="4152">
        <v>5</v>
      </c>
      <c r="DN298" s="3491">
        <v>3</v>
      </c>
      <c r="DO298" s="3492">
        <v>2</v>
      </c>
      <c r="DP298" s="4151">
        <v>18</v>
      </c>
      <c r="DQ298" s="3493">
        <v>9</v>
      </c>
      <c r="DR298" s="3494">
        <v>9</v>
      </c>
      <c r="DS298" s="3495" t="s">
        <v>123</v>
      </c>
      <c r="DT298" s="3496">
        <v>5.3792482052362501E-5</v>
      </c>
      <c r="DU298" s="3497">
        <v>7.342443401998776E-3</v>
      </c>
      <c r="DV298" s="3498">
        <v>2.7169811320754716E-2</v>
      </c>
      <c r="DW298" s="286"/>
    </row>
    <row r="299" spans="1:127" s="359" customFormat="1" ht="5.25" customHeight="1" thickTop="1" x14ac:dyDescent="0.15">
      <c r="A299" s="3739"/>
      <c r="B299" s="3740"/>
      <c r="C299" s="3740"/>
      <c r="D299" s="3741"/>
      <c r="E299" s="3742"/>
      <c r="F299" s="3743"/>
      <c r="G299" s="3744"/>
      <c r="H299" s="3745"/>
      <c r="I299" s="3746"/>
      <c r="J299" s="3747"/>
      <c r="K299" s="3747"/>
      <c r="L299" s="3747"/>
      <c r="M299" s="3747"/>
      <c r="N299" s="3747"/>
      <c r="O299" s="3748"/>
      <c r="P299" s="3749"/>
      <c r="Q299" s="247"/>
      <c r="R299" s="3750"/>
      <c r="S299" s="3751"/>
      <c r="T299" s="3746"/>
      <c r="U299" s="3751"/>
      <c r="V299" s="3752"/>
      <c r="W299" s="3752"/>
      <c r="X299" s="3751"/>
      <c r="Y299" s="3752"/>
      <c r="Z299" s="3752"/>
      <c r="AA299" s="3753"/>
      <c r="AB299" s="3754"/>
      <c r="AC299" s="3755"/>
      <c r="AD299" s="3756"/>
      <c r="AE299" s="3757"/>
      <c r="AF299" s="3751"/>
      <c r="AG299" s="3751"/>
      <c r="AH299" s="3751"/>
      <c r="AI299" s="3751"/>
      <c r="AJ299" s="3751"/>
      <c r="AK299" s="3751"/>
      <c r="AL299" s="3753"/>
      <c r="AM299" s="3754"/>
      <c r="AN299" s="3755"/>
      <c r="AO299" s="3756"/>
      <c r="AP299" s="3756"/>
      <c r="AQ299" s="3756"/>
      <c r="AR299" s="3758"/>
      <c r="AS299" s="3759"/>
      <c r="AT299" s="3756"/>
      <c r="AU299" s="3759"/>
      <c r="AV299" s="3759"/>
      <c r="AW299" s="3760"/>
      <c r="AX299" s="3754"/>
      <c r="AY299" s="3755"/>
      <c r="AZ299" s="3760"/>
      <c r="BA299" s="3760"/>
      <c r="BB299" s="3760"/>
      <c r="BC299" s="3761"/>
      <c r="BD299" s="3761"/>
      <c r="BE299" s="3760"/>
      <c r="BF299" s="3761"/>
      <c r="BG299" s="3761"/>
      <c r="BH299" s="3762"/>
      <c r="BI299" s="3754"/>
      <c r="BJ299" s="3755"/>
      <c r="BK299" s="3757"/>
      <c r="BL299" s="3757"/>
      <c r="BM299" s="3757"/>
      <c r="BN299" s="3759"/>
      <c r="BO299" s="3759"/>
      <c r="BP299" s="3757"/>
      <c r="BQ299" s="3759"/>
      <c r="BR299" s="3759"/>
      <c r="BS299" s="3762"/>
      <c r="BT299" s="3742"/>
      <c r="BU299" s="3755"/>
      <c r="BV299" s="3757"/>
      <c r="BW299" s="3757"/>
      <c r="BX299" s="3757"/>
      <c r="BY299" s="3759"/>
      <c r="BZ299" s="3759"/>
      <c r="CA299" s="3757"/>
      <c r="CB299" s="3759"/>
      <c r="CC299" s="3759"/>
      <c r="CD299" s="3757"/>
      <c r="CE299" s="3742"/>
      <c r="CF299" s="3755"/>
      <c r="CG299" s="3757"/>
      <c r="CH299" s="3757"/>
      <c r="CI299" s="3757"/>
      <c r="CJ299" s="3759"/>
      <c r="CK299" s="3759"/>
      <c r="CL299" s="3757"/>
      <c r="CM299" s="3759"/>
      <c r="CN299" s="3759"/>
      <c r="CO299" s="3762"/>
      <c r="CP299" s="3742"/>
      <c r="CQ299" s="3755"/>
      <c r="CR299" s="3757"/>
      <c r="CS299" s="3757"/>
      <c r="CT299" s="3757"/>
      <c r="CU299" s="3759"/>
      <c r="CV299" s="3759"/>
      <c r="CW299" s="3757"/>
      <c r="CX299" s="3759"/>
      <c r="CY299" s="3759"/>
      <c r="CZ299" s="3763"/>
      <c r="DA299" s="3764"/>
      <c r="DB299" s="3764"/>
      <c r="DC299" s="3764"/>
      <c r="DD299" s="3764"/>
      <c r="DE299" s="3764"/>
      <c r="DF299" s="3764"/>
      <c r="DG299" s="3764"/>
      <c r="DH299" s="3764"/>
      <c r="DI299" s="3764"/>
      <c r="DJ299" s="3764"/>
      <c r="DK299" s="3764"/>
      <c r="DL299" s="3764"/>
      <c r="DM299" s="3764"/>
      <c r="DN299" s="3764"/>
      <c r="DO299" s="3764"/>
      <c r="DP299" s="3764"/>
      <c r="DQ299" s="3764"/>
      <c r="DR299" s="3764"/>
      <c r="DS299" s="3765"/>
      <c r="DT299" s="3766"/>
      <c r="DU299" s="3767"/>
      <c r="DV299" s="3767"/>
      <c r="DW299" s="286"/>
    </row>
    <row r="300" spans="1:127" s="211" customFormat="1" ht="31.5" customHeight="1" x14ac:dyDescent="0.15">
      <c r="A300" s="3683" t="s">
        <v>796</v>
      </c>
      <c r="B300" s="3684"/>
      <c r="C300" s="3774"/>
      <c r="D300" s="200"/>
      <c r="E300" s="205"/>
      <c r="F300" s="216"/>
      <c r="G300" s="200"/>
      <c r="H300" s="207"/>
      <c r="I300" s="217"/>
      <c r="J300" s="202"/>
      <c r="K300" s="205"/>
      <c r="L300" s="207"/>
      <c r="M300" s="207"/>
      <c r="N300" s="207"/>
      <c r="O300" s="208"/>
      <c r="P300" s="207"/>
      <c r="Q300" s="3971" t="s">
        <v>1974</v>
      </c>
      <c r="R300" s="207"/>
      <c r="S300" s="207"/>
      <c r="T300" s="209"/>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1835" t="s">
        <v>2112</v>
      </c>
      <c r="BD300" s="1835"/>
      <c r="BE300" s="207"/>
      <c r="BG300" s="218"/>
      <c r="BH300" s="202"/>
      <c r="BI300" s="207"/>
      <c r="BJ300" s="207"/>
      <c r="BK300" s="219"/>
      <c r="BT300" s="207"/>
      <c r="BU300" s="207"/>
      <c r="CE300" s="207"/>
      <c r="CF300" s="207"/>
      <c r="CO300" s="3971" t="s">
        <v>1974</v>
      </c>
      <c r="CP300" s="207"/>
      <c r="CQ300" s="207"/>
      <c r="DP300" s="250"/>
      <c r="DS300" s="3686"/>
      <c r="DT300" s="3684"/>
      <c r="DU300" s="3684"/>
      <c r="DV300" s="3687" t="s">
        <v>1831</v>
      </c>
      <c r="DW300" s="286"/>
    </row>
    <row r="301" spans="1:127" customFormat="1" ht="21.75" customHeight="1" thickBot="1" x14ac:dyDescent="0.2">
      <c r="DV301" s="1666" t="s">
        <v>2113</v>
      </c>
      <c r="DW301" s="286"/>
    </row>
    <row r="302" spans="1:127" s="245" customFormat="1" ht="37.5" customHeight="1" thickTop="1" thickBot="1" x14ac:dyDescent="0.2">
      <c r="A302" s="4652" t="s">
        <v>1206</v>
      </c>
      <c r="B302" s="4653"/>
      <c r="C302" s="4654"/>
      <c r="D302" s="4661" t="s">
        <v>1194</v>
      </c>
      <c r="E302" s="4662"/>
      <c r="F302" s="4662"/>
      <c r="G302" s="4662"/>
      <c r="H302" s="4662"/>
      <c r="I302" s="4662"/>
      <c r="J302" s="4662"/>
      <c r="K302" s="4662"/>
      <c r="L302" s="4662"/>
      <c r="M302" s="4662"/>
      <c r="N302" s="4663"/>
      <c r="O302" s="4664" t="s">
        <v>758</v>
      </c>
      <c r="P302" s="4667" t="s">
        <v>1193</v>
      </c>
      <c r="Q302" s="4668"/>
      <c r="R302" s="4668"/>
      <c r="S302" s="4668"/>
      <c r="T302" s="4668"/>
      <c r="U302" s="4668"/>
      <c r="V302" s="4668"/>
      <c r="W302" s="4668"/>
      <c r="X302" s="4668"/>
      <c r="Y302" s="4668"/>
      <c r="Z302" s="4669"/>
      <c r="AA302" s="4670" t="s">
        <v>1683</v>
      </c>
      <c r="AB302" s="4671"/>
      <c r="AC302" s="4671"/>
      <c r="AD302" s="4671"/>
      <c r="AE302" s="4671"/>
      <c r="AF302" s="4671"/>
      <c r="AG302" s="4671"/>
      <c r="AH302" s="4671"/>
      <c r="AI302" s="4671"/>
      <c r="AJ302" s="4671"/>
      <c r="AK302" s="4672"/>
      <c r="AL302" s="4673" t="s">
        <v>822</v>
      </c>
      <c r="AM302" s="4674"/>
      <c r="AN302" s="4674"/>
      <c r="AO302" s="4674"/>
      <c r="AP302" s="4674"/>
      <c r="AQ302" s="4674"/>
      <c r="AR302" s="4674"/>
      <c r="AS302" s="4674"/>
      <c r="AT302" s="4674"/>
      <c r="AU302" s="4674"/>
      <c r="AV302" s="4675"/>
      <c r="AW302" s="4676" t="s">
        <v>754</v>
      </c>
      <c r="AX302" s="4677"/>
      <c r="AY302" s="4677"/>
      <c r="AZ302" s="4677"/>
      <c r="BA302" s="4677"/>
      <c r="BB302" s="4677"/>
      <c r="BC302" s="4677"/>
      <c r="BD302" s="4677"/>
      <c r="BE302" s="4677"/>
      <c r="BF302" s="4677"/>
      <c r="BG302" s="4678"/>
      <c r="BH302" s="4679" t="s">
        <v>759</v>
      </c>
      <c r="BI302" s="4680"/>
      <c r="BJ302" s="4680"/>
      <c r="BK302" s="4680"/>
      <c r="BL302" s="4680"/>
      <c r="BM302" s="4680"/>
      <c r="BN302" s="4680"/>
      <c r="BO302" s="4680"/>
      <c r="BP302" s="4680"/>
      <c r="BQ302" s="4680"/>
      <c r="BR302" s="4681"/>
      <c r="BS302" s="4682" t="s">
        <v>1684</v>
      </c>
      <c r="BT302" s="4683"/>
      <c r="BU302" s="4683"/>
      <c r="BV302" s="4683"/>
      <c r="BW302" s="4683"/>
      <c r="BX302" s="4683"/>
      <c r="BY302" s="4683"/>
      <c r="BZ302" s="4683"/>
      <c r="CA302" s="4683"/>
      <c r="CB302" s="4683"/>
      <c r="CC302" s="4684"/>
      <c r="CD302" s="4633" t="s">
        <v>755</v>
      </c>
      <c r="CE302" s="4634"/>
      <c r="CF302" s="4634"/>
      <c r="CG302" s="4634"/>
      <c r="CH302" s="4634"/>
      <c r="CI302" s="4634"/>
      <c r="CJ302" s="4634"/>
      <c r="CK302" s="4634"/>
      <c r="CL302" s="4634"/>
      <c r="CM302" s="4634"/>
      <c r="CN302" s="4635"/>
      <c r="CO302" s="4636" t="s">
        <v>756</v>
      </c>
      <c r="CP302" s="4637"/>
      <c r="CQ302" s="4637"/>
      <c r="CR302" s="4637"/>
      <c r="CS302" s="4637"/>
      <c r="CT302" s="4637"/>
      <c r="CU302" s="4637"/>
      <c r="CV302" s="4637"/>
      <c r="CW302" s="4637"/>
      <c r="CX302" s="4637"/>
      <c r="CY302" s="4638"/>
      <c r="CZ302" s="4639" t="s">
        <v>821</v>
      </c>
      <c r="DA302" s="4640"/>
      <c r="DB302" s="4640"/>
      <c r="DC302" s="4640"/>
      <c r="DD302" s="4640"/>
      <c r="DE302" s="4640"/>
      <c r="DF302" s="4640"/>
      <c r="DG302" s="4640"/>
      <c r="DH302" s="4640"/>
      <c r="DI302" s="4640"/>
      <c r="DJ302" s="4640"/>
      <c r="DK302" s="4640"/>
      <c r="DL302" s="4640"/>
      <c r="DM302" s="4640"/>
      <c r="DN302" s="4640"/>
      <c r="DO302" s="4640"/>
      <c r="DP302" s="4640"/>
      <c r="DQ302" s="4640"/>
      <c r="DR302" s="4641"/>
      <c r="DS302" s="4642" t="s">
        <v>761</v>
      </c>
      <c r="DT302" s="4645" t="s">
        <v>762</v>
      </c>
      <c r="DU302" s="4648" t="s">
        <v>1685</v>
      </c>
      <c r="DV302" s="4630" t="s">
        <v>823</v>
      </c>
      <c r="DW302" s="286"/>
    </row>
    <row r="303" spans="1:127" s="259" customFormat="1" ht="81" customHeight="1" x14ac:dyDescent="0.15">
      <c r="A303" s="4655"/>
      <c r="B303" s="4656"/>
      <c r="C303" s="4657"/>
      <c r="D303" s="4594" t="s">
        <v>828</v>
      </c>
      <c r="E303" s="4596" t="s">
        <v>1368</v>
      </c>
      <c r="F303" s="4597"/>
      <c r="G303" s="4598" t="s">
        <v>1370</v>
      </c>
      <c r="H303" s="4599"/>
      <c r="I303" s="4548" t="s">
        <v>1369</v>
      </c>
      <c r="J303" s="4549"/>
      <c r="K303" s="4600"/>
      <c r="L303" s="4548" t="s">
        <v>1686</v>
      </c>
      <c r="M303" s="4549"/>
      <c r="N303" s="4550"/>
      <c r="O303" s="4665"/>
      <c r="P303" s="4551" t="s">
        <v>1687</v>
      </c>
      <c r="Q303" s="4553" t="s">
        <v>1368</v>
      </c>
      <c r="R303" s="4554"/>
      <c r="S303" s="4555" t="s">
        <v>1370</v>
      </c>
      <c r="T303" s="4556"/>
      <c r="U303" s="4557" t="s">
        <v>1688</v>
      </c>
      <c r="V303" s="4558"/>
      <c r="W303" s="4559"/>
      <c r="X303" s="4557" t="s">
        <v>1689</v>
      </c>
      <c r="Y303" s="4558"/>
      <c r="Z303" s="4651"/>
      <c r="AA303" s="4623" t="s">
        <v>1389</v>
      </c>
      <c r="AB303" s="4479" t="s">
        <v>1368</v>
      </c>
      <c r="AC303" s="4480"/>
      <c r="AD303" s="4563" t="s">
        <v>1370</v>
      </c>
      <c r="AE303" s="4564"/>
      <c r="AF303" s="4565" t="s">
        <v>1690</v>
      </c>
      <c r="AG303" s="4566"/>
      <c r="AH303" s="4567"/>
      <c r="AI303" s="4568" t="s">
        <v>1691</v>
      </c>
      <c r="AJ303" s="4566"/>
      <c r="AK303" s="4569"/>
      <c r="AL303" s="4546" t="s">
        <v>1186</v>
      </c>
      <c r="AM303" s="4479" t="s">
        <v>1368</v>
      </c>
      <c r="AN303" s="4480"/>
      <c r="AO303" s="4483" t="s">
        <v>1370</v>
      </c>
      <c r="AP303" s="4484"/>
      <c r="AQ303" s="4485" t="s">
        <v>1692</v>
      </c>
      <c r="AR303" s="4486"/>
      <c r="AS303" s="4487"/>
      <c r="AT303" s="4485" t="s">
        <v>1693</v>
      </c>
      <c r="AU303" s="4486"/>
      <c r="AV303" s="4488"/>
      <c r="AW303" s="4489" t="s">
        <v>1187</v>
      </c>
      <c r="AX303" s="4479" t="s">
        <v>1368</v>
      </c>
      <c r="AY303" s="4480"/>
      <c r="AZ303" s="4491" t="s">
        <v>1370</v>
      </c>
      <c r="BA303" s="4492"/>
      <c r="BB303" s="4493" t="s">
        <v>1694</v>
      </c>
      <c r="BC303" s="4494"/>
      <c r="BD303" s="4495"/>
      <c r="BE303" s="4493" t="s">
        <v>1695</v>
      </c>
      <c r="BF303" s="4494"/>
      <c r="BG303" s="4532"/>
      <c r="BH303" s="4533" t="s">
        <v>1188</v>
      </c>
      <c r="BI303" s="4479" t="s">
        <v>1368</v>
      </c>
      <c r="BJ303" s="4480"/>
      <c r="BK303" s="4535" t="s">
        <v>1370</v>
      </c>
      <c r="BL303" s="4536"/>
      <c r="BM303" s="4537" t="s">
        <v>1696</v>
      </c>
      <c r="BN303" s="4538"/>
      <c r="BO303" s="4539"/>
      <c r="BP303" s="4537" t="s">
        <v>1697</v>
      </c>
      <c r="BQ303" s="4538"/>
      <c r="BR303" s="4540"/>
      <c r="BS303" s="4481" t="s">
        <v>1190</v>
      </c>
      <c r="BT303" s="4479" t="s">
        <v>1368</v>
      </c>
      <c r="BU303" s="4480"/>
      <c r="BV303" s="4519" t="s">
        <v>1370</v>
      </c>
      <c r="BW303" s="4520"/>
      <c r="BX303" s="4521" t="s">
        <v>1698</v>
      </c>
      <c r="BY303" s="4522"/>
      <c r="BZ303" s="4523"/>
      <c r="CA303" s="4521" t="s">
        <v>1699</v>
      </c>
      <c r="CB303" s="4522"/>
      <c r="CC303" s="4524"/>
      <c r="CD303" s="4525" t="s">
        <v>1189</v>
      </c>
      <c r="CE303" s="4479" t="s">
        <v>1368</v>
      </c>
      <c r="CF303" s="4480"/>
      <c r="CG303" s="4527" t="s">
        <v>1370</v>
      </c>
      <c r="CH303" s="4528"/>
      <c r="CI303" s="4529" t="s">
        <v>1700</v>
      </c>
      <c r="CJ303" s="4530"/>
      <c r="CK303" s="4531"/>
      <c r="CL303" s="4529" t="s">
        <v>1701</v>
      </c>
      <c r="CM303" s="4530"/>
      <c r="CN303" s="4542"/>
      <c r="CO303" s="4533" t="s">
        <v>1191</v>
      </c>
      <c r="CP303" s="4479" t="s">
        <v>1368</v>
      </c>
      <c r="CQ303" s="4480"/>
      <c r="CR303" s="4535" t="s">
        <v>1370</v>
      </c>
      <c r="CS303" s="4536"/>
      <c r="CT303" s="4537" t="s">
        <v>1702</v>
      </c>
      <c r="CU303" s="4538"/>
      <c r="CV303" s="4539"/>
      <c r="CW303" s="4537" t="s">
        <v>1703</v>
      </c>
      <c r="CX303" s="4538"/>
      <c r="CY303" s="4626"/>
      <c r="CZ303" s="4627" t="s">
        <v>827</v>
      </c>
      <c r="DA303" s="4629" t="s">
        <v>1177</v>
      </c>
      <c r="DB303" s="4515"/>
      <c r="DC303" s="4516"/>
      <c r="DD303" s="4515" t="s">
        <v>1178</v>
      </c>
      <c r="DE303" s="4515"/>
      <c r="DF303" s="4517"/>
      <c r="DG303" s="4518" t="s">
        <v>1179</v>
      </c>
      <c r="DH303" s="4515"/>
      <c r="DI303" s="4517"/>
      <c r="DJ303" s="4515" t="s">
        <v>1180</v>
      </c>
      <c r="DK303" s="4515"/>
      <c r="DL303" s="4517"/>
      <c r="DM303" s="4518" t="s">
        <v>1181</v>
      </c>
      <c r="DN303" s="4515"/>
      <c r="DO303" s="4517"/>
      <c r="DP303" s="4518" t="s">
        <v>1182</v>
      </c>
      <c r="DQ303" s="4515"/>
      <c r="DR303" s="4625"/>
      <c r="DS303" s="4643"/>
      <c r="DT303" s="4646"/>
      <c r="DU303" s="4649"/>
      <c r="DV303" s="4631"/>
      <c r="DW303" s="286"/>
    </row>
    <row r="304" spans="1:127" s="259" customFormat="1" ht="81" customHeight="1" thickBot="1" x14ac:dyDescent="0.2">
      <c r="A304" s="4658"/>
      <c r="B304" s="4659"/>
      <c r="C304" s="4660"/>
      <c r="D304" s="4595"/>
      <c r="E304" s="1884" t="s">
        <v>1704</v>
      </c>
      <c r="F304" s="1885" t="s">
        <v>1705</v>
      </c>
      <c r="G304" s="1892" t="s">
        <v>1706</v>
      </c>
      <c r="H304" s="1887" t="s">
        <v>1707</v>
      </c>
      <c r="I304" s="1863" t="s">
        <v>1056</v>
      </c>
      <c r="J304" s="1864" t="s">
        <v>1628</v>
      </c>
      <c r="K304" s="1864" t="s">
        <v>1373</v>
      </c>
      <c r="L304" s="1863" t="s">
        <v>1056</v>
      </c>
      <c r="M304" s="1864" t="s">
        <v>1629</v>
      </c>
      <c r="N304" s="1883" t="s">
        <v>1374</v>
      </c>
      <c r="O304" s="4666"/>
      <c r="P304" s="4552"/>
      <c r="Q304" s="1905" t="s">
        <v>1366</v>
      </c>
      <c r="R304" s="1906" t="s">
        <v>1367</v>
      </c>
      <c r="S304" s="1899" t="s">
        <v>1630</v>
      </c>
      <c r="T304" s="1893" t="s">
        <v>1631</v>
      </c>
      <c r="U304" s="1878" t="s">
        <v>1056</v>
      </c>
      <c r="V304" s="1881" t="s">
        <v>1632</v>
      </c>
      <c r="W304" s="1881" t="s">
        <v>1375</v>
      </c>
      <c r="X304" s="1878" t="s">
        <v>1056</v>
      </c>
      <c r="Y304" s="1881" t="s">
        <v>1633</v>
      </c>
      <c r="Z304" s="1912" t="s">
        <v>1376</v>
      </c>
      <c r="AA304" s="4624"/>
      <c r="AB304" s="1908" t="s">
        <v>1366</v>
      </c>
      <c r="AC304" s="1909" t="s">
        <v>1367</v>
      </c>
      <c r="AD304" s="1907" t="s">
        <v>1364</v>
      </c>
      <c r="AE304" s="1891" t="s">
        <v>1365</v>
      </c>
      <c r="AF304" s="1877" t="s">
        <v>1056</v>
      </c>
      <c r="AG304" s="1879" t="s">
        <v>1634</v>
      </c>
      <c r="AH304" s="1879" t="s">
        <v>1377</v>
      </c>
      <c r="AI304" s="1878" t="s">
        <v>1056</v>
      </c>
      <c r="AJ304" s="1879" t="s">
        <v>1635</v>
      </c>
      <c r="AK304" s="1880" t="s">
        <v>1378</v>
      </c>
      <c r="AL304" s="4547"/>
      <c r="AM304" s="1908" t="s">
        <v>1366</v>
      </c>
      <c r="AN304" s="1909" t="s">
        <v>1367</v>
      </c>
      <c r="AO304" s="1890" t="s">
        <v>1350</v>
      </c>
      <c r="AP304" s="1890" t="s">
        <v>1351</v>
      </c>
      <c r="AQ304" s="1873" t="s">
        <v>1056</v>
      </c>
      <c r="AR304" s="1874" t="s">
        <v>1636</v>
      </c>
      <c r="AS304" s="1875" t="s">
        <v>1379</v>
      </c>
      <c r="AT304" s="1873" t="s">
        <v>1056</v>
      </c>
      <c r="AU304" s="1875" t="s">
        <v>1637</v>
      </c>
      <c r="AV304" s="1876" t="s">
        <v>1380</v>
      </c>
      <c r="AW304" s="4490"/>
      <c r="AX304" s="1908" t="s">
        <v>1366</v>
      </c>
      <c r="AY304" s="1909" t="s">
        <v>1367</v>
      </c>
      <c r="AZ304" s="1889" t="s">
        <v>1352</v>
      </c>
      <c r="BA304" s="1889" t="s">
        <v>1353</v>
      </c>
      <c r="BB304" s="1870" t="s">
        <v>1056</v>
      </c>
      <c r="BC304" s="1871" t="s">
        <v>1638</v>
      </c>
      <c r="BD304" s="1871" t="s">
        <v>1381</v>
      </c>
      <c r="BE304" s="1870" t="s">
        <v>1056</v>
      </c>
      <c r="BF304" s="1871" t="s">
        <v>1639</v>
      </c>
      <c r="BG304" s="1872" t="s">
        <v>1382</v>
      </c>
      <c r="BH304" s="4534"/>
      <c r="BI304" s="1908" t="s">
        <v>1366</v>
      </c>
      <c r="BJ304" s="1909" t="s">
        <v>1367</v>
      </c>
      <c r="BK304" s="1886" t="s">
        <v>1354</v>
      </c>
      <c r="BL304" s="1886" t="s">
        <v>1355</v>
      </c>
      <c r="BM304" s="1862" t="s">
        <v>1056</v>
      </c>
      <c r="BN304" s="1860" t="s">
        <v>1640</v>
      </c>
      <c r="BO304" s="1860" t="s">
        <v>1371</v>
      </c>
      <c r="BP304" s="1862" t="s">
        <v>1056</v>
      </c>
      <c r="BQ304" s="1860" t="s">
        <v>1641</v>
      </c>
      <c r="BR304" s="1869" t="s">
        <v>1372</v>
      </c>
      <c r="BS304" s="4482"/>
      <c r="BT304" s="1908" t="s">
        <v>1366</v>
      </c>
      <c r="BU304" s="1909" t="s">
        <v>1367</v>
      </c>
      <c r="BV304" s="1888" t="s">
        <v>1356</v>
      </c>
      <c r="BW304" s="1888" t="s">
        <v>1357</v>
      </c>
      <c r="BX304" s="1866" t="s">
        <v>1056</v>
      </c>
      <c r="BY304" s="1867" t="s">
        <v>1642</v>
      </c>
      <c r="BZ304" s="1867" t="s">
        <v>1383</v>
      </c>
      <c r="CA304" s="1866" t="s">
        <v>1056</v>
      </c>
      <c r="CB304" s="1867" t="s">
        <v>1643</v>
      </c>
      <c r="CC304" s="1868" t="s">
        <v>1384</v>
      </c>
      <c r="CD304" s="4526"/>
      <c r="CE304" s="1908" t="s">
        <v>1366</v>
      </c>
      <c r="CF304" s="1909" t="s">
        <v>1367</v>
      </c>
      <c r="CG304" s="1887" t="s">
        <v>1358</v>
      </c>
      <c r="CH304" s="1887" t="s">
        <v>1359</v>
      </c>
      <c r="CI304" s="1863" t="s">
        <v>1056</v>
      </c>
      <c r="CJ304" s="1864" t="s">
        <v>1644</v>
      </c>
      <c r="CK304" s="1864" t="s">
        <v>1385</v>
      </c>
      <c r="CL304" s="1863" t="s">
        <v>1056</v>
      </c>
      <c r="CM304" s="1864" t="s">
        <v>1645</v>
      </c>
      <c r="CN304" s="1865" t="s">
        <v>1386</v>
      </c>
      <c r="CO304" s="4534"/>
      <c r="CP304" s="1908" t="s">
        <v>1366</v>
      </c>
      <c r="CQ304" s="1909" t="s">
        <v>1367</v>
      </c>
      <c r="CR304" s="1886" t="s">
        <v>1360</v>
      </c>
      <c r="CS304" s="1886" t="s">
        <v>1361</v>
      </c>
      <c r="CT304" s="1862" t="s">
        <v>1056</v>
      </c>
      <c r="CU304" s="1860" t="s">
        <v>1646</v>
      </c>
      <c r="CV304" s="1860" t="s">
        <v>1387</v>
      </c>
      <c r="CW304" s="1862" t="s">
        <v>1056</v>
      </c>
      <c r="CX304" s="1860" t="s">
        <v>1647</v>
      </c>
      <c r="CY304" s="1861" t="s">
        <v>1388</v>
      </c>
      <c r="CZ304" s="4628"/>
      <c r="DA304" s="1913" t="s">
        <v>1056</v>
      </c>
      <c r="DB304" s="1658" t="s">
        <v>1648</v>
      </c>
      <c r="DC304" s="1914" t="s">
        <v>1363</v>
      </c>
      <c r="DD304" s="1915" t="s">
        <v>1056</v>
      </c>
      <c r="DE304" s="1658" t="s">
        <v>1362</v>
      </c>
      <c r="DF304" s="1657" t="s">
        <v>1363</v>
      </c>
      <c r="DG304" s="1916" t="s">
        <v>1056</v>
      </c>
      <c r="DH304" s="1656" t="s">
        <v>1362</v>
      </c>
      <c r="DI304" s="1657" t="s">
        <v>1363</v>
      </c>
      <c r="DJ304" s="1916" t="s">
        <v>1056</v>
      </c>
      <c r="DK304" s="1656" t="s">
        <v>1362</v>
      </c>
      <c r="DL304" s="1657" t="s">
        <v>1363</v>
      </c>
      <c r="DM304" s="1916" t="s">
        <v>1056</v>
      </c>
      <c r="DN304" s="1656" t="s">
        <v>1362</v>
      </c>
      <c r="DO304" s="1657" t="s">
        <v>1363</v>
      </c>
      <c r="DP304" s="1917" t="s">
        <v>1056</v>
      </c>
      <c r="DQ304" s="1658" t="s">
        <v>1362</v>
      </c>
      <c r="DR304" s="1918" t="s">
        <v>1363</v>
      </c>
      <c r="DS304" s="4644"/>
      <c r="DT304" s="4647"/>
      <c r="DU304" s="4650"/>
      <c r="DV304" s="4632"/>
      <c r="DW304" s="286"/>
    </row>
    <row r="305" spans="1:127" s="359" customFormat="1" ht="55.5" customHeight="1" x14ac:dyDescent="0.15">
      <c r="A305" s="2136" t="s">
        <v>1832</v>
      </c>
      <c r="B305" s="2149"/>
      <c r="C305" s="2149"/>
      <c r="D305" s="2158" t="s">
        <v>123</v>
      </c>
      <c r="E305" s="2180" t="s">
        <v>123</v>
      </c>
      <c r="F305" s="2181" t="s">
        <v>123</v>
      </c>
      <c r="G305" s="2202" t="s">
        <v>123</v>
      </c>
      <c r="H305" s="2206" t="s">
        <v>123</v>
      </c>
      <c r="I305" s="2161" t="s">
        <v>123</v>
      </c>
      <c r="J305" s="2236" t="s">
        <v>123</v>
      </c>
      <c r="K305" s="2236" t="s">
        <v>123</v>
      </c>
      <c r="L305" s="2237" t="s">
        <v>123</v>
      </c>
      <c r="M305" s="2236" t="s">
        <v>123</v>
      </c>
      <c r="N305" s="2238" t="s">
        <v>123</v>
      </c>
      <c r="O305" s="2265" t="s">
        <v>2116</v>
      </c>
      <c r="P305" s="2279" t="s">
        <v>123</v>
      </c>
      <c r="Q305" s="1579" t="s">
        <v>123</v>
      </c>
      <c r="R305" s="1580" t="s">
        <v>123</v>
      </c>
      <c r="S305" s="262" t="s">
        <v>123</v>
      </c>
      <c r="T305" s="262" t="s">
        <v>123</v>
      </c>
      <c r="U305" s="264" t="s">
        <v>123</v>
      </c>
      <c r="V305" s="1582" t="s">
        <v>123</v>
      </c>
      <c r="W305" s="1583" t="s">
        <v>123</v>
      </c>
      <c r="X305" s="264" t="s">
        <v>123</v>
      </c>
      <c r="Y305" s="1583" t="s">
        <v>123</v>
      </c>
      <c r="Z305" s="1584" t="s">
        <v>123</v>
      </c>
      <c r="AA305" s="2291" t="s">
        <v>123</v>
      </c>
      <c r="AB305" s="2308" t="s">
        <v>123</v>
      </c>
      <c r="AC305" s="2309" t="s">
        <v>123</v>
      </c>
      <c r="AD305" s="1471" t="s">
        <v>123</v>
      </c>
      <c r="AE305" s="2162" t="s">
        <v>123</v>
      </c>
      <c r="AF305" s="264" t="s">
        <v>123</v>
      </c>
      <c r="AG305" s="264" t="s">
        <v>123</v>
      </c>
      <c r="AH305" s="265" t="s">
        <v>123</v>
      </c>
      <c r="AI305" s="264" t="s">
        <v>123</v>
      </c>
      <c r="AJ305" s="265" t="s">
        <v>123</v>
      </c>
      <c r="AK305" s="269" t="s">
        <v>123</v>
      </c>
      <c r="AL305" s="2337" t="s">
        <v>123</v>
      </c>
      <c r="AM305" s="2308" t="s">
        <v>123</v>
      </c>
      <c r="AN305" s="2309" t="s">
        <v>123</v>
      </c>
      <c r="AO305" s="1473" t="s">
        <v>123</v>
      </c>
      <c r="AP305" s="1473" t="s">
        <v>123</v>
      </c>
      <c r="AQ305" s="1473" t="s">
        <v>123</v>
      </c>
      <c r="AR305" s="2163" t="s">
        <v>123</v>
      </c>
      <c r="AS305" s="2164" t="s">
        <v>123</v>
      </c>
      <c r="AT305" s="1473" t="s">
        <v>123</v>
      </c>
      <c r="AU305" s="2164" t="s">
        <v>123</v>
      </c>
      <c r="AV305" s="2165" t="s">
        <v>123</v>
      </c>
      <c r="AW305" s="2420" t="s">
        <v>123</v>
      </c>
      <c r="AX305" s="2308" t="s">
        <v>123</v>
      </c>
      <c r="AY305" s="2309" t="s">
        <v>123</v>
      </c>
      <c r="AZ305" s="2421" t="s">
        <v>123</v>
      </c>
      <c r="BA305" s="2421" t="s">
        <v>123</v>
      </c>
      <c r="BB305" s="2421" t="s">
        <v>123</v>
      </c>
      <c r="BC305" s="2422" t="s">
        <v>123</v>
      </c>
      <c r="BD305" s="2422" t="s">
        <v>123</v>
      </c>
      <c r="BE305" s="2421" t="s">
        <v>123</v>
      </c>
      <c r="BF305" s="2422" t="s">
        <v>123</v>
      </c>
      <c r="BG305" s="2423" t="s">
        <v>123</v>
      </c>
      <c r="BH305" s="2435" t="s">
        <v>123</v>
      </c>
      <c r="BI305" s="2308" t="s">
        <v>123</v>
      </c>
      <c r="BJ305" s="2309" t="s">
        <v>123</v>
      </c>
      <c r="BK305" s="2166" t="s">
        <v>123</v>
      </c>
      <c r="BL305" s="2166" t="s">
        <v>123</v>
      </c>
      <c r="BM305" s="2166" t="s">
        <v>123</v>
      </c>
      <c r="BN305" s="2167" t="s">
        <v>123</v>
      </c>
      <c r="BO305" s="2167" t="s">
        <v>123</v>
      </c>
      <c r="BP305" s="2166" t="s">
        <v>123</v>
      </c>
      <c r="BQ305" s="2167" t="s">
        <v>123</v>
      </c>
      <c r="BR305" s="2168" t="s">
        <v>123</v>
      </c>
      <c r="BS305" s="2444" t="s">
        <v>123</v>
      </c>
      <c r="BT305" s="2308" t="s">
        <v>123</v>
      </c>
      <c r="BU305" s="2309" t="s">
        <v>123</v>
      </c>
      <c r="BV305" s="2169" t="s">
        <v>123</v>
      </c>
      <c r="BW305" s="2169" t="s">
        <v>123</v>
      </c>
      <c r="BX305" s="2169" t="s">
        <v>123</v>
      </c>
      <c r="BY305" s="2170" t="s">
        <v>123</v>
      </c>
      <c r="BZ305" s="2170" t="s">
        <v>123</v>
      </c>
      <c r="CA305" s="2169" t="s">
        <v>123</v>
      </c>
      <c r="CB305" s="2170" t="s">
        <v>123</v>
      </c>
      <c r="CC305" s="2171" t="s">
        <v>123</v>
      </c>
      <c r="CD305" s="2172" t="s">
        <v>123</v>
      </c>
      <c r="CE305" s="2316" t="s">
        <v>123</v>
      </c>
      <c r="CF305" s="2309" t="s">
        <v>123</v>
      </c>
      <c r="CG305" s="2173" t="s">
        <v>123</v>
      </c>
      <c r="CH305" s="2173" t="s">
        <v>123</v>
      </c>
      <c r="CI305" s="2173" t="s">
        <v>123</v>
      </c>
      <c r="CJ305" s="2174" t="s">
        <v>123</v>
      </c>
      <c r="CK305" s="2174" t="s">
        <v>123</v>
      </c>
      <c r="CL305" s="2173" t="s">
        <v>123</v>
      </c>
      <c r="CM305" s="2174" t="s">
        <v>123</v>
      </c>
      <c r="CN305" s="2175" t="s">
        <v>123</v>
      </c>
      <c r="CO305" s="2435" t="s">
        <v>123</v>
      </c>
      <c r="CP305" s="2308" t="s">
        <v>123</v>
      </c>
      <c r="CQ305" s="2309" t="s">
        <v>123</v>
      </c>
      <c r="CR305" s="2166" t="s">
        <v>123</v>
      </c>
      <c r="CS305" s="2166" t="s">
        <v>123</v>
      </c>
      <c r="CT305" s="2166" t="s">
        <v>123</v>
      </c>
      <c r="CU305" s="2167" t="s">
        <v>123</v>
      </c>
      <c r="CV305" s="2167" t="s">
        <v>123</v>
      </c>
      <c r="CW305" s="2166" t="s">
        <v>123</v>
      </c>
      <c r="CX305" s="2167" t="s">
        <v>123</v>
      </c>
      <c r="CY305" s="2176" t="s">
        <v>123</v>
      </c>
      <c r="CZ305" s="1463" t="s">
        <v>123</v>
      </c>
      <c r="DA305" s="1649" t="s">
        <v>123</v>
      </c>
      <c r="DB305" s="1651" t="s">
        <v>123</v>
      </c>
      <c r="DC305" s="1652" t="s">
        <v>123</v>
      </c>
      <c r="DD305" s="4130" t="s">
        <v>123</v>
      </c>
      <c r="DE305" s="4146" t="s">
        <v>123</v>
      </c>
      <c r="DF305" s="4147" t="s">
        <v>123</v>
      </c>
      <c r="DG305" s="4130" t="s">
        <v>123</v>
      </c>
      <c r="DH305" s="1651" t="s">
        <v>123</v>
      </c>
      <c r="DI305" s="1652" t="s">
        <v>123</v>
      </c>
      <c r="DJ305" s="4130" t="s">
        <v>123</v>
      </c>
      <c r="DK305" s="4153" t="s">
        <v>123</v>
      </c>
      <c r="DL305" s="4154" t="s">
        <v>123</v>
      </c>
      <c r="DM305" s="4130" t="s">
        <v>123</v>
      </c>
      <c r="DN305" s="1651" t="s">
        <v>123</v>
      </c>
      <c r="DO305" s="1652" t="s">
        <v>123</v>
      </c>
      <c r="DP305" s="4148" t="s">
        <v>123</v>
      </c>
      <c r="DQ305" s="1596" t="s">
        <v>123</v>
      </c>
      <c r="DR305" s="1597" t="s">
        <v>123</v>
      </c>
      <c r="DS305" s="1495" t="s">
        <v>123</v>
      </c>
      <c r="DT305" s="1496" t="s">
        <v>123</v>
      </c>
      <c r="DU305" s="1497" t="s">
        <v>123</v>
      </c>
      <c r="DV305" s="1498" t="s">
        <v>123</v>
      </c>
      <c r="DW305" s="286"/>
    </row>
    <row r="306" spans="1:127" s="239" customFormat="1" ht="55.5" customHeight="1" x14ac:dyDescent="0.15">
      <c r="A306" s="2109" t="s">
        <v>148</v>
      </c>
      <c r="B306" s="2147"/>
      <c r="C306" s="2147"/>
      <c r="D306" s="1926">
        <v>3846</v>
      </c>
      <c r="E306" s="1946">
        <v>3.7216828478964459E-2</v>
      </c>
      <c r="F306" s="1947">
        <v>138</v>
      </c>
      <c r="G306" s="1845">
        <v>2028</v>
      </c>
      <c r="H306" s="1846">
        <v>1818</v>
      </c>
      <c r="I306" s="4188">
        <v>2279</v>
      </c>
      <c r="J306" s="1996">
        <v>1483</v>
      </c>
      <c r="K306" s="1996">
        <v>796</v>
      </c>
      <c r="L306" s="1997">
        <v>1567</v>
      </c>
      <c r="M306" s="1996">
        <v>545</v>
      </c>
      <c r="N306" s="2223">
        <v>1022</v>
      </c>
      <c r="O306" s="2248" t="s">
        <v>2115</v>
      </c>
      <c r="P306" s="2037">
        <v>101</v>
      </c>
      <c r="Q306" s="289">
        <v>0.12222222222222223</v>
      </c>
      <c r="R306" s="461">
        <v>11</v>
      </c>
      <c r="S306" s="290">
        <v>41</v>
      </c>
      <c r="T306" s="291">
        <v>60</v>
      </c>
      <c r="U306" s="292">
        <v>37</v>
      </c>
      <c r="V306" s="293">
        <v>9</v>
      </c>
      <c r="W306" s="294">
        <v>28</v>
      </c>
      <c r="X306" s="292">
        <v>64</v>
      </c>
      <c r="Y306" s="294">
        <v>32</v>
      </c>
      <c r="Z306" s="295">
        <v>32</v>
      </c>
      <c r="AA306" s="2288">
        <v>3745</v>
      </c>
      <c r="AB306" s="2025">
        <v>3.5102266445550034E-2</v>
      </c>
      <c r="AC306" s="2304">
        <v>127</v>
      </c>
      <c r="AD306" s="296">
        <v>1987</v>
      </c>
      <c r="AE306" s="297">
        <v>1758</v>
      </c>
      <c r="AF306" s="292">
        <v>2242</v>
      </c>
      <c r="AG306" s="298">
        <v>1474</v>
      </c>
      <c r="AH306" s="299">
        <v>768</v>
      </c>
      <c r="AI306" s="292">
        <v>1503</v>
      </c>
      <c r="AJ306" s="299">
        <v>513</v>
      </c>
      <c r="AK306" s="300">
        <v>990</v>
      </c>
      <c r="AL306" s="2332">
        <v>2744</v>
      </c>
      <c r="AM306" s="2025">
        <v>4.652936689549958E-2</v>
      </c>
      <c r="AN306" s="2304">
        <v>122</v>
      </c>
      <c r="AO306" s="301">
        <v>1618</v>
      </c>
      <c r="AP306" s="301">
        <v>1126</v>
      </c>
      <c r="AQ306" s="302">
        <v>1726</v>
      </c>
      <c r="AR306" s="303">
        <v>1328</v>
      </c>
      <c r="AS306" s="304">
        <v>398</v>
      </c>
      <c r="AT306" s="302">
        <v>1018</v>
      </c>
      <c r="AU306" s="304">
        <v>290</v>
      </c>
      <c r="AV306" s="305">
        <v>728</v>
      </c>
      <c r="AW306" s="2355">
        <v>7</v>
      </c>
      <c r="AX306" s="1840">
        <v>0.16666666666666674</v>
      </c>
      <c r="AY306" s="2304">
        <v>1</v>
      </c>
      <c r="AZ306" s="2382">
        <v>5</v>
      </c>
      <c r="BA306" s="2382">
        <v>2</v>
      </c>
      <c r="BB306" s="2383">
        <v>5</v>
      </c>
      <c r="BC306" s="2384">
        <v>5</v>
      </c>
      <c r="BD306" s="2384">
        <v>0</v>
      </c>
      <c r="BE306" s="2383">
        <v>2</v>
      </c>
      <c r="BF306" s="2384">
        <v>0</v>
      </c>
      <c r="BG306" s="2385">
        <v>2</v>
      </c>
      <c r="BH306" s="2063">
        <v>73</v>
      </c>
      <c r="BI306" s="1840">
        <v>0.10606060606060597</v>
      </c>
      <c r="BJ306" s="2304">
        <v>7</v>
      </c>
      <c r="BK306" s="307">
        <v>35</v>
      </c>
      <c r="BL306" s="307">
        <v>38</v>
      </c>
      <c r="BM306" s="308">
        <v>53</v>
      </c>
      <c r="BN306" s="309">
        <v>31</v>
      </c>
      <c r="BO306" s="309">
        <v>22</v>
      </c>
      <c r="BP306" s="308">
        <v>20</v>
      </c>
      <c r="BQ306" s="309">
        <v>4</v>
      </c>
      <c r="BR306" s="310">
        <v>16</v>
      </c>
      <c r="BS306" s="2085">
        <v>71</v>
      </c>
      <c r="BT306" s="1840">
        <v>0.109375</v>
      </c>
      <c r="BU306" s="2304">
        <v>7</v>
      </c>
      <c r="BV306" s="311">
        <v>33</v>
      </c>
      <c r="BW306" s="311">
        <v>38</v>
      </c>
      <c r="BX306" s="312">
        <v>48</v>
      </c>
      <c r="BY306" s="313">
        <v>25</v>
      </c>
      <c r="BZ306" s="313">
        <v>23</v>
      </c>
      <c r="CA306" s="312">
        <v>23</v>
      </c>
      <c r="CB306" s="313">
        <v>8</v>
      </c>
      <c r="CC306" s="314">
        <v>15</v>
      </c>
      <c r="CD306" s="315">
        <v>122</v>
      </c>
      <c r="CE306" s="1840">
        <v>-0.1029411764705882</v>
      </c>
      <c r="CF306" s="2304">
        <v>-14</v>
      </c>
      <c r="CG306" s="316">
        <v>65</v>
      </c>
      <c r="CH306" s="316">
        <v>57</v>
      </c>
      <c r="CI306" s="317">
        <v>54</v>
      </c>
      <c r="CJ306" s="318">
        <v>43</v>
      </c>
      <c r="CK306" s="318">
        <v>11</v>
      </c>
      <c r="CL306" s="317">
        <v>68</v>
      </c>
      <c r="CM306" s="318">
        <v>22</v>
      </c>
      <c r="CN306" s="319">
        <v>46</v>
      </c>
      <c r="CO306" s="2063">
        <v>728</v>
      </c>
      <c r="CP306" s="2025">
        <v>5.5248618784531356E-3</v>
      </c>
      <c r="CQ306" s="2304">
        <v>4</v>
      </c>
      <c r="CR306" s="320">
        <v>231</v>
      </c>
      <c r="CS306" s="320">
        <v>497</v>
      </c>
      <c r="CT306" s="308">
        <v>356</v>
      </c>
      <c r="CU306" s="321">
        <v>42</v>
      </c>
      <c r="CV306" s="321">
        <v>314</v>
      </c>
      <c r="CW306" s="308">
        <v>372</v>
      </c>
      <c r="CX306" s="321">
        <v>189</v>
      </c>
      <c r="CY306" s="961">
        <v>183</v>
      </c>
      <c r="CZ306" s="1265">
        <v>3846</v>
      </c>
      <c r="DA306" s="1607">
        <v>143</v>
      </c>
      <c r="DB306" s="449">
        <v>111</v>
      </c>
      <c r="DC306" s="450">
        <v>32</v>
      </c>
      <c r="DD306" s="4111">
        <v>438</v>
      </c>
      <c r="DE306" s="449">
        <v>304</v>
      </c>
      <c r="DF306" s="450">
        <v>134</v>
      </c>
      <c r="DG306" s="4111">
        <v>937</v>
      </c>
      <c r="DH306" s="449">
        <v>495</v>
      </c>
      <c r="DI306" s="450">
        <v>442</v>
      </c>
      <c r="DJ306" s="4111">
        <v>1004</v>
      </c>
      <c r="DK306" s="4155">
        <v>482</v>
      </c>
      <c r="DL306" s="4156">
        <v>522</v>
      </c>
      <c r="DM306" s="4111">
        <v>327</v>
      </c>
      <c r="DN306" s="449">
        <v>140</v>
      </c>
      <c r="DO306" s="450">
        <v>187</v>
      </c>
      <c r="DP306" s="4101">
        <v>997</v>
      </c>
      <c r="DQ306" s="442">
        <v>496</v>
      </c>
      <c r="DR306" s="432">
        <v>501</v>
      </c>
      <c r="DS306" s="322">
        <v>28</v>
      </c>
      <c r="DT306" s="323">
        <v>2.8734150829636969E-3</v>
      </c>
      <c r="DU306" s="324">
        <v>0.35084838533114393</v>
      </c>
      <c r="DV306" s="325" t="s">
        <v>123</v>
      </c>
      <c r="DW306" s="286"/>
    </row>
    <row r="307" spans="1:127" s="359" customFormat="1" ht="55.5" customHeight="1" x14ac:dyDescent="0.15">
      <c r="A307" s="2151"/>
      <c r="B307" s="4705" t="s">
        <v>586</v>
      </c>
      <c r="C307" s="4706"/>
      <c r="D307" s="1927">
        <v>934</v>
      </c>
      <c r="E307" s="1948">
        <v>2.5246981339187791E-2</v>
      </c>
      <c r="F307" s="1949">
        <v>23</v>
      </c>
      <c r="G307" s="1968">
        <v>521</v>
      </c>
      <c r="H307" s="1969">
        <v>413</v>
      </c>
      <c r="I307" s="4186">
        <v>559</v>
      </c>
      <c r="J307" s="1998">
        <v>399</v>
      </c>
      <c r="K307" s="1998">
        <v>160</v>
      </c>
      <c r="L307" s="1999">
        <v>375</v>
      </c>
      <c r="M307" s="1998">
        <v>122</v>
      </c>
      <c r="N307" s="2000">
        <v>253</v>
      </c>
      <c r="O307" s="2266"/>
      <c r="P307" s="2038">
        <v>32</v>
      </c>
      <c r="Q307" s="1159">
        <v>0</v>
      </c>
      <c r="R307" s="1160">
        <v>0</v>
      </c>
      <c r="S307" s="1161">
        <v>13</v>
      </c>
      <c r="T307" s="1162">
        <v>19</v>
      </c>
      <c r="U307" s="1163">
        <v>10</v>
      </c>
      <c r="V307" s="1164">
        <v>0</v>
      </c>
      <c r="W307" s="1165">
        <v>10</v>
      </c>
      <c r="X307" s="1163">
        <v>22</v>
      </c>
      <c r="Y307" s="1165">
        <v>13</v>
      </c>
      <c r="Z307" s="1166">
        <v>9</v>
      </c>
      <c r="AA307" s="2289">
        <v>902</v>
      </c>
      <c r="AB307" s="2026">
        <v>2.6166097838452806E-2</v>
      </c>
      <c r="AC307" s="2305">
        <v>23</v>
      </c>
      <c r="AD307" s="1167">
        <v>508</v>
      </c>
      <c r="AE307" s="1168">
        <v>394</v>
      </c>
      <c r="AF307" s="1163">
        <v>549</v>
      </c>
      <c r="AG307" s="1163">
        <v>399</v>
      </c>
      <c r="AH307" s="1169">
        <v>150</v>
      </c>
      <c r="AI307" s="1163">
        <v>353</v>
      </c>
      <c r="AJ307" s="1169">
        <v>109</v>
      </c>
      <c r="AK307" s="1170">
        <v>244</v>
      </c>
      <c r="AL307" s="2333">
        <v>638</v>
      </c>
      <c r="AM307" s="2026">
        <v>-7.7760497667185291E-3</v>
      </c>
      <c r="AN307" s="2305">
        <v>-5</v>
      </c>
      <c r="AO307" s="1237">
        <v>406</v>
      </c>
      <c r="AP307" s="1237">
        <v>232</v>
      </c>
      <c r="AQ307" s="1237">
        <v>414</v>
      </c>
      <c r="AR307" s="1238">
        <v>350</v>
      </c>
      <c r="AS307" s="1173">
        <v>64</v>
      </c>
      <c r="AT307" s="1237">
        <v>224</v>
      </c>
      <c r="AU307" s="1173">
        <v>56</v>
      </c>
      <c r="AV307" s="1239">
        <v>168</v>
      </c>
      <c r="AW307" s="2356">
        <v>2</v>
      </c>
      <c r="AX307" s="2026">
        <v>0</v>
      </c>
      <c r="AY307" s="2305">
        <v>0</v>
      </c>
      <c r="AZ307" s="2386">
        <v>1</v>
      </c>
      <c r="BA307" s="2386">
        <v>1</v>
      </c>
      <c r="BB307" s="2386">
        <v>1</v>
      </c>
      <c r="BC307" s="2387">
        <v>1</v>
      </c>
      <c r="BD307" s="2387">
        <v>0</v>
      </c>
      <c r="BE307" s="2386">
        <v>1</v>
      </c>
      <c r="BF307" s="2387">
        <v>0</v>
      </c>
      <c r="BG307" s="2388">
        <v>1</v>
      </c>
      <c r="BH307" s="2064">
        <v>13</v>
      </c>
      <c r="BI307" s="2299">
        <v>8.3333333333333259E-2</v>
      </c>
      <c r="BJ307" s="2305">
        <v>1</v>
      </c>
      <c r="BK307" s="1175">
        <v>7</v>
      </c>
      <c r="BL307" s="1175">
        <v>6</v>
      </c>
      <c r="BM307" s="1175">
        <v>8</v>
      </c>
      <c r="BN307" s="1177">
        <v>6</v>
      </c>
      <c r="BO307" s="1177">
        <v>2</v>
      </c>
      <c r="BP307" s="1175">
        <v>5</v>
      </c>
      <c r="BQ307" s="1177">
        <v>1</v>
      </c>
      <c r="BR307" s="1178">
        <v>4</v>
      </c>
      <c r="BS307" s="2086">
        <v>29</v>
      </c>
      <c r="BT307" s="2299">
        <v>0.44999999999999996</v>
      </c>
      <c r="BU307" s="2305">
        <v>9</v>
      </c>
      <c r="BV307" s="1179">
        <v>16</v>
      </c>
      <c r="BW307" s="1179">
        <v>13</v>
      </c>
      <c r="BX307" s="1179">
        <v>24</v>
      </c>
      <c r="BY307" s="1181">
        <v>13</v>
      </c>
      <c r="BZ307" s="1181">
        <v>11</v>
      </c>
      <c r="CA307" s="1179">
        <v>5</v>
      </c>
      <c r="CB307" s="1181">
        <v>3</v>
      </c>
      <c r="CC307" s="1182">
        <v>2</v>
      </c>
      <c r="CD307" s="1183">
        <v>72</v>
      </c>
      <c r="CE307" s="2299">
        <v>-1.3698630136986356E-2</v>
      </c>
      <c r="CF307" s="2305">
        <v>-1</v>
      </c>
      <c r="CG307" s="1184">
        <v>36</v>
      </c>
      <c r="CH307" s="1184">
        <v>36</v>
      </c>
      <c r="CI307" s="1184">
        <v>28</v>
      </c>
      <c r="CJ307" s="1185">
        <v>22</v>
      </c>
      <c r="CK307" s="1185">
        <v>6</v>
      </c>
      <c r="CL307" s="1184">
        <v>44</v>
      </c>
      <c r="CM307" s="1185">
        <v>14</v>
      </c>
      <c r="CN307" s="1186">
        <v>30</v>
      </c>
      <c r="CO307" s="2064">
        <v>148</v>
      </c>
      <c r="CP307" s="2299">
        <v>0.1472868217054264</v>
      </c>
      <c r="CQ307" s="2305">
        <v>19</v>
      </c>
      <c r="CR307" s="1175">
        <v>42</v>
      </c>
      <c r="CS307" s="1175">
        <v>106</v>
      </c>
      <c r="CT307" s="1175">
        <v>74</v>
      </c>
      <c r="CU307" s="1177">
        <v>7</v>
      </c>
      <c r="CV307" s="1177">
        <v>67</v>
      </c>
      <c r="CW307" s="1175">
        <v>74</v>
      </c>
      <c r="CX307" s="1177">
        <v>35</v>
      </c>
      <c r="CY307" s="1319">
        <v>39</v>
      </c>
      <c r="CZ307" s="1266">
        <v>934</v>
      </c>
      <c r="DA307" s="1608">
        <v>53</v>
      </c>
      <c r="DB307" s="1622">
        <v>42</v>
      </c>
      <c r="DC307" s="1623">
        <v>11</v>
      </c>
      <c r="DD307" s="4112">
        <v>106</v>
      </c>
      <c r="DE307" s="1622">
        <v>81</v>
      </c>
      <c r="DF307" s="1623">
        <v>25</v>
      </c>
      <c r="DG307" s="4112">
        <v>210</v>
      </c>
      <c r="DH307" s="1622">
        <v>118</v>
      </c>
      <c r="DI307" s="1623">
        <v>92</v>
      </c>
      <c r="DJ307" s="4112">
        <v>235</v>
      </c>
      <c r="DK307" s="4157">
        <v>122</v>
      </c>
      <c r="DL307" s="4158">
        <v>113</v>
      </c>
      <c r="DM307" s="4112">
        <v>102</v>
      </c>
      <c r="DN307" s="1622">
        <v>44</v>
      </c>
      <c r="DO307" s="1623">
        <v>58</v>
      </c>
      <c r="DP307" s="4102">
        <v>228</v>
      </c>
      <c r="DQ307" s="1187">
        <v>114</v>
      </c>
      <c r="DR307" s="1189">
        <v>114</v>
      </c>
      <c r="DS307" s="1190" t="s">
        <v>123</v>
      </c>
      <c r="DT307" s="1191">
        <v>6.9780803106814682E-4</v>
      </c>
      <c r="DU307" s="1192">
        <v>8.5203430031016242E-2</v>
      </c>
      <c r="DV307" s="1193">
        <v>0.24284971398855953</v>
      </c>
      <c r="DW307" s="286"/>
    </row>
    <row r="308" spans="1:127" s="239" customFormat="1" ht="55.5" customHeight="1" x14ac:dyDescent="0.15">
      <c r="A308" s="2143"/>
      <c r="B308" s="3218" t="s">
        <v>588</v>
      </c>
      <c r="C308" s="3979"/>
      <c r="D308" s="1924">
        <v>2912</v>
      </c>
      <c r="E308" s="1940">
        <v>4.1115480872363275E-2</v>
      </c>
      <c r="F308" s="1941">
        <v>115</v>
      </c>
      <c r="G308" s="1964">
        <v>1507</v>
      </c>
      <c r="H308" s="1965">
        <v>1405</v>
      </c>
      <c r="I308" s="4183">
        <v>1720</v>
      </c>
      <c r="J308" s="1990">
        <v>1084</v>
      </c>
      <c r="K308" s="1990">
        <v>636</v>
      </c>
      <c r="L308" s="1991">
        <v>1192</v>
      </c>
      <c r="M308" s="1990">
        <v>423</v>
      </c>
      <c r="N308" s="1992">
        <v>769</v>
      </c>
      <c r="O308" s="2255"/>
      <c r="P308" s="2035">
        <v>69</v>
      </c>
      <c r="Q308" s="1118">
        <v>0.18965517241379315</v>
      </c>
      <c r="R308" s="1119">
        <v>11</v>
      </c>
      <c r="S308" s="1120">
        <v>28</v>
      </c>
      <c r="T308" s="1121">
        <v>41</v>
      </c>
      <c r="U308" s="1122">
        <v>27</v>
      </c>
      <c r="V308" s="1123">
        <v>9</v>
      </c>
      <c r="W308" s="1124">
        <v>18</v>
      </c>
      <c r="X308" s="1122">
        <v>42</v>
      </c>
      <c r="Y308" s="1124">
        <v>19</v>
      </c>
      <c r="Z308" s="1125">
        <v>23</v>
      </c>
      <c r="AA308" s="2046">
        <v>2843</v>
      </c>
      <c r="AB308" s="2021">
        <v>3.7970062066447596E-2</v>
      </c>
      <c r="AC308" s="2022">
        <v>104</v>
      </c>
      <c r="AD308" s="1126">
        <v>1479</v>
      </c>
      <c r="AE308" s="1127">
        <v>1364</v>
      </c>
      <c r="AF308" s="1122">
        <v>1693</v>
      </c>
      <c r="AG308" s="1128">
        <v>1075</v>
      </c>
      <c r="AH308" s="1129">
        <v>618</v>
      </c>
      <c r="AI308" s="1122">
        <v>1150</v>
      </c>
      <c r="AJ308" s="1129">
        <v>404</v>
      </c>
      <c r="AK308" s="1130">
        <v>746</v>
      </c>
      <c r="AL308" s="2330">
        <v>2106</v>
      </c>
      <c r="AM308" s="2021">
        <v>6.4173825164224318E-2</v>
      </c>
      <c r="AN308" s="2022">
        <v>127</v>
      </c>
      <c r="AO308" s="1131">
        <v>1212</v>
      </c>
      <c r="AP308" s="1131">
        <v>894</v>
      </c>
      <c r="AQ308" s="1132">
        <v>1312</v>
      </c>
      <c r="AR308" s="1133">
        <v>978</v>
      </c>
      <c r="AS308" s="1134">
        <v>334</v>
      </c>
      <c r="AT308" s="1132">
        <v>794</v>
      </c>
      <c r="AU308" s="1134">
        <v>234</v>
      </c>
      <c r="AV308" s="1135">
        <v>560</v>
      </c>
      <c r="AW308" s="2353">
        <v>5</v>
      </c>
      <c r="AX308" s="2298">
        <v>0.25</v>
      </c>
      <c r="AY308" s="2022">
        <v>1</v>
      </c>
      <c r="AZ308" s="2373">
        <v>4</v>
      </c>
      <c r="BA308" s="2373">
        <v>1</v>
      </c>
      <c r="BB308" s="2374">
        <v>4</v>
      </c>
      <c r="BC308" s="2375">
        <v>4</v>
      </c>
      <c r="BD308" s="2375">
        <v>0</v>
      </c>
      <c r="BE308" s="2374">
        <v>1</v>
      </c>
      <c r="BF308" s="2375">
        <v>0</v>
      </c>
      <c r="BG308" s="2376">
        <v>1</v>
      </c>
      <c r="BH308" s="2061">
        <v>60</v>
      </c>
      <c r="BI308" s="2298">
        <v>0.11111111111111116</v>
      </c>
      <c r="BJ308" s="2022">
        <v>6</v>
      </c>
      <c r="BK308" s="1136">
        <v>28</v>
      </c>
      <c r="BL308" s="1136">
        <v>32</v>
      </c>
      <c r="BM308" s="1137">
        <v>45</v>
      </c>
      <c r="BN308" s="1138">
        <v>25</v>
      </c>
      <c r="BO308" s="1138">
        <v>20</v>
      </c>
      <c r="BP308" s="1137">
        <v>15</v>
      </c>
      <c r="BQ308" s="1138">
        <v>3</v>
      </c>
      <c r="BR308" s="1139">
        <v>12</v>
      </c>
      <c r="BS308" s="2083">
        <v>42</v>
      </c>
      <c r="BT308" s="2298">
        <v>-4.5454545454545414E-2</v>
      </c>
      <c r="BU308" s="2022">
        <v>-2</v>
      </c>
      <c r="BV308" s="1140">
        <v>17</v>
      </c>
      <c r="BW308" s="1140">
        <v>25</v>
      </c>
      <c r="BX308" s="1141">
        <v>24</v>
      </c>
      <c r="BY308" s="1142">
        <v>12</v>
      </c>
      <c r="BZ308" s="1142">
        <v>12</v>
      </c>
      <c r="CA308" s="1141">
        <v>18</v>
      </c>
      <c r="CB308" s="1142">
        <v>5</v>
      </c>
      <c r="CC308" s="1143">
        <v>13</v>
      </c>
      <c r="CD308" s="1144">
        <v>50</v>
      </c>
      <c r="CE308" s="2298">
        <v>-0.20634920634920639</v>
      </c>
      <c r="CF308" s="2022">
        <v>-13</v>
      </c>
      <c r="CG308" s="1145">
        <v>29</v>
      </c>
      <c r="CH308" s="1145">
        <v>21</v>
      </c>
      <c r="CI308" s="1146">
        <v>26</v>
      </c>
      <c r="CJ308" s="1147">
        <v>21</v>
      </c>
      <c r="CK308" s="1147">
        <v>5</v>
      </c>
      <c r="CL308" s="1146">
        <v>24</v>
      </c>
      <c r="CM308" s="1147">
        <v>8</v>
      </c>
      <c r="CN308" s="1148">
        <v>16</v>
      </c>
      <c r="CO308" s="2061">
        <v>580</v>
      </c>
      <c r="CP308" s="2021">
        <v>-2.5210084033613467E-2</v>
      </c>
      <c r="CQ308" s="2022">
        <v>-15</v>
      </c>
      <c r="CR308" s="1149">
        <v>189</v>
      </c>
      <c r="CS308" s="1149">
        <v>391</v>
      </c>
      <c r="CT308" s="1137">
        <v>282</v>
      </c>
      <c r="CU308" s="1150">
        <v>35</v>
      </c>
      <c r="CV308" s="1150">
        <v>247</v>
      </c>
      <c r="CW308" s="1137">
        <v>298</v>
      </c>
      <c r="CX308" s="1150">
        <v>154</v>
      </c>
      <c r="CY308" s="1313">
        <v>144</v>
      </c>
      <c r="CZ308" s="1263">
        <v>2912</v>
      </c>
      <c r="DA308" s="1604">
        <v>90</v>
      </c>
      <c r="DB308" s="1620">
        <v>69</v>
      </c>
      <c r="DC308" s="1621">
        <v>21</v>
      </c>
      <c r="DD308" s="4109">
        <v>332</v>
      </c>
      <c r="DE308" s="1620">
        <v>223</v>
      </c>
      <c r="DF308" s="1621">
        <v>109</v>
      </c>
      <c r="DG308" s="4109">
        <v>727</v>
      </c>
      <c r="DH308" s="1620">
        <v>377</v>
      </c>
      <c r="DI308" s="1621">
        <v>350</v>
      </c>
      <c r="DJ308" s="4109">
        <v>769</v>
      </c>
      <c r="DK308" s="4159">
        <v>360</v>
      </c>
      <c r="DL308" s="4160">
        <v>409</v>
      </c>
      <c r="DM308" s="4109">
        <v>225</v>
      </c>
      <c r="DN308" s="1620">
        <v>96</v>
      </c>
      <c r="DO308" s="1621">
        <v>129</v>
      </c>
      <c r="DP308" s="4098">
        <v>769</v>
      </c>
      <c r="DQ308" s="1151">
        <v>382</v>
      </c>
      <c r="DR308" s="1153">
        <v>387</v>
      </c>
      <c r="DS308" s="1154" t="s">
        <v>123</v>
      </c>
      <c r="DT308" s="1155">
        <v>2.1756070518955499E-3</v>
      </c>
      <c r="DU308" s="1156">
        <v>0.26564495530012772</v>
      </c>
      <c r="DV308" s="1157">
        <v>0.75715028601144041</v>
      </c>
      <c r="DW308" s="286"/>
    </row>
    <row r="309" spans="1:127" s="359" customFormat="1" ht="55.5" customHeight="1" x14ac:dyDescent="0.15">
      <c r="A309" s="2107" t="s">
        <v>1833</v>
      </c>
      <c r="B309" s="2144"/>
      <c r="C309" s="2144"/>
      <c r="D309" s="1925">
        <v>10</v>
      </c>
      <c r="E309" s="2122">
        <v>0.25</v>
      </c>
      <c r="F309" s="1943">
        <v>2</v>
      </c>
      <c r="G309" s="1841">
        <v>6</v>
      </c>
      <c r="H309" s="1842">
        <v>4</v>
      </c>
      <c r="I309" s="4184">
        <v>6</v>
      </c>
      <c r="J309" s="1993">
        <v>2</v>
      </c>
      <c r="K309" s="1993">
        <v>4</v>
      </c>
      <c r="L309" s="1994">
        <v>4</v>
      </c>
      <c r="M309" s="1993">
        <v>4</v>
      </c>
      <c r="N309" s="1995">
        <v>0</v>
      </c>
      <c r="O309" s="2253" t="s">
        <v>2116</v>
      </c>
      <c r="P309" s="2036">
        <v>4</v>
      </c>
      <c r="Q309" s="329">
        <v>0</v>
      </c>
      <c r="R309" s="462">
        <v>0</v>
      </c>
      <c r="S309" s="330">
        <v>4</v>
      </c>
      <c r="T309" s="331">
        <v>0</v>
      </c>
      <c r="U309" s="332">
        <v>0</v>
      </c>
      <c r="V309" s="333">
        <v>0</v>
      </c>
      <c r="W309" s="334">
        <v>0</v>
      </c>
      <c r="X309" s="332">
        <v>4</v>
      </c>
      <c r="Y309" s="334">
        <v>4</v>
      </c>
      <c r="Z309" s="335">
        <v>0</v>
      </c>
      <c r="AA309" s="2049">
        <v>6</v>
      </c>
      <c r="AB309" s="1843">
        <v>0.5</v>
      </c>
      <c r="AC309" s="2024">
        <v>2</v>
      </c>
      <c r="AD309" s="336">
        <v>2</v>
      </c>
      <c r="AE309" s="337">
        <v>4</v>
      </c>
      <c r="AF309" s="332">
        <v>6</v>
      </c>
      <c r="AG309" s="332">
        <v>2</v>
      </c>
      <c r="AH309" s="338">
        <v>4</v>
      </c>
      <c r="AI309" s="332">
        <v>0</v>
      </c>
      <c r="AJ309" s="338">
        <v>0</v>
      </c>
      <c r="AK309" s="339">
        <v>0</v>
      </c>
      <c r="AL309" s="2331">
        <v>0</v>
      </c>
      <c r="AM309" s="1843" t="s">
        <v>123</v>
      </c>
      <c r="AN309" s="2024">
        <v>0</v>
      </c>
      <c r="AO309" s="340">
        <v>0</v>
      </c>
      <c r="AP309" s="340">
        <v>0</v>
      </c>
      <c r="AQ309" s="340">
        <v>0</v>
      </c>
      <c r="AR309" s="341">
        <v>0</v>
      </c>
      <c r="AS309" s="342">
        <v>0</v>
      </c>
      <c r="AT309" s="340">
        <v>0</v>
      </c>
      <c r="AU309" s="342">
        <v>0</v>
      </c>
      <c r="AV309" s="343">
        <v>0</v>
      </c>
      <c r="AW309" s="2354">
        <v>0</v>
      </c>
      <c r="AX309" s="1843" t="s">
        <v>123</v>
      </c>
      <c r="AY309" s="2024">
        <v>0</v>
      </c>
      <c r="AZ309" s="2377">
        <v>0</v>
      </c>
      <c r="BA309" s="2377">
        <v>0</v>
      </c>
      <c r="BB309" s="2377">
        <v>0</v>
      </c>
      <c r="BC309" s="2380">
        <v>0</v>
      </c>
      <c r="BD309" s="2380">
        <v>0</v>
      </c>
      <c r="BE309" s="2377">
        <v>0</v>
      </c>
      <c r="BF309" s="2380">
        <v>0</v>
      </c>
      <c r="BG309" s="2381">
        <v>0</v>
      </c>
      <c r="BH309" s="2062">
        <v>0</v>
      </c>
      <c r="BI309" s="1843" t="s">
        <v>123</v>
      </c>
      <c r="BJ309" s="2024">
        <v>0</v>
      </c>
      <c r="BK309" s="345">
        <v>0</v>
      </c>
      <c r="BL309" s="345">
        <v>0</v>
      </c>
      <c r="BM309" s="345">
        <v>0</v>
      </c>
      <c r="BN309" s="346">
        <v>0</v>
      </c>
      <c r="BO309" s="346">
        <v>0</v>
      </c>
      <c r="BP309" s="345">
        <v>0</v>
      </c>
      <c r="BQ309" s="346">
        <v>0</v>
      </c>
      <c r="BR309" s="347">
        <v>0</v>
      </c>
      <c r="BS309" s="2084">
        <v>0</v>
      </c>
      <c r="BT309" s="1843" t="s">
        <v>123</v>
      </c>
      <c r="BU309" s="2024">
        <v>0</v>
      </c>
      <c r="BV309" s="348">
        <v>0</v>
      </c>
      <c r="BW309" s="348">
        <v>0</v>
      </c>
      <c r="BX309" s="348">
        <v>0</v>
      </c>
      <c r="BY309" s="349">
        <v>0</v>
      </c>
      <c r="BZ309" s="349">
        <v>0</v>
      </c>
      <c r="CA309" s="348">
        <v>0</v>
      </c>
      <c r="CB309" s="349">
        <v>0</v>
      </c>
      <c r="CC309" s="350">
        <v>0</v>
      </c>
      <c r="CD309" s="351">
        <v>4</v>
      </c>
      <c r="CE309" s="1843" t="s">
        <v>123</v>
      </c>
      <c r="CF309" s="2024">
        <v>4</v>
      </c>
      <c r="CG309" s="352">
        <v>2</v>
      </c>
      <c r="CH309" s="352">
        <v>2</v>
      </c>
      <c r="CI309" s="352">
        <v>4</v>
      </c>
      <c r="CJ309" s="353">
        <v>2</v>
      </c>
      <c r="CK309" s="353">
        <v>2</v>
      </c>
      <c r="CL309" s="352">
        <v>0</v>
      </c>
      <c r="CM309" s="353">
        <v>0</v>
      </c>
      <c r="CN309" s="354">
        <v>0</v>
      </c>
      <c r="CO309" s="2062">
        <v>2</v>
      </c>
      <c r="CP309" s="1843">
        <v>-0.5</v>
      </c>
      <c r="CQ309" s="2024">
        <v>-2</v>
      </c>
      <c r="CR309" s="345">
        <v>0</v>
      </c>
      <c r="CS309" s="345">
        <v>2</v>
      </c>
      <c r="CT309" s="345">
        <v>2</v>
      </c>
      <c r="CU309" s="346">
        <v>0</v>
      </c>
      <c r="CV309" s="346">
        <v>2</v>
      </c>
      <c r="CW309" s="345">
        <v>0</v>
      </c>
      <c r="CX309" s="346">
        <v>0</v>
      </c>
      <c r="CY309" s="962">
        <v>0</v>
      </c>
      <c r="CZ309" s="1264">
        <v>10</v>
      </c>
      <c r="DA309" s="1606">
        <v>0</v>
      </c>
      <c r="DB309" s="451">
        <v>0</v>
      </c>
      <c r="DC309" s="452">
        <v>0</v>
      </c>
      <c r="DD309" s="4110">
        <v>2</v>
      </c>
      <c r="DE309" s="451">
        <v>1</v>
      </c>
      <c r="DF309" s="452">
        <v>1</v>
      </c>
      <c r="DG309" s="4110">
        <v>3</v>
      </c>
      <c r="DH309" s="451">
        <v>1</v>
      </c>
      <c r="DI309" s="452">
        <v>2</v>
      </c>
      <c r="DJ309" s="4110">
        <v>1</v>
      </c>
      <c r="DK309" s="4161">
        <v>0</v>
      </c>
      <c r="DL309" s="4162">
        <v>1</v>
      </c>
      <c r="DM309" s="4110">
        <v>2</v>
      </c>
      <c r="DN309" s="451">
        <v>2</v>
      </c>
      <c r="DO309" s="452">
        <v>0</v>
      </c>
      <c r="DP309" s="4100">
        <v>2</v>
      </c>
      <c r="DQ309" s="443">
        <v>2</v>
      </c>
      <c r="DR309" s="433">
        <v>0</v>
      </c>
      <c r="DS309" s="355">
        <v>169</v>
      </c>
      <c r="DT309" s="356">
        <v>7.4711780628281246E-6</v>
      </c>
      <c r="DU309" s="357">
        <v>9.1224229155263637E-4</v>
      </c>
      <c r="DV309" s="358" t="s">
        <v>123</v>
      </c>
      <c r="DW309" s="286"/>
    </row>
    <row r="310" spans="1:127" s="239" customFormat="1" ht="55.5" customHeight="1" x14ac:dyDescent="0.15">
      <c r="A310" s="4620" t="s">
        <v>361</v>
      </c>
      <c r="B310" s="4621"/>
      <c r="C310" s="4622"/>
      <c r="D310" s="1926">
        <v>1109</v>
      </c>
      <c r="E310" s="1946">
        <v>2.4007386888273308E-2</v>
      </c>
      <c r="F310" s="1947">
        <v>26</v>
      </c>
      <c r="G310" s="1845">
        <v>465</v>
      </c>
      <c r="H310" s="1846">
        <v>644</v>
      </c>
      <c r="I310" s="4188">
        <v>551</v>
      </c>
      <c r="J310" s="1996">
        <v>197</v>
      </c>
      <c r="K310" s="1996">
        <v>354</v>
      </c>
      <c r="L310" s="1997">
        <v>558</v>
      </c>
      <c r="M310" s="1996">
        <v>268</v>
      </c>
      <c r="N310" s="2223">
        <v>290</v>
      </c>
      <c r="O310" s="2248" t="s">
        <v>2116</v>
      </c>
      <c r="P310" s="2037">
        <v>633</v>
      </c>
      <c r="Q310" s="289">
        <v>1.1182108626198062E-2</v>
      </c>
      <c r="R310" s="461">
        <v>7</v>
      </c>
      <c r="S310" s="290">
        <v>271</v>
      </c>
      <c r="T310" s="291">
        <v>362</v>
      </c>
      <c r="U310" s="292">
        <v>204</v>
      </c>
      <c r="V310" s="293">
        <v>62</v>
      </c>
      <c r="W310" s="294">
        <v>142</v>
      </c>
      <c r="X310" s="292">
        <v>429</v>
      </c>
      <c r="Y310" s="294">
        <v>209</v>
      </c>
      <c r="Z310" s="295">
        <v>220</v>
      </c>
      <c r="AA310" s="2288">
        <v>476</v>
      </c>
      <c r="AB310" s="1840">
        <v>4.1575492341356712E-2</v>
      </c>
      <c r="AC310" s="2304">
        <v>19</v>
      </c>
      <c r="AD310" s="296">
        <v>194</v>
      </c>
      <c r="AE310" s="297">
        <v>282</v>
      </c>
      <c r="AF310" s="292">
        <v>347</v>
      </c>
      <c r="AG310" s="298">
        <v>135</v>
      </c>
      <c r="AH310" s="299">
        <v>212</v>
      </c>
      <c r="AI310" s="292">
        <v>129</v>
      </c>
      <c r="AJ310" s="299">
        <v>59</v>
      </c>
      <c r="AK310" s="300">
        <v>70</v>
      </c>
      <c r="AL310" s="2332">
        <v>49</v>
      </c>
      <c r="AM310" s="2025">
        <v>2.0833333333333259E-2</v>
      </c>
      <c r="AN310" s="2304">
        <v>1</v>
      </c>
      <c r="AO310" s="301">
        <v>42</v>
      </c>
      <c r="AP310" s="301">
        <v>7</v>
      </c>
      <c r="AQ310" s="302">
        <v>38</v>
      </c>
      <c r="AR310" s="303">
        <v>35</v>
      </c>
      <c r="AS310" s="304">
        <v>3</v>
      </c>
      <c r="AT310" s="302">
        <v>11</v>
      </c>
      <c r="AU310" s="304">
        <v>7</v>
      </c>
      <c r="AV310" s="305">
        <v>4</v>
      </c>
      <c r="AW310" s="2355">
        <v>16</v>
      </c>
      <c r="AX310" s="2025">
        <v>0</v>
      </c>
      <c r="AY310" s="2304">
        <v>0</v>
      </c>
      <c r="AZ310" s="2382">
        <v>8</v>
      </c>
      <c r="BA310" s="2382">
        <v>8</v>
      </c>
      <c r="BB310" s="2383">
        <v>8</v>
      </c>
      <c r="BC310" s="2384">
        <v>5</v>
      </c>
      <c r="BD310" s="2384">
        <v>3</v>
      </c>
      <c r="BE310" s="2383">
        <v>8</v>
      </c>
      <c r="BF310" s="2384">
        <v>3</v>
      </c>
      <c r="BG310" s="2385">
        <v>5</v>
      </c>
      <c r="BH310" s="2063">
        <v>71</v>
      </c>
      <c r="BI310" s="2025">
        <v>5.9701492537313383E-2</v>
      </c>
      <c r="BJ310" s="2304">
        <v>4</v>
      </c>
      <c r="BK310" s="307">
        <v>23</v>
      </c>
      <c r="BL310" s="307">
        <v>48</v>
      </c>
      <c r="BM310" s="308">
        <v>53</v>
      </c>
      <c r="BN310" s="309">
        <v>14</v>
      </c>
      <c r="BO310" s="309">
        <v>39</v>
      </c>
      <c r="BP310" s="308">
        <v>18</v>
      </c>
      <c r="BQ310" s="309">
        <v>9</v>
      </c>
      <c r="BR310" s="310">
        <v>9</v>
      </c>
      <c r="BS310" s="2085">
        <v>75</v>
      </c>
      <c r="BT310" s="1840">
        <v>7.1428571428571397E-2</v>
      </c>
      <c r="BU310" s="2304">
        <v>5</v>
      </c>
      <c r="BV310" s="311">
        <v>28</v>
      </c>
      <c r="BW310" s="311">
        <v>47</v>
      </c>
      <c r="BX310" s="312">
        <v>63</v>
      </c>
      <c r="BY310" s="313">
        <v>24</v>
      </c>
      <c r="BZ310" s="313">
        <v>39</v>
      </c>
      <c r="CA310" s="312">
        <v>12</v>
      </c>
      <c r="CB310" s="313">
        <v>4</v>
      </c>
      <c r="CC310" s="314">
        <v>8</v>
      </c>
      <c r="CD310" s="315">
        <v>75</v>
      </c>
      <c r="CE310" s="1840">
        <v>-1.3157894736842146E-2</v>
      </c>
      <c r="CF310" s="2304">
        <v>-1</v>
      </c>
      <c r="CG310" s="316">
        <v>43</v>
      </c>
      <c r="CH310" s="316">
        <v>32</v>
      </c>
      <c r="CI310" s="317">
        <v>44</v>
      </c>
      <c r="CJ310" s="318">
        <v>28</v>
      </c>
      <c r="CK310" s="318">
        <v>16</v>
      </c>
      <c r="CL310" s="317">
        <v>31</v>
      </c>
      <c r="CM310" s="318">
        <v>15</v>
      </c>
      <c r="CN310" s="319">
        <v>16</v>
      </c>
      <c r="CO310" s="2063">
        <v>190</v>
      </c>
      <c r="CP310" s="1840">
        <v>5.555555555555558E-2</v>
      </c>
      <c r="CQ310" s="2304">
        <v>10</v>
      </c>
      <c r="CR310" s="320">
        <v>50</v>
      </c>
      <c r="CS310" s="320">
        <v>140</v>
      </c>
      <c r="CT310" s="308">
        <v>141</v>
      </c>
      <c r="CU310" s="321">
        <v>29</v>
      </c>
      <c r="CV310" s="321">
        <v>112</v>
      </c>
      <c r="CW310" s="308">
        <v>49</v>
      </c>
      <c r="CX310" s="321">
        <v>21</v>
      </c>
      <c r="CY310" s="961">
        <v>28</v>
      </c>
      <c r="CZ310" s="1265">
        <v>1109</v>
      </c>
      <c r="DA310" s="1607">
        <v>58</v>
      </c>
      <c r="DB310" s="449">
        <v>19</v>
      </c>
      <c r="DC310" s="450">
        <v>39</v>
      </c>
      <c r="DD310" s="4111">
        <v>74</v>
      </c>
      <c r="DE310" s="449">
        <v>23</v>
      </c>
      <c r="DF310" s="450">
        <v>51</v>
      </c>
      <c r="DG310" s="4111">
        <v>194</v>
      </c>
      <c r="DH310" s="449">
        <v>61</v>
      </c>
      <c r="DI310" s="450">
        <v>133</v>
      </c>
      <c r="DJ310" s="4111">
        <v>165</v>
      </c>
      <c r="DK310" s="4155">
        <v>69</v>
      </c>
      <c r="DL310" s="4156">
        <v>96</v>
      </c>
      <c r="DM310" s="4111">
        <v>164</v>
      </c>
      <c r="DN310" s="449">
        <v>78</v>
      </c>
      <c r="DO310" s="450">
        <v>86</v>
      </c>
      <c r="DP310" s="4101">
        <v>454</v>
      </c>
      <c r="DQ310" s="442">
        <v>215</v>
      </c>
      <c r="DR310" s="432">
        <v>239</v>
      </c>
      <c r="DS310" s="322">
        <v>48</v>
      </c>
      <c r="DT310" s="323">
        <v>8.2855364716763902E-4</v>
      </c>
      <c r="DU310" s="324">
        <v>0.10116767013318738</v>
      </c>
      <c r="DV310" s="325" t="s">
        <v>123</v>
      </c>
      <c r="DW310" s="286"/>
    </row>
    <row r="311" spans="1:127" s="359" customFormat="1" ht="55.5" customHeight="1" x14ac:dyDescent="0.15">
      <c r="A311" s="2151"/>
      <c r="B311" s="4705" t="s">
        <v>1834</v>
      </c>
      <c r="C311" s="4706"/>
      <c r="D311" s="1927">
        <v>1032</v>
      </c>
      <c r="E311" s="1948">
        <v>2.0771513353115667E-2</v>
      </c>
      <c r="F311" s="1949">
        <v>21</v>
      </c>
      <c r="G311" s="1968">
        <v>432</v>
      </c>
      <c r="H311" s="1969">
        <v>600</v>
      </c>
      <c r="I311" s="4186">
        <v>512</v>
      </c>
      <c r="J311" s="1998">
        <v>179</v>
      </c>
      <c r="K311" s="1998">
        <v>333</v>
      </c>
      <c r="L311" s="1999">
        <v>520</v>
      </c>
      <c r="M311" s="1998">
        <v>253</v>
      </c>
      <c r="N311" s="2000">
        <v>267</v>
      </c>
      <c r="O311" s="2266"/>
      <c r="P311" s="2038">
        <v>602</v>
      </c>
      <c r="Q311" s="1159">
        <v>6.6889632107023367E-3</v>
      </c>
      <c r="R311" s="1160">
        <v>4</v>
      </c>
      <c r="S311" s="1161">
        <v>255</v>
      </c>
      <c r="T311" s="1162">
        <v>347</v>
      </c>
      <c r="U311" s="1163">
        <v>194</v>
      </c>
      <c r="V311" s="1164">
        <v>56</v>
      </c>
      <c r="W311" s="1165">
        <v>138</v>
      </c>
      <c r="X311" s="1163">
        <v>408</v>
      </c>
      <c r="Y311" s="1165">
        <v>199</v>
      </c>
      <c r="Z311" s="1166">
        <v>209</v>
      </c>
      <c r="AA311" s="2289">
        <v>430</v>
      </c>
      <c r="AB311" s="2299">
        <v>4.1162227602905554E-2</v>
      </c>
      <c r="AC311" s="2305">
        <v>17</v>
      </c>
      <c r="AD311" s="1167">
        <v>177</v>
      </c>
      <c r="AE311" s="1168">
        <v>253</v>
      </c>
      <c r="AF311" s="1163">
        <v>318</v>
      </c>
      <c r="AG311" s="1163">
        <v>123</v>
      </c>
      <c r="AH311" s="1169">
        <v>195</v>
      </c>
      <c r="AI311" s="1163">
        <v>112</v>
      </c>
      <c r="AJ311" s="1169">
        <v>54</v>
      </c>
      <c r="AK311" s="1170">
        <v>58</v>
      </c>
      <c r="AL311" s="2333">
        <v>49</v>
      </c>
      <c r="AM311" s="2026">
        <v>2.0833333333333259E-2</v>
      </c>
      <c r="AN311" s="2305">
        <v>1</v>
      </c>
      <c r="AO311" s="1237">
        <v>42</v>
      </c>
      <c r="AP311" s="1237">
        <v>7</v>
      </c>
      <c r="AQ311" s="1237">
        <v>38</v>
      </c>
      <c r="AR311" s="1238">
        <v>35</v>
      </c>
      <c r="AS311" s="1173">
        <v>3</v>
      </c>
      <c r="AT311" s="1237">
        <v>11</v>
      </c>
      <c r="AU311" s="1173">
        <v>7</v>
      </c>
      <c r="AV311" s="1239">
        <v>4</v>
      </c>
      <c r="AW311" s="2356">
        <v>16</v>
      </c>
      <c r="AX311" s="2026">
        <v>0</v>
      </c>
      <c r="AY311" s="2305">
        <v>0</v>
      </c>
      <c r="AZ311" s="2386">
        <v>8</v>
      </c>
      <c r="BA311" s="2386">
        <v>8</v>
      </c>
      <c r="BB311" s="2386">
        <v>8</v>
      </c>
      <c r="BC311" s="2387">
        <v>5</v>
      </c>
      <c r="BD311" s="2387">
        <v>3</v>
      </c>
      <c r="BE311" s="2386">
        <v>8</v>
      </c>
      <c r="BF311" s="2387">
        <v>3</v>
      </c>
      <c r="BG311" s="2388">
        <v>5</v>
      </c>
      <c r="BH311" s="2064">
        <v>63</v>
      </c>
      <c r="BI311" s="2026">
        <v>6.7796610169491567E-2</v>
      </c>
      <c r="BJ311" s="2305">
        <v>4</v>
      </c>
      <c r="BK311" s="1175">
        <v>20</v>
      </c>
      <c r="BL311" s="1175">
        <v>43</v>
      </c>
      <c r="BM311" s="1175">
        <v>49</v>
      </c>
      <c r="BN311" s="1177">
        <v>13</v>
      </c>
      <c r="BO311" s="1177">
        <v>36</v>
      </c>
      <c r="BP311" s="1175">
        <v>14</v>
      </c>
      <c r="BQ311" s="1177">
        <v>7</v>
      </c>
      <c r="BR311" s="1178">
        <v>7</v>
      </c>
      <c r="BS311" s="2086">
        <v>65</v>
      </c>
      <c r="BT311" s="2299">
        <v>0.10169491525423724</v>
      </c>
      <c r="BU311" s="2305">
        <v>6</v>
      </c>
      <c r="BV311" s="1179">
        <v>25</v>
      </c>
      <c r="BW311" s="1179">
        <v>40</v>
      </c>
      <c r="BX311" s="1179">
        <v>56</v>
      </c>
      <c r="BY311" s="1181">
        <v>21</v>
      </c>
      <c r="BZ311" s="1181">
        <v>35</v>
      </c>
      <c r="CA311" s="1179">
        <v>9</v>
      </c>
      <c r="CB311" s="1181">
        <v>4</v>
      </c>
      <c r="CC311" s="1182">
        <v>5</v>
      </c>
      <c r="CD311" s="1183">
        <v>68</v>
      </c>
      <c r="CE311" s="2299">
        <v>0</v>
      </c>
      <c r="CF311" s="2305">
        <v>0</v>
      </c>
      <c r="CG311" s="1184">
        <v>39</v>
      </c>
      <c r="CH311" s="1184">
        <v>29</v>
      </c>
      <c r="CI311" s="1184">
        <v>37</v>
      </c>
      <c r="CJ311" s="1185">
        <v>24</v>
      </c>
      <c r="CK311" s="1185">
        <v>13</v>
      </c>
      <c r="CL311" s="1184">
        <v>31</v>
      </c>
      <c r="CM311" s="1185">
        <v>15</v>
      </c>
      <c r="CN311" s="1186">
        <v>16</v>
      </c>
      <c r="CO311" s="2064">
        <v>169</v>
      </c>
      <c r="CP311" s="2299">
        <v>3.6809815950920255E-2</v>
      </c>
      <c r="CQ311" s="2305">
        <v>6</v>
      </c>
      <c r="CR311" s="1175">
        <v>43</v>
      </c>
      <c r="CS311" s="1175">
        <v>126</v>
      </c>
      <c r="CT311" s="1175">
        <v>130</v>
      </c>
      <c r="CU311" s="1177">
        <v>25</v>
      </c>
      <c r="CV311" s="1177">
        <v>105</v>
      </c>
      <c r="CW311" s="1175">
        <v>39</v>
      </c>
      <c r="CX311" s="1177">
        <v>18</v>
      </c>
      <c r="CY311" s="1319">
        <v>21</v>
      </c>
      <c r="CZ311" s="1266">
        <v>1032</v>
      </c>
      <c r="DA311" s="1608">
        <v>54</v>
      </c>
      <c r="DB311" s="1622">
        <v>17</v>
      </c>
      <c r="DC311" s="1623">
        <v>37</v>
      </c>
      <c r="DD311" s="4112">
        <v>71</v>
      </c>
      <c r="DE311" s="1622">
        <v>23</v>
      </c>
      <c r="DF311" s="1623">
        <v>48</v>
      </c>
      <c r="DG311" s="4112">
        <v>182</v>
      </c>
      <c r="DH311" s="1622">
        <v>57</v>
      </c>
      <c r="DI311" s="1623">
        <v>125</v>
      </c>
      <c r="DJ311" s="4112">
        <v>148</v>
      </c>
      <c r="DK311" s="4157">
        <v>61</v>
      </c>
      <c r="DL311" s="4158">
        <v>87</v>
      </c>
      <c r="DM311" s="4112">
        <v>149</v>
      </c>
      <c r="DN311" s="1622">
        <v>71</v>
      </c>
      <c r="DO311" s="1623">
        <v>78</v>
      </c>
      <c r="DP311" s="4102">
        <v>428</v>
      </c>
      <c r="DQ311" s="1187">
        <v>203</v>
      </c>
      <c r="DR311" s="1189">
        <v>225</v>
      </c>
      <c r="DS311" s="1190" t="s">
        <v>123</v>
      </c>
      <c r="DT311" s="1191">
        <v>7.7102557608386252E-4</v>
      </c>
      <c r="DU311" s="1192">
        <v>9.414340448823208E-2</v>
      </c>
      <c r="DV311" s="1193">
        <v>0.93056807935076646</v>
      </c>
      <c r="DW311" s="286"/>
    </row>
    <row r="312" spans="1:127" s="239" customFormat="1" ht="55.5" customHeight="1" x14ac:dyDescent="0.15">
      <c r="A312" s="2142"/>
      <c r="B312" s="2099" t="s">
        <v>1835</v>
      </c>
      <c r="C312" s="2099"/>
      <c r="D312" s="1922">
        <v>3</v>
      </c>
      <c r="E312" s="2121">
        <v>0</v>
      </c>
      <c r="F312" s="1937">
        <v>0</v>
      </c>
      <c r="G312" s="1960">
        <v>1</v>
      </c>
      <c r="H312" s="1961">
        <v>2</v>
      </c>
      <c r="I312" s="4181">
        <v>3</v>
      </c>
      <c r="J312" s="1984">
        <v>1</v>
      </c>
      <c r="K312" s="1984">
        <v>2</v>
      </c>
      <c r="L312" s="1985">
        <v>0</v>
      </c>
      <c r="M312" s="1984">
        <v>0</v>
      </c>
      <c r="N312" s="1986">
        <v>0</v>
      </c>
      <c r="O312" s="2250"/>
      <c r="P312" s="2033">
        <v>1</v>
      </c>
      <c r="Q312" s="1044">
        <v>0</v>
      </c>
      <c r="R312" s="1045">
        <v>0</v>
      </c>
      <c r="S312" s="1046">
        <v>1</v>
      </c>
      <c r="T312" s="1047">
        <v>0</v>
      </c>
      <c r="U312" s="1048">
        <v>1</v>
      </c>
      <c r="V312" s="1049">
        <v>1</v>
      </c>
      <c r="W312" s="1050">
        <v>0</v>
      </c>
      <c r="X312" s="1048">
        <v>0</v>
      </c>
      <c r="Y312" s="1050">
        <v>0</v>
      </c>
      <c r="Z312" s="1051">
        <v>0</v>
      </c>
      <c r="AA312" s="2044">
        <v>2</v>
      </c>
      <c r="AB312" s="3081">
        <v>0</v>
      </c>
      <c r="AC312" s="2018">
        <v>0</v>
      </c>
      <c r="AD312" s="1052">
        <v>0</v>
      </c>
      <c r="AE312" s="1053">
        <v>2</v>
      </c>
      <c r="AF312" s="1048">
        <v>2</v>
      </c>
      <c r="AG312" s="1054">
        <v>0</v>
      </c>
      <c r="AH312" s="1055">
        <v>2</v>
      </c>
      <c r="AI312" s="1048">
        <v>0</v>
      </c>
      <c r="AJ312" s="1055">
        <v>0</v>
      </c>
      <c r="AK312" s="1056">
        <v>0</v>
      </c>
      <c r="AL312" s="2329">
        <v>0</v>
      </c>
      <c r="AM312" s="2009" t="s">
        <v>123</v>
      </c>
      <c r="AN312" s="2018">
        <v>0</v>
      </c>
      <c r="AO312" s="1057">
        <v>0</v>
      </c>
      <c r="AP312" s="1057">
        <v>0</v>
      </c>
      <c r="AQ312" s="1058">
        <v>0</v>
      </c>
      <c r="AR312" s="1059">
        <v>0</v>
      </c>
      <c r="AS312" s="1060">
        <v>0</v>
      </c>
      <c r="AT312" s="1058">
        <v>0</v>
      </c>
      <c r="AU312" s="1060">
        <v>0</v>
      </c>
      <c r="AV312" s="1061">
        <v>0</v>
      </c>
      <c r="AW312" s="2351">
        <v>0</v>
      </c>
      <c r="AX312" s="2009" t="s">
        <v>123</v>
      </c>
      <c r="AY312" s="2018">
        <v>0</v>
      </c>
      <c r="AZ312" s="2366">
        <v>0</v>
      </c>
      <c r="BA312" s="2366">
        <v>0</v>
      </c>
      <c r="BB312" s="2367">
        <v>0</v>
      </c>
      <c r="BC312" s="2368">
        <v>0</v>
      </c>
      <c r="BD312" s="2368">
        <v>0</v>
      </c>
      <c r="BE312" s="2367">
        <v>0</v>
      </c>
      <c r="BF312" s="2368">
        <v>0</v>
      </c>
      <c r="BG312" s="2369">
        <v>0</v>
      </c>
      <c r="BH312" s="2059">
        <v>0</v>
      </c>
      <c r="BI312" s="2009" t="s">
        <v>123</v>
      </c>
      <c r="BJ312" s="2018">
        <v>0</v>
      </c>
      <c r="BK312" s="1062">
        <v>0</v>
      </c>
      <c r="BL312" s="1062">
        <v>0</v>
      </c>
      <c r="BM312" s="1063">
        <v>0</v>
      </c>
      <c r="BN312" s="1064">
        <v>0</v>
      </c>
      <c r="BO312" s="1064">
        <v>0</v>
      </c>
      <c r="BP312" s="1063">
        <v>0</v>
      </c>
      <c r="BQ312" s="1064">
        <v>0</v>
      </c>
      <c r="BR312" s="1065">
        <v>0</v>
      </c>
      <c r="BS312" s="2081">
        <v>0</v>
      </c>
      <c r="BT312" s="2009" t="s">
        <v>123</v>
      </c>
      <c r="BU312" s="2018">
        <v>0</v>
      </c>
      <c r="BV312" s="1066">
        <v>0</v>
      </c>
      <c r="BW312" s="1066">
        <v>0</v>
      </c>
      <c r="BX312" s="1067">
        <v>0</v>
      </c>
      <c r="BY312" s="1068">
        <v>0</v>
      </c>
      <c r="BZ312" s="1068">
        <v>0</v>
      </c>
      <c r="CA312" s="1067">
        <v>0</v>
      </c>
      <c r="CB312" s="1068">
        <v>0</v>
      </c>
      <c r="CC312" s="1069">
        <v>0</v>
      </c>
      <c r="CD312" s="1070">
        <v>1</v>
      </c>
      <c r="CE312" s="2009">
        <v>0</v>
      </c>
      <c r="CF312" s="2018">
        <v>0</v>
      </c>
      <c r="CG312" s="1071">
        <v>0</v>
      </c>
      <c r="CH312" s="1071">
        <v>1</v>
      </c>
      <c r="CI312" s="1072">
        <v>1</v>
      </c>
      <c r="CJ312" s="1073">
        <v>0</v>
      </c>
      <c r="CK312" s="1073">
        <v>1</v>
      </c>
      <c r="CL312" s="1072">
        <v>0</v>
      </c>
      <c r="CM312" s="1073">
        <v>0</v>
      </c>
      <c r="CN312" s="1074">
        <v>0</v>
      </c>
      <c r="CO312" s="2059">
        <v>1</v>
      </c>
      <c r="CP312" s="2009">
        <v>0</v>
      </c>
      <c r="CQ312" s="2018">
        <v>0</v>
      </c>
      <c r="CR312" s="1075">
        <v>0</v>
      </c>
      <c r="CS312" s="1075">
        <v>1</v>
      </c>
      <c r="CT312" s="1063">
        <v>1</v>
      </c>
      <c r="CU312" s="1076">
        <v>0</v>
      </c>
      <c r="CV312" s="1076">
        <v>1</v>
      </c>
      <c r="CW312" s="1063">
        <v>0</v>
      </c>
      <c r="CX312" s="1076">
        <v>0</v>
      </c>
      <c r="CY312" s="1311">
        <v>0</v>
      </c>
      <c r="CZ312" s="1261">
        <v>3</v>
      </c>
      <c r="DA312" s="1602">
        <v>0</v>
      </c>
      <c r="DB312" s="1616">
        <v>0</v>
      </c>
      <c r="DC312" s="1617">
        <v>0</v>
      </c>
      <c r="DD312" s="4108">
        <v>0</v>
      </c>
      <c r="DE312" s="1616">
        <v>0</v>
      </c>
      <c r="DF312" s="1617">
        <v>0</v>
      </c>
      <c r="DG312" s="4108">
        <v>1</v>
      </c>
      <c r="DH312" s="1616">
        <v>0</v>
      </c>
      <c r="DI312" s="1617">
        <v>1</v>
      </c>
      <c r="DJ312" s="4108">
        <v>1</v>
      </c>
      <c r="DK312" s="4163">
        <v>0</v>
      </c>
      <c r="DL312" s="4164">
        <v>1</v>
      </c>
      <c r="DM312" s="4108">
        <v>0</v>
      </c>
      <c r="DN312" s="1616">
        <v>0</v>
      </c>
      <c r="DO312" s="1617">
        <v>0</v>
      </c>
      <c r="DP312" s="4096">
        <v>1</v>
      </c>
      <c r="DQ312" s="1077">
        <v>1</v>
      </c>
      <c r="DR312" s="1079">
        <v>0</v>
      </c>
      <c r="DS312" s="1080" t="s">
        <v>123</v>
      </c>
      <c r="DT312" s="1081">
        <v>2.2413534188484374E-6</v>
      </c>
      <c r="DU312" s="1082">
        <v>2.7367268746579092E-4</v>
      </c>
      <c r="DV312" s="1083">
        <v>2.7051397655545538E-3</v>
      </c>
      <c r="DW312" s="286"/>
    </row>
    <row r="313" spans="1:127" s="359" customFormat="1" ht="55.5" customHeight="1" x14ac:dyDescent="0.15">
      <c r="A313" s="2141"/>
      <c r="B313" s="2102" t="s">
        <v>798</v>
      </c>
      <c r="C313" s="2102"/>
      <c r="D313" s="1923">
        <v>0</v>
      </c>
      <c r="E313" s="1938" t="s">
        <v>123</v>
      </c>
      <c r="F313" s="1939">
        <v>0</v>
      </c>
      <c r="G313" s="1962">
        <v>0</v>
      </c>
      <c r="H313" s="1963">
        <v>0</v>
      </c>
      <c r="I313" s="4182">
        <v>0</v>
      </c>
      <c r="J313" s="1987">
        <v>0</v>
      </c>
      <c r="K313" s="1987">
        <v>0</v>
      </c>
      <c r="L313" s="1988">
        <v>0</v>
      </c>
      <c r="M313" s="1987">
        <v>0</v>
      </c>
      <c r="N313" s="1989">
        <v>0</v>
      </c>
      <c r="O313" s="2264"/>
      <c r="P313" s="2034">
        <v>0</v>
      </c>
      <c r="Q313" s="1085" t="s">
        <v>123</v>
      </c>
      <c r="R313" s="1086">
        <v>0</v>
      </c>
      <c r="S313" s="1087">
        <v>0</v>
      </c>
      <c r="T313" s="1088">
        <v>0</v>
      </c>
      <c r="U313" s="1089">
        <v>0</v>
      </c>
      <c r="V313" s="1090">
        <v>0</v>
      </c>
      <c r="W313" s="1091">
        <v>0</v>
      </c>
      <c r="X313" s="1089">
        <v>0</v>
      </c>
      <c r="Y313" s="1091">
        <v>0</v>
      </c>
      <c r="Z313" s="1092">
        <v>0</v>
      </c>
      <c r="AA313" s="2045">
        <v>0</v>
      </c>
      <c r="AB313" s="2019" t="s">
        <v>123</v>
      </c>
      <c r="AC313" s="2020">
        <v>0</v>
      </c>
      <c r="AD313" s="1093">
        <v>0</v>
      </c>
      <c r="AE313" s="1094">
        <v>0</v>
      </c>
      <c r="AF313" s="1089">
        <v>0</v>
      </c>
      <c r="AG313" s="1089">
        <v>0</v>
      </c>
      <c r="AH313" s="1095">
        <v>0</v>
      </c>
      <c r="AI313" s="1089">
        <v>0</v>
      </c>
      <c r="AJ313" s="1095">
        <v>0</v>
      </c>
      <c r="AK313" s="1096">
        <v>0</v>
      </c>
      <c r="AL313" s="2328">
        <v>0</v>
      </c>
      <c r="AM313" s="2019" t="s">
        <v>123</v>
      </c>
      <c r="AN313" s="2020">
        <v>0</v>
      </c>
      <c r="AO313" s="1097">
        <v>0</v>
      </c>
      <c r="AP313" s="1097">
        <v>0</v>
      </c>
      <c r="AQ313" s="1097">
        <v>0</v>
      </c>
      <c r="AR313" s="1098">
        <v>0</v>
      </c>
      <c r="AS313" s="1099">
        <v>0</v>
      </c>
      <c r="AT313" s="1097">
        <v>0</v>
      </c>
      <c r="AU313" s="1099">
        <v>0</v>
      </c>
      <c r="AV313" s="1100">
        <v>0</v>
      </c>
      <c r="AW313" s="2352">
        <v>0</v>
      </c>
      <c r="AX313" s="2019" t="s">
        <v>123</v>
      </c>
      <c r="AY313" s="2020">
        <v>0</v>
      </c>
      <c r="AZ313" s="2370">
        <v>0</v>
      </c>
      <c r="BA313" s="2370">
        <v>0</v>
      </c>
      <c r="BB313" s="2370">
        <v>0</v>
      </c>
      <c r="BC313" s="2371">
        <v>0</v>
      </c>
      <c r="BD313" s="2371">
        <v>0</v>
      </c>
      <c r="BE313" s="2370">
        <v>0</v>
      </c>
      <c r="BF313" s="2371">
        <v>0</v>
      </c>
      <c r="BG313" s="2372">
        <v>0</v>
      </c>
      <c r="BH313" s="2060">
        <v>0</v>
      </c>
      <c r="BI313" s="2019" t="s">
        <v>123</v>
      </c>
      <c r="BJ313" s="2020">
        <v>0</v>
      </c>
      <c r="BK313" s="1101">
        <v>0</v>
      </c>
      <c r="BL313" s="1101">
        <v>0</v>
      </c>
      <c r="BM313" s="1101">
        <v>0</v>
      </c>
      <c r="BN313" s="1102">
        <v>0</v>
      </c>
      <c r="BO313" s="1102">
        <v>0</v>
      </c>
      <c r="BP313" s="1101">
        <v>0</v>
      </c>
      <c r="BQ313" s="1102">
        <v>0</v>
      </c>
      <c r="BR313" s="1103">
        <v>0</v>
      </c>
      <c r="BS313" s="2082">
        <v>0</v>
      </c>
      <c r="BT313" s="2019" t="s">
        <v>123</v>
      </c>
      <c r="BU313" s="2020">
        <v>0</v>
      </c>
      <c r="BV313" s="1104">
        <v>0</v>
      </c>
      <c r="BW313" s="1104">
        <v>0</v>
      </c>
      <c r="BX313" s="1104">
        <v>0</v>
      </c>
      <c r="BY313" s="1105">
        <v>0</v>
      </c>
      <c r="BZ313" s="1105">
        <v>0</v>
      </c>
      <c r="CA313" s="1104">
        <v>0</v>
      </c>
      <c r="CB313" s="1105">
        <v>0</v>
      </c>
      <c r="CC313" s="1106">
        <v>0</v>
      </c>
      <c r="CD313" s="1107">
        <v>0</v>
      </c>
      <c r="CE313" s="2010" t="s">
        <v>123</v>
      </c>
      <c r="CF313" s="2020">
        <v>0</v>
      </c>
      <c r="CG313" s="1108">
        <v>0</v>
      </c>
      <c r="CH313" s="1108">
        <v>0</v>
      </c>
      <c r="CI313" s="1108">
        <v>0</v>
      </c>
      <c r="CJ313" s="1109">
        <v>0</v>
      </c>
      <c r="CK313" s="1109">
        <v>0</v>
      </c>
      <c r="CL313" s="1108">
        <v>0</v>
      </c>
      <c r="CM313" s="1109">
        <v>0</v>
      </c>
      <c r="CN313" s="1110">
        <v>0</v>
      </c>
      <c r="CO313" s="2060">
        <v>0</v>
      </c>
      <c r="CP313" s="2019" t="s">
        <v>123</v>
      </c>
      <c r="CQ313" s="2020">
        <v>0</v>
      </c>
      <c r="CR313" s="1101">
        <v>0</v>
      </c>
      <c r="CS313" s="1101">
        <v>0</v>
      </c>
      <c r="CT313" s="1101">
        <v>0</v>
      </c>
      <c r="CU313" s="1102">
        <v>0</v>
      </c>
      <c r="CV313" s="1102">
        <v>0</v>
      </c>
      <c r="CW313" s="1101">
        <v>0</v>
      </c>
      <c r="CX313" s="1102">
        <v>0</v>
      </c>
      <c r="CY313" s="1312">
        <v>0</v>
      </c>
      <c r="CZ313" s="1262">
        <v>0</v>
      </c>
      <c r="DA313" s="1603">
        <v>0</v>
      </c>
      <c r="DB313" s="1618">
        <v>0</v>
      </c>
      <c r="DC313" s="1619">
        <v>0</v>
      </c>
      <c r="DD313" s="4107">
        <v>0</v>
      </c>
      <c r="DE313" s="1618">
        <v>0</v>
      </c>
      <c r="DF313" s="1619">
        <v>0</v>
      </c>
      <c r="DG313" s="4107">
        <v>0</v>
      </c>
      <c r="DH313" s="1618">
        <v>0</v>
      </c>
      <c r="DI313" s="1619">
        <v>0</v>
      </c>
      <c r="DJ313" s="4107">
        <v>0</v>
      </c>
      <c r="DK313" s="4165">
        <v>0</v>
      </c>
      <c r="DL313" s="4166">
        <v>0</v>
      </c>
      <c r="DM313" s="4107">
        <v>0</v>
      </c>
      <c r="DN313" s="1618">
        <v>0</v>
      </c>
      <c r="DO313" s="1619">
        <v>0</v>
      </c>
      <c r="DP313" s="4097">
        <v>0</v>
      </c>
      <c r="DQ313" s="1111">
        <v>0</v>
      </c>
      <c r="DR313" s="1113">
        <v>0</v>
      </c>
      <c r="DS313" s="1114" t="s">
        <v>123</v>
      </c>
      <c r="DT313" s="1115">
        <v>0</v>
      </c>
      <c r="DU313" s="1116">
        <v>0</v>
      </c>
      <c r="DV313" s="1117">
        <v>0</v>
      </c>
      <c r="DW313" s="286"/>
    </row>
    <row r="314" spans="1:127" s="239" customFormat="1" ht="55.5" customHeight="1" x14ac:dyDescent="0.15">
      <c r="A314" s="2142"/>
      <c r="B314" s="3148" t="s">
        <v>1836</v>
      </c>
      <c r="C314" s="3981"/>
      <c r="D314" s="1922">
        <v>39</v>
      </c>
      <c r="E314" s="1936">
        <v>5.4054054054053946E-2</v>
      </c>
      <c r="F314" s="1937">
        <v>2</v>
      </c>
      <c r="G314" s="1960">
        <v>17</v>
      </c>
      <c r="H314" s="1961">
        <v>22</v>
      </c>
      <c r="I314" s="4181">
        <v>20</v>
      </c>
      <c r="J314" s="1984">
        <v>11</v>
      </c>
      <c r="K314" s="1984">
        <v>9</v>
      </c>
      <c r="L314" s="1985">
        <v>19</v>
      </c>
      <c r="M314" s="1984">
        <v>6</v>
      </c>
      <c r="N314" s="1986">
        <v>13</v>
      </c>
      <c r="O314" s="2250"/>
      <c r="P314" s="2033">
        <v>7</v>
      </c>
      <c r="Q314" s="1044">
        <v>0</v>
      </c>
      <c r="R314" s="1045">
        <v>0</v>
      </c>
      <c r="S314" s="1046">
        <v>4</v>
      </c>
      <c r="T314" s="1047">
        <v>3</v>
      </c>
      <c r="U314" s="1048">
        <v>3</v>
      </c>
      <c r="V314" s="1049">
        <v>3</v>
      </c>
      <c r="W314" s="1050">
        <v>0</v>
      </c>
      <c r="X314" s="1048">
        <v>4</v>
      </c>
      <c r="Y314" s="1050">
        <v>1</v>
      </c>
      <c r="Z314" s="1051">
        <v>3</v>
      </c>
      <c r="AA314" s="2044">
        <v>32</v>
      </c>
      <c r="AB314" s="2017">
        <v>6.6666666666666652E-2</v>
      </c>
      <c r="AC314" s="2018">
        <v>2</v>
      </c>
      <c r="AD314" s="1052">
        <v>13</v>
      </c>
      <c r="AE314" s="1053">
        <v>19</v>
      </c>
      <c r="AF314" s="1048">
        <v>17</v>
      </c>
      <c r="AG314" s="1054">
        <v>8</v>
      </c>
      <c r="AH314" s="1055">
        <v>9</v>
      </c>
      <c r="AI314" s="1048">
        <v>15</v>
      </c>
      <c r="AJ314" s="1055">
        <v>5</v>
      </c>
      <c r="AK314" s="1056">
        <v>10</v>
      </c>
      <c r="AL314" s="2329">
        <v>0</v>
      </c>
      <c r="AM314" s="2017" t="s">
        <v>123</v>
      </c>
      <c r="AN314" s="2018">
        <v>0</v>
      </c>
      <c r="AO314" s="1057">
        <v>0</v>
      </c>
      <c r="AP314" s="1057">
        <v>0</v>
      </c>
      <c r="AQ314" s="1058">
        <v>0</v>
      </c>
      <c r="AR314" s="1059">
        <v>0</v>
      </c>
      <c r="AS314" s="1060">
        <v>0</v>
      </c>
      <c r="AT314" s="1058">
        <v>0</v>
      </c>
      <c r="AU314" s="1060">
        <v>0</v>
      </c>
      <c r="AV314" s="1061">
        <v>0</v>
      </c>
      <c r="AW314" s="2351">
        <v>0</v>
      </c>
      <c r="AX314" s="2017" t="s">
        <v>123</v>
      </c>
      <c r="AY314" s="2018">
        <v>0</v>
      </c>
      <c r="AZ314" s="2366">
        <v>0</v>
      </c>
      <c r="BA314" s="2366">
        <v>0</v>
      </c>
      <c r="BB314" s="2367">
        <v>0</v>
      </c>
      <c r="BC314" s="2368">
        <v>0</v>
      </c>
      <c r="BD314" s="2368">
        <v>0</v>
      </c>
      <c r="BE314" s="2367">
        <v>0</v>
      </c>
      <c r="BF314" s="2368">
        <v>0</v>
      </c>
      <c r="BG314" s="2369">
        <v>0</v>
      </c>
      <c r="BH314" s="2059">
        <v>7</v>
      </c>
      <c r="BI314" s="2017">
        <v>0</v>
      </c>
      <c r="BJ314" s="2018">
        <v>0</v>
      </c>
      <c r="BK314" s="1062">
        <v>3</v>
      </c>
      <c r="BL314" s="1062">
        <v>4</v>
      </c>
      <c r="BM314" s="1063">
        <v>3</v>
      </c>
      <c r="BN314" s="1064">
        <v>1</v>
      </c>
      <c r="BO314" s="1064">
        <v>2</v>
      </c>
      <c r="BP314" s="1063">
        <v>4</v>
      </c>
      <c r="BQ314" s="1064">
        <v>2</v>
      </c>
      <c r="BR314" s="1065">
        <v>2</v>
      </c>
      <c r="BS314" s="2081">
        <v>8</v>
      </c>
      <c r="BT314" s="2009">
        <v>-0.11111111111111116</v>
      </c>
      <c r="BU314" s="2018">
        <v>-1</v>
      </c>
      <c r="BV314" s="1066">
        <v>3</v>
      </c>
      <c r="BW314" s="1066">
        <v>5</v>
      </c>
      <c r="BX314" s="1067">
        <v>5</v>
      </c>
      <c r="BY314" s="1068">
        <v>3</v>
      </c>
      <c r="BZ314" s="1068">
        <v>2</v>
      </c>
      <c r="CA314" s="1067">
        <v>3</v>
      </c>
      <c r="CB314" s="1068">
        <v>0</v>
      </c>
      <c r="CC314" s="1069">
        <v>3</v>
      </c>
      <c r="CD314" s="1070">
        <v>0</v>
      </c>
      <c r="CE314" s="2009" t="s">
        <v>123</v>
      </c>
      <c r="CF314" s="2018">
        <v>0</v>
      </c>
      <c r="CG314" s="1071">
        <v>0</v>
      </c>
      <c r="CH314" s="1071">
        <v>0</v>
      </c>
      <c r="CI314" s="1072">
        <v>0</v>
      </c>
      <c r="CJ314" s="1073">
        <v>0</v>
      </c>
      <c r="CK314" s="1073">
        <v>0</v>
      </c>
      <c r="CL314" s="1072">
        <v>0</v>
      </c>
      <c r="CM314" s="1073">
        <v>0</v>
      </c>
      <c r="CN314" s="1074">
        <v>0</v>
      </c>
      <c r="CO314" s="2059">
        <v>17</v>
      </c>
      <c r="CP314" s="2009">
        <v>0.21428571428571419</v>
      </c>
      <c r="CQ314" s="2018">
        <v>3</v>
      </c>
      <c r="CR314" s="1075">
        <v>7</v>
      </c>
      <c r="CS314" s="1075">
        <v>10</v>
      </c>
      <c r="CT314" s="1063">
        <v>9</v>
      </c>
      <c r="CU314" s="1076">
        <v>4</v>
      </c>
      <c r="CV314" s="1076">
        <v>5</v>
      </c>
      <c r="CW314" s="1063">
        <v>8</v>
      </c>
      <c r="CX314" s="1076">
        <v>3</v>
      </c>
      <c r="CY314" s="1311">
        <v>5</v>
      </c>
      <c r="CZ314" s="1261">
        <v>39</v>
      </c>
      <c r="DA314" s="1602">
        <v>3</v>
      </c>
      <c r="DB314" s="1616">
        <v>1</v>
      </c>
      <c r="DC314" s="1617">
        <v>2</v>
      </c>
      <c r="DD314" s="4108">
        <v>1</v>
      </c>
      <c r="DE314" s="1616">
        <v>0</v>
      </c>
      <c r="DF314" s="1617">
        <v>1</v>
      </c>
      <c r="DG314" s="4108">
        <v>8</v>
      </c>
      <c r="DH314" s="1616">
        <v>3</v>
      </c>
      <c r="DI314" s="1617">
        <v>5</v>
      </c>
      <c r="DJ314" s="4108">
        <v>8</v>
      </c>
      <c r="DK314" s="4163">
        <v>4</v>
      </c>
      <c r="DL314" s="4164">
        <v>4</v>
      </c>
      <c r="DM314" s="4108">
        <v>10</v>
      </c>
      <c r="DN314" s="1616">
        <v>6</v>
      </c>
      <c r="DO314" s="1617">
        <v>4</v>
      </c>
      <c r="DP314" s="4096">
        <v>9</v>
      </c>
      <c r="DQ314" s="1077">
        <v>3</v>
      </c>
      <c r="DR314" s="1079">
        <v>6</v>
      </c>
      <c r="DS314" s="1080" t="s">
        <v>123</v>
      </c>
      <c r="DT314" s="1081">
        <v>2.9137594445029688E-5</v>
      </c>
      <c r="DU314" s="1082">
        <v>3.5577449370552817E-3</v>
      </c>
      <c r="DV314" s="1083">
        <v>3.5166816952209197E-2</v>
      </c>
      <c r="DW314" s="286"/>
    </row>
    <row r="315" spans="1:127" s="359" customFormat="1" ht="55.5" customHeight="1" x14ac:dyDescent="0.15">
      <c r="A315" s="2150"/>
      <c r="B315" s="3980" t="s">
        <v>799</v>
      </c>
      <c r="C315" s="3983"/>
      <c r="D315" s="1928">
        <v>35</v>
      </c>
      <c r="E315" s="2188">
        <v>9.375E-2</v>
      </c>
      <c r="F315" s="1951">
        <v>3</v>
      </c>
      <c r="G315" s="1966">
        <v>15</v>
      </c>
      <c r="H315" s="1967">
        <v>20</v>
      </c>
      <c r="I315" s="4185">
        <v>16</v>
      </c>
      <c r="J315" s="2001">
        <v>6</v>
      </c>
      <c r="K315" s="2001">
        <v>10</v>
      </c>
      <c r="L315" s="2002">
        <v>19</v>
      </c>
      <c r="M315" s="2001">
        <v>9</v>
      </c>
      <c r="N315" s="2003">
        <v>10</v>
      </c>
      <c r="O315" s="2267"/>
      <c r="P315" s="2039">
        <v>23</v>
      </c>
      <c r="Q315" s="1203">
        <v>0.14999999999999991</v>
      </c>
      <c r="R315" s="1204">
        <v>3</v>
      </c>
      <c r="S315" s="1205">
        <v>11</v>
      </c>
      <c r="T315" s="1206">
        <v>12</v>
      </c>
      <c r="U315" s="1207">
        <v>6</v>
      </c>
      <c r="V315" s="1208">
        <v>2</v>
      </c>
      <c r="W315" s="1209">
        <v>4</v>
      </c>
      <c r="X315" s="1207">
        <v>17</v>
      </c>
      <c r="Y315" s="1209">
        <v>9</v>
      </c>
      <c r="Z315" s="1210">
        <v>8</v>
      </c>
      <c r="AA315" s="2052">
        <v>12</v>
      </c>
      <c r="AB315" s="2027">
        <v>0</v>
      </c>
      <c r="AC315" s="2028">
        <v>0</v>
      </c>
      <c r="AD315" s="1211">
        <v>4</v>
      </c>
      <c r="AE315" s="1212">
        <v>8</v>
      </c>
      <c r="AF315" s="1207">
        <v>10</v>
      </c>
      <c r="AG315" s="1207">
        <v>4</v>
      </c>
      <c r="AH315" s="1213">
        <v>6</v>
      </c>
      <c r="AI315" s="1207">
        <v>2</v>
      </c>
      <c r="AJ315" s="1213">
        <v>0</v>
      </c>
      <c r="AK315" s="1214">
        <v>2</v>
      </c>
      <c r="AL315" s="2335">
        <v>0</v>
      </c>
      <c r="AM315" s="2300" t="s">
        <v>123</v>
      </c>
      <c r="AN315" s="2028">
        <v>0</v>
      </c>
      <c r="AO315" s="1215">
        <v>0</v>
      </c>
      <c r="AP315" s="1215">
        <v>0</v>
      </c>
      <c r="AQ315" s="1215">
        <v>0</v>
      </c>
      <c r="AR315" s="1216">
        <v>0</v>
      </c>
      <c r="AS315" s="1217">
        <v>0</v>
      </c>
      <c r="AT315" s="1215">
        <v>0</v>
      </c>
      <c r="AU315" s="1217">
        <v>0</v>
      </c>
      <c r="AV315" s="1218">
        <v>0</v>
      </c>
      <c r="AW315" s="2357">
        <v>0</v>
      </c>
      <c r="AX315" s="2300" t="s">
        <v>123</v>
      </c>
      <c r="AY315" s="2028">
        <v>0</v>
      </c>
      <c r="AZ315" s="2389">
        <v>0</v>
      </c>
      <c r="BA315" s="2389">
        <v>0</v>
      </c>
      <c r="BB315" s="2389">
        <v>0</v>
      </c>
      <c r="BC315" s="2390">
        <v>0</v>
      </c>
      <c r="BD315" s="2390">
        <v>0</v>
      </c>
      <c r="BE315" s="2389">
        <v>0</v>
      </c>
      <c r="BF315" s="2390">
        <v>0</v>
      </c>
      <c r="BG315" s="2391">
        <v>0</v>
      </c>
      <c r="BH315" s="2065">
        <v>1</v>
      </c>
      <c r="BI315" s="2027">
        <v>0</v>
      </c>
      <c r="BJ315" s="2028">
        <v>0</v>
      </c>
      <c r="BK315" s="1219">
        <v>0</v>
      </c>
      <c r="BL315" s="1219">
        <v>1</v>
      </c>
      <c r="BM315" s="1219">
        <v>1</v>
      </c>
      <c r="BN315" s="1220">
        <v>0</v>
      </c>
      <c r="BO315" s="1220">
        <v>1</v>
      </c>
      <c r="BP315" s="1219">
        <v>0</v>
      </c>
      <c r="BQ315" s="1220">
        <v>0</v>
      </c>
      <c r="BR315" s="1221">
        <v>0</v>
      </c>
      <c r="BS315" s="2087">
        <v>2</v>
      </c>
      <c r="BT315" s="2300">
        <v>0</v>
      </c>
      <c r="BU315" s="2028">
        <v>0</v>
      </c>
      <c r="BV315" s="1222">
        <v>0</v>
      </c>
      <c r="BW315" s="1222">
        <v>2</v>
      </c>
      <c r="BX315" s="1222">
        <v>2</v>
      </c>
      <c r="BY315" s="1223">
        <v>0</v>
      </c>
      <c r="BZ315" s="1223">
        <v>2</v>
      </c>
      <c r="CA315" s="1222">
        <v>0</v>
      </c>
      <c r="CB315" s="1223">
        <v>0</v>
      </c>
      <c r="CC315" s="1224">
        <v>0</v>
      </c>
      <c r="CD315" s="1225">
        <v>6</v>
      </c>
      <c r="CE315" s="2300">
        <v>-0.1428571428571429</v>
      </c>
      <c r="CF315" s="2028">
        <v>-1</v>
      </c>
      <c r="CG315" s="1226">
        <v>4</v>
      </c>
      <c r="CH315" s="1226">
        <v>2</v>
      </c>
      <c r="CI315" s="1226">
        <v>6</v>
      </c>
      <c r="CJ315" s="1227">
        <v>4</v>
      </c>
      <c r="CK315" s="1227">
        <v>2</v>
      </c>
      <c r="CL315" s="1226">
        <v>0</v>
      </c>
      <c r="CM315" s="1227">
        <v>0</v>
      </c>
      <c r="CN315" s="1228">
        <v>0</v>
      </c>
      <c r="CO315" s="2065">
        <v>3</v>
      </c>
      <c r="CP315" s="2300">
        <v>0.5</v>
      </c>
      <c r="CQ315" s="2028">
        <v>1</v>
      </c>
      <c r="CR315" s="1219">
        <v>0</v>
      </c>
      <c r="CS315" s="1219">
        <v>3</v>
      </c>
      <c r="CT315" s="1219">
        <v>1</v>
      </c>
      <c r="CU315" s="1220">
        <v>0</v>
      </c>
      <c r="CV315" s="1220">
        <v>1</v>
      </c>
      <c r="CW315" s="1219">
        <v>2</v>
      </c>
      <c r="CX315" s="1220">
        <v>0</v>
      </c>
      <c r="CY315" s="1318">
        <v>2</v>
      </c>
      <c r="CZ315" s="1267">
        <v>35</v>
      </c>
      <c r="DA315" s="1609">
        <v>1</v>
      </c>
      <c r="DB315" s="1624">
        <v>1</v>
      </c>
      <c r="DC315" s="1625">
        <v>0</v>
      </c>
      <c r="DD315" s="4115">
        <v>2</v>
      </c>
      <c r="DE315" s="1624">
        <v>0</v>
      </c>
      <c r="DF315" s="1625">
        <v>2</v>
      </c>
      <c r="DG315" s="4115">
        <v>3</v>
      </c>
      <c r="DH315" s="1624">
        <v>1</v>
      </c>
      <c r="DI315" s="1625">
        <v>2</v>
      </c>
      <c r="DJ315" s="4115">
        <v>8</v>
      </c>
      <c r="DK315" s="4167">
        <v>4</v>
      </c>
      <c r="DL315" s="4168">
        <v>4</v>
      </c>
      <c r="DM315" s="4115">
        <v>5</v>
      </c>
      <c r="DN315" s="1624">
        <v>1</v>
      </c>
      <c r="DO315" s="1625">
        <v>4</v>
      </c>
      <c r="DP315" s="4103">
        <v>16</v>
      </c>
      <c r="DQ315" s="1229">
        <v>8</v>
      </c>
      <c r="DR315" s="1231">
        <v>8</v>
      </c>
      <c r="DS315" s="1232" t="s">
        <v>123</v>
      </c>
      <c r="DT315" s="1233">
        <v>2.6149123219898437E-5</v>
      </c>
      <c r="DU315" s="1234">
        <v>3.1928480204342275E-3</v>
      </c>
      <c r="DV315" s="1235">
        <v>3.1559963931469794E-2</v>
      </c>
      <c r="DW315" s="286"/>
    </row>
    <row r="316" spans="1:127" s="239" customFormat="1" ht="55.5" customHeight="1" x14ac:dyDescent="0.15">
      <c r="A316" s="2109" t="s">
        <v>1837</v>
      </c>
      <c r="B316" s="2147"/>
      <c r="C316" s="2147"/>
      <c r="D316" s="1926" t="s">
        <v>123</v>
      </c>
      <c r="E316" s="1946" t="s">
        <v>123</v>
      </c>
      <c r="F316" s="1947" t="s">
        <v>123</v>
      </c>
      <c r="G316" s="1845" t="s">
        <v>123</v>
      </c>
      <c r="H316" s="2207" t="s">
        <v>123</v>
      </c>
      <c r="I316" s="4198" t="s">
        <v>123</v>
      </c>
      <c r="J316" s="2239" t="s">
        <v>123</v>
      </c>
      <c r="K316" s="2239" t="s">
        <v>123</v>
      </c>
      <c r="L316" s="2240" t="s">
        <v>123</v>
      </c>
      <c r="M316" s="2239" t="s">
        <v>123</v>
      </c>
      <c r="N316" s="2241" t="s">
        <v>123</v>
      </c>
      <c r="O316" s="2248" t="s">
        <v>2115</v>
      </c>
      <c r="P316" s="2037" t="s">
        <v>123</v>
      </c>
      <c r="Q316" s="289" t="s">
        <v>123</v>
      </c>
      <c r="R316" s="461" t="s">
        <v>123</v>
      </c>
      <c r="S316" s="290" t="s">
        <v>123</v>
      </c>
      <c r="T316" s="290" t="s">
        <v>123</v>
      </c>
      <c r="U316" s="292" t="s">
        <v>123</v>
      </c>
      <c r="V316" s="293" t="s">
        <v>123</v>
      </c>
      <c r="W316" s="294" t="s">
        <v>123</v>
      </c>
      <c r="X316" s="292" t="s">
        <v>123</v>
      </c>
      <c r="Y316" s="294" t="s">
        <v>123</v>
      </c>
      <c r="Z316" s="295" t="s">
        <v>123</v>
      </c>
      <c r="AA316" s="2288" t="s">
        <v>123</v>
      </c>
      <c r="AB316" s="2025" t="s">
        <v>123</v>
      </c>
      <c r="AC316" s="2304" t="s">
        <v>123</v>
      </c>
      <c r="AD316" s="296" t="s">
        <v>123</v>
      </c>
      <c r="AE316" s="1814" t="s">
        <v>123</v>
      </c>
      <c r="AF316" s="292" t="s">
        <v>123</v>
      </c>
      <c r="AG316" s="298" t="s">
        <v>123</v>
      </c>
      <c r="AH316" s="299" t="s">
        <v>123</v>
      </c>
      <c r="AI316" s="292" t="s">
        <v>123</v>
      </c>
      <c r="AJ316" s="299" t="s">
        <v>123</v>
      </c>
      <c r="AK316" s="300" t="s">
        <v>123</v>
      </c>
      <c r="AL316" s="2332" t="s">
        <v>123</v>
      </c>
      <c r="AM316" s="2025" t="s">
        <v>123</v>
      </c>
      <c r="AN316" s="2304" t="s">
        <v>123</v>
      </c>
      <c r="AO316" s="301" t="s">
        <v>123</v>
      </c>
      <c r="AP316" s="301" t="s">
        <v>123</v>
      </c>
      <c r="AQ316" s="302" t="s">
        <v>123</v>
      </c>
      <c r="AR316" s="1815" t="s">
        <v>123</v>
      </c>
      <c r="AS316" s="1816" t="s">
        <v>123</v>
      </c>
      <c r="AT316" s="302" t="s">
        <v>123</v>
      </c>
      <c r="AU316" s="1816" t="s">
        <v>123</v>
      </c>
      <c r="AV316" s="1817" t="s">
        <v>123</v>
      </c>
      <c r="AW316" s="2424" t="s">
        <v>123</v>
      </c>
      <c r="AX316" s="2025" t="s">
        <v>123</v>
      </c>
      <c r="AY316" s="2304" t="s">
        <v>123</v>
      </c>
      <c r="AZ316" s="2425" t="s">
        <v>123</v>
      </c>
      <c r="BA316" s="2425" t="s">
        <v>123</v>
      </c>
      <c r="BB316" s="2426" t="s">
        <v>123</v>
      </c>
      <c r="BC316" s="2427" t="s">
        <v>123</v>
      </c>
      <c r="BD316" s="2427" t="s">
        <v>123</v>
      </c>
      <c r="BE316" s="2426" t="s">
        <v>123</v>
      </c>
      <c r="BF316" s="2427" t="s">
        <v>123</v>
      </c>
      <c r="BG316" s="2428" t="s">
        <v>123</v>
      </c>
      <c r="BH316" s="2436" t="s">
        <v>123</v>
      </c>
      <c r="BI316" s="2025" t="s">
        <v>123</v>
      </c>
      <c r="BJ316" s="2304" t="s">
        <v>123</v>
      </c>
      <c r="BK316" s="1818" t="s">
        <v>123</v>
      </c>
      <c r="BL316" s="1818" t="s">
        <v>123</v>
      </c>
      <c r="BM316" s="1819" t="s">
        <v>123</v>
      </c>
      <c r="BN316" s="1820" t="s">
        <v>123</v>
      </c>
      <c r="BO316" s="1820" t="s">
        <v>123</v>
      </c>
      <c r="BP316" s="1819" t="s">
        <v>123</v>
      </c>
      <c r="BQ316" s="1820" t="s">
        <v>123</v>
      </c>
      <c r="BR316" s="1821" t="s">
        <v>123</v>
      </c>
      <c r="BS316" s="2445" t="s">
        <v>123</v>
      </c>
      <c r="BT316" s="2025" t="s">
        <v>123</v>
      </c>
      <c r="BU316" s="2304" t="s">
        <v>123</v>
      </c>
      <c r="BV316" s="1822" t="s">
        <v>123</v>
      </c>
      <c r="BW316" s="1822" t="s">
        <v>123</v>
      </c>
      <c r="BX316" s="1823" t="s">
        <v>123</v>
      </c>
      <c r="BY316" s="1824" t="s">
        <v>123</v>
      </c>
      <c r="BZ316" s="1824" t="s">
        <v>123</v>
      </c>
      <c r="CA316" s="1823" t="s">
        <v>123</v>
      </c>
      <c r="CB316" s="1824" t="s">
        <v>123</v>
      </c>
      <c r="CC316" s="1825" t="s">
        <v>123</v>
      </c>
      <c r="CD316" s="1826" t="s">
        <v>123</v>
      </c>
      <c r="CE316" s="1840" t="s">
        <v>123</v>
      </c>
      <c r="CF316" s="2304" t="s">
        <v>123</v>
      </c>
      <c r="CG316" s="1827" t="s">
        <v>123</v>
      </c>
      <c r="CH316" s="1827" t="s">
        <v>123</v>
      </c>
      <c r="CI316" s="1828" t="s">
        <v>123</v>
      </c>
      <c r="CJ316" s="1829" t="s">
        <v>123</v>
      </c>
      <c r="CK316" s="1829" t="s">
        <v>123</v>
      </c>
      <c r="CL316" s="1828" t="s">
        <v>123</v>
      </c>
      <c r="CM316" s="1829" t="s">
        <v>123</v>
      </c>
      <c r="CN316" s="1830" t="s">
        <v>123</v>
      </c>
      <c r="CO316" s="2436" t="s">
        <v>123</v>
      </c>
      <c r="CP316" s="2025" t="s">
        <v>123</v>
      </c>
      <c r="CQ316" s="2304" t="s">
        <v>123</v>
      </c>
      <c r="CR316" s="1831" t="s">
        <v>123</v>
      </c>
      <c r="CS316" s="1831" t="s">
        <v>123</v>
      </c>
      <c r="CT316" s="1819" t="s">
        <v>123</v>
      </c>
      <c r="CU316" s="1832" t="s">
        <v>123</v>
      </c>
      <c r="CV316" s="1832" t="s">
        <v>123</v>
      </c>
      <c r="CW316" s="1819" t="s">
        <v>123</v>
      </c>
      <c r="CX316" s="1832" t="s">
        <v>123</v>
      </c>
      <c r="CY316" s="1833" t="s">
        <v>123</v>
      </c>
      <c r="CZ316" s="1265" t="s">
        <v>123</v>
      </c>
      <c r="DA316" s="1607" t="s">
        <v>123</v>
      </c>
      <c r="DB316" s="449" t="s">
        <v>123</v>
      </c>
      <c r="DC316" s="450" t="s">
        <v>123</v>
      </c>
      <c r="DD316" s="4111" t="s">
        <v>123</v>
      </c>
      <c r="DE316" s="449" t="s">
        <v>123</v>
      </c>
      <c r="DF316" s="450" t="s">
        <v>123</v>
      </c>
      <c r="DG316" s="4111" t="s">
        <v>123</v>
      </c>
      <c r="DH316" s="449" t="s">
        <v>123</v>
      </c>
      <c r="DI316" s="450" t="s">
        <v>123</v>
      </c>
      <c r="DJ316" s="4111" t="s">
        <v>123</v>
      </c>
      <c r="DK316" s="4155" t="s">
        <v>123</v>
      </c>
      <c r="DL316" s="4156" t="s">
        <v>123</v>
      </c>
      <c r="DM316" s="4111" t="s">
        <v>123</v>
      </c>
      <c r="DN316" s="449" t="s">
        <v>123</v>
      </c>
      <c r="DO316" s="450" t="s">
        <v>123</v>
      </c>
      <c r="DP316" s="4101" t="s">
        <v>123</v>
      </c>
      <c r="DQ316" s="442" t="s">
        <v>123</v>
      </c>
      <c r="DR316" s="432" t="s">
        <v>123</v>
      </c>
      <c r="DS316" s="322" t="s">
        <v>123</v>
      </c>
      <c r="DT316" s="323" t="s">
        <v>123</v>
      </c>
      <c r="DU316" s="324" t="s">
        <v>123</v>
      </c>
      <c r="DV316" s="325" t="s">
        <v>123</v>
      </c>
      <c r="DW316" s="286"/>
    </row>
    <row r="317" spans="1:127" s="359" customFormat="1" ht="55.5" customHeight="1" x14ac:dyDescent="0.15">
      <c r="A317" s="2107" t="s">
        <v>225</v>
      </c>
      <c r="B317" s="2144"/>
      <c r="C317" s="2144"/>
      <c r="D317" s="1925">
        <v>678</v>
      </c>
      <c r="E317" s="1942">
        <v>9.5315024232633272E-2</v>
      </c>
      <c r="F317" s="1943">
        <v>59</v>
      </c>
      <c r="G317" s="1841">
        <v>284</v>
      </c>
      <c r="H317" s="1842">
        <v>394</v>
      </c>
      <c r="I317" s="4184">
        <v>356</v>
      </c>
      <c r="J317" s="1993">
        <v>141</v>
      </c>
      <c r="K317" s="1993">
        <v>215</v>
      </c>
      <c r="L317" s="1994">
        <v>322</v>
      </c>
      <c r="M317" s="1993">
        <v>143</v>
      </c>
      <c r="N317" s="1995">
        <v>179</v>
      </c>
      <c r="O317" s="2253" t="s">
        <v>2115</v>
      </c>
      <c r="P317" s="2036">
        <v>439</v>
      </c>
      <c r="Q317" s="329">
        <v>1.3856812933025431E-2</v>
      </c>
      <c r="R317" s="462">
        <v>6</v>
      </c>
      <c r="S317" s="330">
        <v>130</v>
      </c>
      <c r="T317" s="331">
        <v>309</v>
      </c>
      <c r="U317" s="332">
        <v>205</v>
      </c>
      <c r="V317" s="333">
        <v>13</v>
      </c>
      <c r="W317" s="334">
        <v>192</v>
      </c>
      <c r="X317" s="332">
        <v>234</v>
      </c>
      <c r="Y317" s="334">
        <v>117</v>
      </c>
      <c r="Z317" s="335">
        <v>117</v>
      </c>
      <c r="AA317" s="2049">
        <v>239</v>
      </c>
      <c r="AB317" s="1843">
        <v>0.28494623655913975</v>
      </c>
      <c r="AC317" s="2024">
        <v>53</v>
      </c>
      <c r="AD317" s="336">
        <v>154</v>
      </c>
      <c r="AE317" s="337">
        <v>85</v>
      </c>
      <c r="AF317" s="332">
        <v>151</v>
      </c>
      <c r="AG317" s="332">
        <v>128</v>
      </c>
      <c r="AH317" s="338">
        <v>23</v>
      </c>
      <c r="AI317" s="332">
        <v>88</v>
      </c>
      <c r="AJ317" s="338">
        <v>26</v>
      </c>
      <c r="AK317" s="339">
        <v>62</v>
      </c>
      <c r="AL317" s="2331">
        <v>100</v>
      </c>
      <c r="AM317" s="1843">
        <v>0.81818181818181812</v>
      </c>
      <c r="AN317" s="2024">
        <v>45</v>
      </c>
      <c r="AO317" s="340">
        <v>83</v>
      </c>
      <c r="AP317" s="340">
        <v>17</v>
      </c>
      <c r="AQ317" s="340">
        <v>75</v>
      </c>
      <c r="AR317" s="341">
        <v>74</v>
      </c>
      <c r="AS317" s="342">
        <v>1</v>
      </c>
      <c r="AT317" s="340">
        <v>25</v>
      </c>
      <c r="AU317" s="342">
        <v>9</v>
      </c>
      <c r="AV317" s="343">
        <v>16</v>
      </c>
      <c r="AW317" s="2354">
        <v>15</v>
      </c>
      <c r="AX317" s="1843">
        <v>-0.21052631578947367</v>
      </c>
      <c r="AY317" s="2024">
        <v>-4</v>
      </c>
      <c r="AZ317" s="2377">
        <v>9</v>
      </c>
      <c r="BA317" s="2377">
        <v>6</v>
      </c>
      <c r="BB317" s="2377">
        <v>7</v>
      </c>
      <c r="BC317" s="2380">
        <v>6</v>
      </c>
      <c r="BD317" s="2380">
        <v>1</v>
      </c>
      <c r="BE317" s="2377">
        <v>8</v>
      </c>
      <c r="BF317" s="2380">
        <v>3</v>
      </c>
      <c r="BG317" s="2381">
        <v>5</v>
      </c>
      <c r="BH317" s="2062">
        <v>1</v>
      </c>
      <c r="BI317" s="2023">
        <v>0</v>
      </c>
      <c r="BJ317" s="2024">
        <v>0</v>
      </c>
      <c r="BK317" s="345">
        <v>1</v>
      </c>
      <c r="BL317" s="345">
        <v>0</v>
      </c>
      <c r="BM317" s="345">
        <v>1</v>
      </c>
      <c r="BN317" s="346">
        <v>1</v>
      </c>
      <c r="BO317" s="346">
        <v>0</v>
      </c>
      <c r="BP317" s="345">
        <v>0</v>
      </c>
      <c r="BQ317" s="346">
        <v>0</v>
      </c>
      <c r="BR317" s="347">
        <v>0</v>
      </c>
      <c r="BS317" s="2084">
        <v>19</v>
      </c>
      <c r="BT317" s="1843">
        <v>0.11764705882352944</v>
      </c>
      <c r="BU317" s="2024">
        <v>2</v>
      </c>
      <c r="BV317" s="348">
        <v>10</v>
      </c>
      <c r="BW317" s="348">
        <v>9</v>
      </c>
      <c r="BX317" s="348">
        <v>19</v>
      </c>
      <c r="BY317" s="349">
        <v>10</v>
      </c>
      <c r="BZ317" s="349">
        <v>9</v>
      </c>
      <c r="CA317" s="348">
        <v>0</v>
      </c>
      <c r="CB317" s="349">
        <v>0</v>
      </c>
      <c r="CC317" s="350">
        <v>0</v>
      </c>
      <c r="CD317" s="351">
        <v>95</v>
      </c>
      <c r="CE317" s="1843">
        <v>4.3956043956044022E-2</v>
      </c>
      <c r="CF317" s="2024">
        <v>4</v>
      </c>
      <c r="CG317" s="352">
        <v>48</v>
      </c>
      <c r="CH317" s="352">
        <v>47</v>
      </c>
      <c r="CI317" s="352">
        <v>43</v>
      </c>
      <c r="CJ317" s="353">
        <v>34</v>
      </c>
      <c r="CK317" s="353">
        <v>9</v>
      </c>
      <c r="CL317" s="352">
        <v>52</v>
      </c>
      <c r="CM317" s="353">
        <v>14</v>
      </c>
      <c r="CN317" s="354">
        <v>38</v>
      </c>
      <c r="CO317" s="2062">
        <v>9</v>
      </c>
      <c r="CP317" s="2315">
        <v>2</v>
      </c>
      <c r="CQ317" s="2024">
        <v>6</v>
      </c>
      <c r="CR317" s="345">
        <v>3</v>
      </c>
      <c r="CS317" s="345">
        <v>6</v>
      </c>
      <c r="CT317" s="345">
        <v>6</v>
      </c>
      <c r="CU317" s="346">
        <v>3</v>
      </c>
      <c r="CV317" s="346">
        <v>3</v>
      </c>
      <c r="CW317" s="345">
        <v>3</v>
      </c>
      <c r="CX317" s="346">
        <v>0</v>
      </c>
      <c r="CY317" s="962">
        <v>3</v>
      </c>
      <c r="CZ317" s="1264">
        <v>678</v>
      </c>
      <c r="DA317" s="1606">
        <v>49</v>
      </c>
      <c r="DB317" s="451">
        <v>16</v>
      </c>
      <c r="DC317" s="452">
        <v>33</v>
      </c>
      <c r="DD317" s="4110">
        <v>72</v>
      </c>
      <c r="DE317" s="451">
        <v>26</v>
      </c>
      <c r="DF317" s="452">
        <v>46</v>
      </c>
      <c r="DG317" s="4110">
        <v>144</v>
      </c>
      <c r="DH317" s="451">
        <v>38</v>
      </c>
      <c r="DI317" s="452">
        <v>106</v>
      </c>
      <c r="DJ317" s="4110">
        <v>89</v>
      </c>
      <c r="DK317" s="4161">
        <v>45</v>
      </c>
      <c r="DL317" s="4162">
        <v>44</v>
      </c>
      <c r="DM317" s="4110">
        <v>58</v>
      </c>
      <c r="DN317" s="451">
        <v>29</v>
      </c>
      <c r="DO317" s="452">
        <v>29</v>
      </c>
      <c r="DP317" s="4100">
        <v>266</v>
      </c>
      <c r="DQ317" s="443">
        <v>130</v>
      </c>
      <c r="DR317" s="433">
        <v>136</v>
      </c>
      <c r="DS317" s="355">
        <v>59</v>
      </c>
      <c r="DT317" s="356">
        <v>5.0654587265974683E-4</v>
      </c>
      <c r="DU317" s="357">
        <v>6.1850027367268745E-2</v>
      </c>
      <c r="DV317" s="358" t="s">
        <v>123</v>
      </c>
      <c r="DW317" s="286"/>
    </row>
    <row r="318" spans="1:127" s="239" customFormat="1" ht="55.5" customHeight="1" x14ac:dyDescent="0.15">
      <c r="A318" s="2109" t="s">
        <v>1838</v>
      </c>
      <c r="B318" s="2147"/>
      <c r="C318" s="2147"/>
      <c r="D318" s="1926">
        <v>132</v>
      </c>
      <c r="E318" s="1946">
        <v>-8.333333333333337E-2</v>
      </c>
      <c r="F318" s="1947">
        <v>-12</v>
      </c>
      <c r="G318" s="1845">
        <v>63</v>
      </c>
      <c r="H318" s="1846">
        <v>69</v>
      </c>
      <c r="I318" s="4188">
        <v>70</v>
      </c>
      <c r="J318" s="1996">
        <v>36</v>
      </c>
      <c r="K318" s="1996">
        <v>34</v>
      </c>
      <c r="L318" s="1997">
        <v>62</v>
      </c>
      <c r="M318" s="1996">
        <v>27</v>
      </c>
      <c r="N318" s="2223">
        <v>35</v>
      </c>
      <c r="O318" s="2248" t="s">
        <v>2116</v>
      </c>
      <c r="P318" s="2037">
        <v>0</v>
      </c>
      <c r="Q318" s="289" t="s">
        <v>123</v>
      </c>
      <c r="R318" s="461">
        <v>0</v>
      </c>
      <c r="S318" s="290">
        <v>0</v>
      </c>
      <c r="T318" s="291">
        <v>0</v>
      </c>
      <c r="U318" s="292">
        <v>0</v>
      </c>
      <c r="V318" s="293">
        <v>0</v>
      </c>
      <c r="W318" s="294">
        <v>0</v>
      </c>
      <c r="X318" s="292">
        <v>0</v>
      </c>
      <c r="Y318" s="294">
        <v>0</v>
      </c>
      <c r="Z318" s="295">
        <v>0</v>
      </c>
      <c r="AA318" s="2288">
        <v>132</v>
      </c>
      <c r="AB318" s="2025">
        <v>-8.333333333333337E-2</v>
      </c>
      <c r="AC318" s="2304">
        <v>-12</v>
      </c>
      <c r="AD318" s="296">
        <v>63</v>
      </c>
      <c r="AE318" s="297">
        <v>69</v>
      </c>
      <c r="AF318" s="292">
        <v>70</v>
      </c>
      <c r="AG318" s="298">
        <v>36</v>
      </c>
      <c r="AH318" s="299">
        <v>34</v>
      </c>
      <c r="AI318" s="292">
        <v>62</v>
      </c>
      <c r="AJ318" s="299">
        <v>27</v>
      </c>
      <c r="AK318" s="300">
        <v>35</v>
      </c>
      <c r="AL318" s="2332">
        <v>50</v>
      </c>
      <c r="AM318" s="2025">
        <v>-7.407407407407407E-2</v>
      </c>
      <c r="AN318" s="2304">
        <v>-4</v>
      </c>
      <c r="AO318" s="301">
        <v>32</v>
      </c>
      <c r="AP318" s="301">
        <v>18</v>
      </c>
      <c r="AQ318" s="302">
        <v>27</v>
      </c>
      <c r="AR318" s="303">
        <v>24</v>
      </c>
      <c r="AS318" s="304">
        <v>3</v>
      </c>
      <c r="AT318" s="302">
        <v>23</v>
      </c>
      <c r="AU318" s="304">
        <v>8</v>
      </c>
      <c r="AV318" s="305">
        <v>15</v>
      </c>
      <c r="AW318" s="2355">
        <v>0</v>
      </c>
      <c r="AX318" s="2025" t="s">
        <v>123</v>
      </c>
      <c r="AY318" s="2304">
        <v>0</v>
      </c>
      <c r="AZ318" s="2382">
        <v>0</v>
      </c>
      <c r="BA318" s="2382">
        <v>0</v>
      </c>
      <c r="BB318" s="2383">
        <v>0</v>
      </c>
      <c r="BC318" s="2384">
        <v>0</v>
      </c>
      <c r="BD318" s="2384">
        <v>0</v>
      </c>
      <c r="BE318" s="2383">
        <v>0</v>
      </c>
      <c r="BF318" s="2384">
        <v>0</v>
      </c>
      <c r="BG318" s="2385">
        <v>0</v>
      </c>
      <c r="BH318" s="2063">
        <v>5</v>
      </c>
      <c r="BI318" s="1840">
        <v>0.66666666666666674</v>
      </c>
      <c r="BJ318" s="2304">
        <v>2</v>
      </c>
      <c r="BK318" s="307">
        <v>3</v>
      </c>
      <c r="BL318" s="307">
        <v>2</v>
      </c>
      <c r="BM318" s="308">
        <v>3</v>
      </c>
      <c r="BN318" s="309">
        <v>2</v>
      </c>
      <c r="BO318" s="309">
        <v>1</v>
      </c>
      <c r="BP318" s="308">
        <v>2</v>
      </c>
      <c r="BQ318" s="309">
        <v>1</v>
      </c>
      <c r="BR318" s="310">
        <v>1</v>
      </c>
      <c r="BS318" s="2085">
        <v>5</v>
      </c>
      <c r="BT318" s="1840">
        <v>-0.2857142857142857</v>
      </c>
      <c r="BU318" s="2304">
        <v>-2</v>
      </c>
      <c r="BV318" s="311">
        <v>2</v>
      </c>
      <c r="BW318" s="311">
        <v>3</v>
      </c>
      <c r="BX318" s="312">
        <v>4</v>
      </c>
      <c r="BY318" s="313">
        <v>2</v>
      </c>
      <c r="BZ318" s="313">
        <v>2</v>
      </c>
      <c r="CA318" s="312">
        <v>1</v>
      </c>
      <c r="CB318" s="313">
        <v>0</v>
      </c>
      <c r="CC318" s="314">
        <v>1</v>
      </c>
      <c r="CD318" s="315">
        <v>20</v>
      </c>
      <c r="CE318" s="1840">
        <v>-0.19999999999999996</v>
      </c>
      <c r="CF318" s="2304">
        <v>-5</v>
      </c>
      <c r="CG318" s="316">
        <v>9</v>
      </c>
      <c r="CH318" s="316">
        <v>11</v>
      </c>
      <c r="CI318" s="317">
        <v>11</v>
      </c>
      <c r="CJ318" s="318">
        <v>8</v>
      </c>
      <c r="CK318" s="318">
        <v>3</v>
      </c>
      <c r="CL318" s="317">
        <v>9</v>
      </c>
      <c r="CM318" s="318">
        <v>1</v>
      </c>
      <c r="CN318" s="319">
        <v>8</v>
      </c>
      <c r="CO318" s="2063">
        <v>52</v>
      </c>
      <c r="CP318" s="2025">
        <v>-5.4545454545454564E-2</v>
      </c>
      <c r="CQ318" s="2304">
        <v>-3</v>
      </c>
      <c r="CR318" s="320">
        <v>17</v>
      </c>
      <c r="CS318" s="320">
        <v>35</v>
      </c>
      <c r="CT318" s="308">
        <v>25</v>
      </c>
      <c r="CU318" s="321">
        <v>0</v>
      </c>
      <c r="CV318" s="321">
        <v>25</v>
      </c>
      <c r="CW318" s="308">
        <v>27</v>
      </c>
      <c r="CX318" s="321">
        <v>17</v>
      </c>
      <c r="CY318" s="961">
        <v>10</v>
      </c>
      <c r="CZ318" s="1265">
        <v>132</v>
      </c>
      <c r="DA318" s="1607">
        <v>9</v>
      </c>
      <c r="DB318" s="449">
        <v>5</v>
      </c>
      <c r="DC318" s="450">
        <v>4</v>
      </c>
      <c r="DD318" s="4111">
        <v>20</v>
      </c>
      <c r="DE318" s="449">
        <v>7</v>
      </c>
      <c r="DF318" s="450">
        <v>13</v>
      </c>
      <c r="DG318" s="4111">
        <v>35</v>
      </c>
      <c r="DH318" s="449">
        <v>12</v>
      </c>
      <c r="DI318" s="450">
        <v>23</v>
      </c>
      <c r="DJ318" s="4111">
        <v>21</v>
      </c>
      <c r="DK318" s="4155">
        <v>10</v>
      </c>
      <c r="DL318" s="4156">
        <v>11</v>
      </c>
      <c r="DM318" s="4111">
        <v>7</v>
      </c>
      <c r="DN318" s="449">
        <v>4</v>
      </c>
      <c r="DO318" s="450">
        <v>3</v>
      </c>
      <c r="DP318" s="4101">
        <v>40</v>
      </c>
      <c r="DQ318" s="442">
        <v>25</v>
      </c>
      <c r="DR318" s="432">
        <v>15</v>
      </c>
      <c r="DS318" s="322">
        <v>107</v>
      </c>
      <c r="DT318" s="323">
        <v>9.861955042933125E-5</v>
      </c>
      <c r="DU318" s="324">
        <v>1.20415982484948E-2</v>
      </c>
      <c r="DV318" s="325" t="s">
        <v>123</v>
      </c>
      <c r="DW318" s="286"/>
    </row>
    <row r="319" spans="1:127" s="359" customFormat="1" ht="55.5" customHeight="1" x14ac:dyDescent="0.15">
      <c r="A319" s="2107" t="s">
        <v>203</v>
      </c>
      <c r="B319" s="2144"/>
      <c r="C319" s="2144"/>
      <c r="D319" s="1925">
        <v>956</v>
      </c>
      <c r="E319" s="1942">
        <v>2.5751072961373467E-2</v>
      </c>
      <c r="F319" s="1943">
        <v>24</v>
      </c>
      <c r="G319" s="1841">
        <v>523</v>
      </c>
      <c r="H319" s="1842">
        <v>433</v>
      </c>
      <c r="I319" s="4184">
        <v>729</v>
      </c>
      <c r="J319" s="1993">
        <v>447</v>
      </c>
      <c r="K319" s="1993">
        <v>282</v>
      </c>
      <c r="L319" s="1994">
        <v>227</v>
      </c>
      <c r="M319" s="1993">
        <v>76</v>
      </c>
      <c r="N319" s="1995">
        <v>151</v>
      </c>
      <c r="O319" s="2253" t="s">
        <v>2115</v>
      </c>
      <c r="P319" s="2036">
        <v>0</v>
      </c>
      <c r="Q319" s="329" t="s">
        <v>123</v>
      </c>
      <c r="R319" s="462">
        <v>0</v>
      </c>
      <c r="S319" s="330">
        <v>0</v>
      </c>
      <c r="T319" s="331">
        <v>0</v>
      </c>
      <c r="U319" s="332">
        <v>0</v>
      </c>
      <c r="V319" s="333">
        <v>0</v>
      </c>
      <c r="W319" s="334">
        <v>0</v>
      </c>
      <c r="X319" s="332">
        <v>0</v>
      </c>
      <c r="Y319" s="334">
        <v>0</v>
      </c>
      <c r="Z319" s="335">
        <v>0</v>
      </c>
      <c r="AA319" s="2049">
        <v>956</v>
      </c>
      <c r="AB319" s="2023">
        <v>2.5751072961373467E-2</v>
      </c>
      <c r="AC319" s="2024">
        <v>24</v>
      </c>
      <c r="AD319" s="336">
        <v>523</v>
      </c>
      <c r="AE319" s="337">
        <v>433</v>
      </c>
      <c r="AF319" s="332">
        <v>729</v>
      </c>
      <c r="AG319" s="332">
        <v>447</v>
      </c>
      <c r="AH319" s="338">
        <v>282</v>
      </c>
      <c r="AI319" s="332">
        <v>227</v>
      </c>
      <c r="AJ319" s="338">
        <v>76</v>
      </c>
      <c r="AK319" s="339">
        <v>151</v>
      </c>
      <c r="AL319" s="2331">
        <v>727</v>
      </c>
      <c r="AM319" s="2023">
        <v>-1.0884353741496544E-2</v>
      </c>
      <c r="AN319" s="2024">
        <v>-8</v>
      </c>
      <c r="AO319" s="340">
        <v>439</v>
      </c>
      <c r="AP319" s="340">
        <v>288</v>
      </c>
      <c r="AQ319" s="340">
        <v>588</v>
      </c>
      <c r="AR319" s="341">
        <v>401</v>
      </c>
      <c r="AS319" s="342">
        <v>187</v>
      </c>
      <c r="AT319" s="340">
        <v>139</v>
      </c>
      <c r="AU319" s="342">
        <v>38</v>
      </c>
      <c r="AV319" s="343">
        <v>101</v>
      </c>
      <c r="AW319" s="2354">
        <v>5</v>
      </c>
      <c r="AX319" s="1843">
        <v>0.25</v>
      </c>
      <c r="AY319" s="2024">
        <v>1</v>
      </c>
      <c r="AZ319" s="2377">
        <v>3</v>
      </c>
      <c r="BA319" s="2377">
        <v>2</v>
      </c>
      <c r="BB319" s="2377">
        <v>2</v>
      </c>
      <c r="BC319" s="2380">
        <v>1</v>
      </c>
      <c r="BD319" s="2380">
        <v>1</v>
      </c>
      <c r="BE319" s="2377">
        <v>3</v>
      </c>
      <c r="BF319" s="2380">
        <v>2</v>
      </c>
      <c r="BG319" s="2381">
        <v>1</v>
      </c>
      <c r="BH319" s="2062">
        <v>21</v>
      </c>
      <c r="BI319" s="1843">
        <v>5.0000000000000044E-2</v>
      </c>
      <c r="BJ319" s="2024">
        <v>1</v>
      </c>
      <c r="BK319" s="345">
        <v>7</v>
      </c>
      <c r="BL319" s="345">
        <v>14</v>
      </c>
      <c r="BM319" s="345">
        <v>14</v>
      </c>
      <c r="BN319" s="346">
        <v>6</v>
      </c>
      <c r="BO319" s="346">
        <v>8</v>
      </c>
      <c r="BP319" s="345">
        <v>7</v>
      </c>
      <c r="BQ319" s="346">
        <v>1</v>
      </c>
      <c r="BR319" s="347">
        <v>6</v>
      </c>
      <c r="BS319" s="2084">
        <v>29</v>
      </c>
      <c r="BT319" s="1843">
        <v>0.31818181818181812</v>
      </c>
      <c r="BU319" s="2024">
        <v>7</v>
      </c>
      <c r="BV319" s="348">
        <v>12</v>
      </c>
      <c r="BW319" s="348">
        <v>17</v>
      </c>
      <c r="BX319" s="348">
        <v>17</v>
      </c>
      <c r="BY319" s="349">
        <v>6</v>
      </c>
      <c r="BZ319" s="349">
        <v>11</v>
      </c>
      <c r="CA319" s="348">
        <v>12</v>
      </c>
      <c r="CB319" s="349">
        <v>6</v>
      </c>
      <c r="CC319" s="350">
        <v>6</v>
      </c>
      <c r="CD319" s="351">
        <v>44</v>
      </c>
      <c r="CE319" s="1843">
        <v>2.3255813953488413E-2</v>
      </c>
      <c r="CF319" s="2024">
        <v>1</v>
      </c>
      <c r="CG319" s="352">
        <v>22</v>
      </c>
      <c r="CH319" s="352">
        <v>22</v>
      </c>
      <c r="CI319" s="352">
        <v>26</v>
      </c>
      <c r="CJ319" s="353">
        <v>17</v>
      </c>
      <c r="CK319" s="353">
        <v>9</v>
      </c>
      <c r="CL319" s="352">
        <v>18</v>
      </c>
      <c r="CM319" s="353">
        <v>5</v>
      </c>
      <c r="CN319" s="354">
        <v>13</v>
      </c>
      <c r="CO319" s="2062">
        <v>130</v>
      </c>
      <c r="CP319" s="1843">
        <v>0.20370370370370372</v>
      </c>
      <c r="CQ319" s="2024">
        <v>22</v>
      </c>
      <c r="CR319" s="345">
        <v>40</v>
      </c>
      <c r="CS319" s="345">
        <v>90</v>
      </c>
      <c r="CT319" s="345">
        <v>82</v>
      </c>
      <c r="CU319" s="346">
        <v>16</v>
      </c>
      <c r="CV319" s="346">
        <v>66</v>
      </c>
      <c r="CW319" s="345">
        <v>48</v>
      </c>
      <c r="CX319" s="346">
        <v>24</v>
      </c>
      <c r="CY319" s="962">
        <v>24</v>
      </c>
      <c r="CZ319" s="1264">
        <v>956</v>
      </c>
      <c r="DA319" s="1606">
        <v>73</v>
      </c>
      <c r="DB319" s="451">
        <v>62</v>
      </c>
      <c r="DC319" s="452">
        <v>11</v>
      </c>
      <c r="DD319" s="4110">
        <v>94</v>
      </c>
      <c r="DE319" s="451">
        <v>72</v>
      </c>
      <c r="DF319" s="452">
        <v>22</v>
      </c>
      <c r="DG319" s="4110">
        <v>215</v>
      </c>
      <c r="DH319" s="451">
        <v>136</v>
      </c>
      <c r="DI319" s="452">
        <v>79</v>
      </c>
      <c r="DJ319" s="4110">
        <v>299</v>
      </c>
      <c r="DK319" s="4161">
        <v>139</v>
      </c>
      <c r="DL319" s="4162">
        <v>160</v>
      </c>
      <c r="DM319" s="4110">
        <v>133</v>
      </c>
      <c r="DN319" s="451">
        <v>48</v>
      </c>
      <c r="DO319" s="452">
        <v>85</v>
      </c>
      <c r="DP319" s="4100">
        <v>142</v>
      </c>
      <c r="DQ319" s="443">
        <v>66</v>
      </c>
      <c r="DR319" s="433">
        <v>76</v>
      </c>
      <c r="DS319" s="355">
        <v>52</v>
      </c>
      <c r="DT319" s="356">
        <v>7.1424462280636871E-4</v>
      </c>
      <c r="DU319" s="357">
        <v>8.7210363072432032E-2</v>
      </c>
      <c r="DV319" s="358" t="s">
        <v>123</v>
      </c>
      <c r="DW319" s="286"/>
    </row>
    <row r="320" spans="1:127" s="239" customFormat="1" ht="55.5" customHeight="1" x14ac:dyDescent="0.15">
      <c r="A320" s="2109" t="s">
        <v>1839</v>
      </c>
      <c r="B320" s="2147"/>
      <c r="C320" s="2147"/>
      <c r="D320" s="1926">
        <v>260</v>
      </c>
      <c r="E320" s="2123">
        <v>0.34020618556701021</v>
      </c>
      <c r="F320" s="1947">
        <v>66</v>
      </c>
      <c r="G320" s="1845">
        <v>157</v>
      </c>
      <c r="H320" s="1846">
        <v>103</v>
      </c>
      <c r="I320" s="4188">
        <v>177</v>
      </c>
      <c r="J320" s="1996">
        <v>127</v>
      </c>
      <c r="K320" s="1996">
        <v>50</v>
      </c>
      <c r="L320" s="1997">
        <v>83</v>
      </c>
      <c r="M320" s="1996">
        <v>30</v>
      </c>
      <c r="N320" s="2223">
        <v>53</v>
      </c>
      <c r="O320" s="2248" t="s">
        <v>2115</v>
      </c>
      <c r="P320" s="2037">
        <v>66</v>
      </c>
      <c r="Q320" s="289">
        <v>4.7619047619047672E-2</v>
      </c>
      <c r="R320" s="461">
        <v>3</v>
      </c>
      <c r="S320" s="290">
        <v>18</v>
      </c>
      <c r="T320" s="291">
        <v>48</v>
      </c>
      <c r="U320" s="292">
        <v>22</v>
      </c>
      <c r="V320" s="293">
        <v>1</v>
      </c>
      <c r="W320" s="294">
        <v>21</v>
      </c>
      <c r="X320" s="292">
        <v>44</v>
      </c>
      <c r="Y320" s="294">
        <v>17</v>
      </c>
      <c r="Z320" s="295">
        <v>27</v>
      </c>
      <c r="AA320" s="2288">
        <v>194</v>
      </c>
      <c r="AB320" s="1840">
        <v>0.48091603053435117</v>
      </c>
      <c r="AC320" s="2304">
        <v>63</v>
      </c>
      <c r="AD320" s="296">
        <v>139</v>
      </c>
      <c r="AE320" s="297">
        <v>55</v>
      </c>
      <c r="AF320" s="292">
        <v>155</v>
      </c>
      <c r="AG320" s="298">
        <v>126</v>
      </c>
      <c r="AH320" s="299">
        <v>29</v>
      </c>
      <c r="AI320" s="292">
        <v>39</v>
      </c>
      <c r="AJ320" s="299">
        <v>13</v>
      </c>
      <c r="AK320" s="300">
        <v>26</v>
      </c>
      <c r="AL320" s="2332">
        <v>131</v>
      </c>
      <c r="AM320" s="1840">
        <v>0.74666666666666659</v>
      </c>
      <c r="AN320" s="2304">
        <v>56</v>
      </c>
      <c r="AO320" s="301">
        <v>109</v>
      </c>
      <c r="AP320" s="301">
        <v>22</v>
      </c>
      <c r="AQ320" s="302">
        <v>114</v>
      </c>
      <c r="AR320" s="303">
        <v>106</v>
      </c>
      <c r="AS320" s="304">
        <v>8</v>
      </c>
      <c r="AT320" s="302">
        <v>17</v>
      </c>
      <c r="AU320" s="304">
        <v>3</v>
      </c>
      <c r="AV320" s="305">
        <v>14</v>
      </c>
      <c r="AW320" s="2355">
        <v>1</v>
      </c>
      <c r="AX320" s="1840" t="s">
        <v>123</v>
      </c>
      <c r="AY320" s="2304">
        <v>1</v>
      </c>
      <c r="AZ320" s="2382">
        <v>1</v>
      </c>
      <c r="BA320" s="2382">
        <v>0</v>
      </c>
      <c r="BB320" s="2383">
        <v>1</v>
      </c>
      <c r="BC320" s="2384">
        <v>1</v>
      </c>
      <c r="BD320" s="2384">
        <v>0</v>
      </c>
      <c r="BE320" s="2383">
        <v>0</v>
      </c>
      <c r="BF320" s="2384">
        <v>0</v>
      </c>
      <c r="BG320" s="2385">
        <v>0</v>
      </c>
      <c r="BH320" s="2063">
        <v>2</v>
      </c>
      <c r="BI320" s="1840">
        <v>0</v>
      </c>
      <c r="BJ320" s="2304">
        <v>0</v>
      </c>
      <c r="BK320" s="307">
        <v>2</v>
      </c>
      <c r="BL320" s="307">
        <v>0</v>
      </c>
      <c r="BM320" s="308">
        <v>2</v>
      </c>
      <c r="BN320" s="309">
        <v>2</v>
      </c>
      <c r="BO320" s="309">
        <v>0</v>
      </c>
      <c r="BP320" s="308">
        <v>0</v>
      </c>
      <c r="BQ320" s="309">
        <v>0</v>
      </c>
      <c r="BR320" s="310">
        <v>0</v>
      </c>
      <c r="BS320" s="2085">
        <v>7</v>
      </c>
      <c r="BT320" s="1840">
        <v>0</v>
      </c>
      <c r="BU320" s="2304">
        <v>0</v>
      </c>
      <c r="BV320" s="311">
        <v>5</v>
      </c>
      <c r="BW320" s="311">
        <v>2</v>
      </c>
      <c r="BX320" s="312">
        <v>6</v>
      </c>
      <c r="BY320" s="313">
        <v>4</v>
      </c>
      <c r="BZ320" s="313">
        <v>2</v>
      </c>
      <c r="CA320" s="312">
        <v>1</v>
      </c>
      <c r="CB320" s="313">
        <v>1</v>
      </c>
      <c r="CC320" s="314">
        <v>0</v>
      </c>
      <c r="CD320" s="315">
        <v>29</v>
      </c>
      <c r="CE320" s="1840">
        <v>0</v>
      </c>
      <c r="CF320" s="2304">
        <v>0</v>
      </c>
      <c r="CG320" s="316">
        <v>15</v>
      </c>
      <c r="CH320" s="316">
        <v>14</v>
      </c>
      <c r="CI320" s="317">
        <v>14</v>
      </c>
      <c r="CJ320" s="318">
        <v>11</v>
      </c>
      <c r="CK320" s="318">
        <v>3</v>
      </c>
      <c r="CL320" s="317">
        <v>15</v>
      </c>
      <c r="CM320" s="318">
        <v>4</v>
      </c>
      <c r="CN320" s="319">
        <v>11</v>
      </c>
      <c r="CO320" s="2063">
        <v>24</v>
      </c>
      <c r="CP320" s="1840">
        <v>0.33333333333333326</v>
      </c>
      <c r="CQ320" s="2304">
        <v>6</v>
      </c>
      <c r="CR320" s="320">
        <v>7</v>
      </c>
      <c r="CS320" s="320">
        <v>17</v>
      </c>
      <c r="CT320" s="308">
        <v>18</v>
      </c>
      <c r="CU320" s="321">
        <v>2</v>
      </c>
      <c r="CV320" s="321">
        <v>16</v>
      </c>
      <c r="CW320" s="308">
        <v>6</v>
      </c>
      <c r="CX320" s="321">
        <v>5</v>
      </c>
      <c r="CY320" s="961">
        <v>1</v>
      </c>
      <c r="CZ320" s="1265">
        <v>260</v>
      </c>
      <c r="DA320" s="1607">
        <v>23</v>
      </c>
      <c r="DB320" s="449">
        <v>16</v>
      </c>
      <c r="DC320" s="450">
        <v>7</v>
      </c>
      <c r="DD320" s="4111">
        <v>29</v>
      </c>
      <c r="DE320" s="449">
        <v>21</v>
      </c>
      <c r="DF320" s="450">
        <v>8</v>
      </c>
      <c r="DG320" s="4111">
        <v>38</v>
      </c>
      <c r="DH320" s="449">
        <v>25</v>
      </c>
      <c r="DI320" s="450">
        <v>13</v>
      </c>
      <c r="DJ320" s="4111">
        <v>62</v>
      </c>
      <c r="DK320" s="4155">
        <v>35</v>
      </c>
      <c r="DL320" s="4156">
        <v>27</v>
      </c>
      <c r="DM320" s="4111">
        <v>56</v>
      </c>
      <c r="DN320" s="449">
        <v>36</v>
      </c>
      <c r="DO320" s="450">
        <v>20</v>
      </c>
      <c r="DP320" s="4101">
        <v>52</v>
      </c>
      <c r="DQ320" s="442">
        <v>24</v>
      </c>
      <c r="DR320" s="432">
        <v>28</v>
      </c>
      <c r="DS320" s="322">
        <v>81</v>
      </c>
      <c r="DT320" s="323">
        <v>1.9425062963353124E-4</v>
      </c>
      <c r="DU320" s="324">
        <v>2.3718299580368547E-2</v>
      </c>
      <c r="DV320" s="325" t="s">
        <v>123</v>
      </c>
      <c r="DW320" s="286"/>
    </row>
    <row r="321" spans="1:127" s="359" customFormat="1" ht="55.5" customHeight="1" x14ac:dyDescent="0.15">
      <c r="A321" s="2107" t="s">
        <v>217</v>
      </c>
      <c r="B321" s="2144"/>
      <c r="C321" s="2144"/>
      <c r="D321" s="1925">
        <v>1322</v>
      </c>
      <c r="E321" s="2122">
        <v>0.27606177606177607</v>
      </c>
      <c r="F321" s="1943">
        <v>286</v>
      </c>
      <c r="G321" s="1841">
        <v>1007</v>
      </c>
      <c r="H321" s="1842">
        <v>315</v>
      </c>
      <c r="I321" s="4184">
        <v>1028</v>
      </c>
      <c r="J321" s="1993">
        <v>928</v>
      </c>
      <c r="K321" s="1993">
        <v>100</v>
      </c>
      <c r="L321" s="1994">
        <v>294</v>
      </c>
      <c r="M321" s="1993">
        <v>79</v>
      </c>
      <c r="N321" s="1995">
        <v>215</v>
      </c>
      <c r="O321" s="2253" t="s">
        <v>2115</v>
      </c>
      <c r="P321" s="2036">
        <v>57</v>
      </c>
      <c r="Q321" s="329">
        <v>0</v>
      </c>
      <c r="R321" s="462">
        <v>0</v>
      </c>
      <c r="S321" s="330">
        <v>22</v>
      </c>
      <c r="T321" s="331">
        <v>35</v>
      </c>
      <c r="U321" s="332">
        <v>20</v>
      </c>
      <c r="V321" s="333">
        <v>0</v>
      </c>
      <c r="W321" s="334">
        <v>20</v>
      </c>
      <c r="X321" s="332">
        <v>37</v>
      </c>
      <c r="Y321" s="334">
        <v>22</v>
      </c>
      <c r="Z321" s="335">
        <v>15</v>
      </c>
      <c r="AA321" s="2049">
        <v>1265</v>
      </c>
      <c r="AB321" s="1843">
        <v>0.2921348314606742</v>
      </c>
      <c r="AC321" s="2024">
        <v>286</v>
      </c>
      <c r="AD321" s="336">
        <v>985</v>
      </c>
      <c r="AE321" s="337">
        <v>280</v>
      </c>
      <c r="AF321" s="332">
        <v>1008</v>
      </c>
      <c r="AG321" s="332">
        <v>928</v>
      </c>
      <c r="AH321" s="338">
        <v>80</v>
      </c>
      <c r="AI321" s="332">
        <v>257</v>
      </c>
      <c r="AJ321" s="338">
        <v>57</v>
      </c>
      <c r="AK321" s="339">
        <v>200</v>
      </c>
      <c r="AL321" s="2331">
        <v>974</v>
      </c>
      <c r="AM321" s="1843">
        <v>0.34903047091412742</v>
      </c>
      <c r="AN321" s="2024">
        <v>252</v>
      </c>
      <c r="AO321" s="340">
        <v>850</v>
      </c>
      <c r="AP321" s="340">
        <v>124</v>
      </c>
      <c r="AQ321" s="340">
        <v>821</v>
      </c>
      <c r="AR321" s="341">
        <v>813</v>
      </c>
      <c r="AS321" s="342">
        <v>8</v>
      </c>
      <c r="AT321" s="340">
        <v>153</v>
      </c>
      <c r="AU321" s="342">
        <v>37</v>
      </c>
      <c r="AV321" s="343">
        <v>116</v>
      </c>
      <c r="AW321" s="2354">
        <v>0</v>
      </c>
      <c r="AX321" s="1843" t="s">
        <v>123</v>
      </c>
      <c r="AY321" s="2024">
        <v>0</v>
      </c>
      <c r="AZ321" s="2377">
        <v>0</v>
      </c>
      <c r="BA321" s="2377">
        <v>0</v>
      </c>
      <c r="BB321" s="2377">
        <v>0</v>
      </c>
      <c r="BC321" s="2380">
        <v>0</v>
      </c>
      <c r="BD321" s="2380">
        <v>0</v>
      </c>
      <c r="BE321" s="2377">
        <v>0</v>
      </c>
      <c r="BF321" s="2380">
        <v>0</v>
      </c>
      <c r="BG321" s="2381">
        <v>0</v>
      </c>
      <c r="BH321" s="2062">
        <v>7</v>
      </c>
      <c r="BI321" s="2315">
        <v>6</v>
      </c>
      <c r="BJ321" s="2024">
        <v>6</v>
      </c>
      <c r="BK321" s="345">
        <v>7</v>
      </c>
      <c r="BL321" s="345">
        <v>0</v>
      </c>
      <c r="BM321" s="345">
        <v>7</v>
      </c>
      <c r="BN321" s="346">
        <v>7</v>
      </c>
      <c r="BO321" s="346">
        <v>0</v>
      </c>
      <c r="BP321" s="345">
        <v>0</v>
      </c>
      <c r="BQ321" s="346">
        <v>0</v>
      </c>
      <c r="BR321" s="347">
        <v>0</v>
      </c>
      <c r="BS321" s="2084">
        <v>46</v>
      </c>
      <c r="BT321" s="1843">
        <v>-6.1224489795918324E-2</v>
      </c>
      <c r="BU321" s="2024">
        <v>-3</v>
      </c>
      <c r="BV321" s="348">
        <v>29</v>
      </c>
      <c r="BW321" s="348">
        <v>17</v>
      </c>
      <c r="BX321" s="348">
        <v>28</v>
      </c>
      <c r="BY321" s="349">
        <v>25</v>
      </c>
      <c r="BZ321" s="349">
        <v>3</v>
      </c>
      <c r="CA321" s="348">
        <v>18</v>
      </c>
      <c r="CB321" s="349">
        <v>4</v>
      </c>
      <c r="CC321" s="350">
        <v>14</v>
      </c>
      <c r="CD321" s="351">
        <v>99</v>
      </c>
      <c r="CE321" s="1843">
        <v>-4.8076923076923128E-2</v>
      </c>
      <c r="CF321" s="2024">
        <v>-5</v>
      </c>
      <c r="CG321" s="352">
        <v>58</v>
      </c>
      <c r="CH321" s="352">
        <v>41</v>
      </c>
      <c r="CI321" s="352">
        <v>51</v>
      </c>
      <c r="CJ321" s="353">
        <v>47</v>
      </c>
      <c r="CK321" s="353">
        <v>4</v>
      </c>
      <c r="CL321" s="352">
        <v>48</v>
      </c>
      <c r="CM321" s="353">
        <v>11</v>
      </c>
      <c r="CN321" s="354">
        <v>37</v>
      </c>
      <c r="CO321" s="2062">
        <v>139</v>
      </c>
      <c r="CP321" s="1843">
        <v>0.34951456310679618</v>
      </c>
      <c r="CQ321" s="2024">
        <v>36</v>
      </c>
      <c r="CR321" s="345">
        <v>41</v>
      </c>
      <c r="CS321" s="345">
        <v>98</v>
      </c>
      <c r="CT321" s="345">
        <v>101</v>
      </c>
      <c r="CU321" s="346">
        <v>36</v>
      </c>
      <c r="CV321" s="346">
        <v>65</v>
      </c>
      <c r="CW321" s="345">
        <v>38</v>
      </c>
      <c r="CX321" s="346">
        <v>5</v>
      </c>
      <c r="CY321" s="962">
        <v>33</v>
      </c>
      <c r="CZ321" s="1264">
        <v>1322</v>
      </c>
      <c r="DA321" s="1606">
        <v>129</v>
      </c>
      <c r="DB321" s="451">
        <v>117</v>
      </c>
      <c r="DC321" s="452">
        <v>12</v>
      </c>
      <c r="DD321" s="4110">
        <v>223</v>
      </c>
      <c r="DE321" s="451">
        <v>187</v>
      </c>
      <c r="DF321" s="452">
        <v>36</v>
      </c>
      <c r="DG321" s="4110">
        <v>332</v>
      </c>
      <c r="DH321" s="451">
        <v>266</v>
      </c>
      <c r="DI321" s="452">
        <v>66</v>
      </c>
      <c r="DJ321" s="4110">
        <v>352</v>
      </c>
      <c r="DK321" s="4161">
        <v>261</v>
      </c>
      <c r="DL321" s="4162">
        <v>91</v>
      </c>
      <c r="DM321" s="4110">
        <v>100</v>
      </c>
      <c r="DN321" s="451">
        <v>91</v>
      </c>
      <c r="DO321" s="452">
        <v>9</v>
      </c>
      <c r="DP321" s="4100">
        <v>186</v>
      </c>
      <c r="DQ321" s="443">
        <v>85</v>
      </c>
      <c r="DR321" s="433">
        <v>101</v>
      </c>
      <c r="DS321" s="355">
        <v>45</v>
      </c>
      <c r="DT321" s="356">
        <v>9.8768973990587803E-4</v>
      </c>
      <c r="DU321" s="357">
        <v>0.12059843094325853</v>
      </c>
      <c r="DV321" s="358" t="s">
        <v>123</v>
      </c>
      <c r="DW321" s="286"/>
    </row>
    <row r="322" spans="1:127" s="239" customFormat="1" ht="55.5" customHeight="1" x14ac:dyDescent="0.15">
      <c r="A322" s="2145"/>
      <c r="B322" s="4697" t="s">
        <v>589</v>
      </c>
      <c r="C322" s="4698"/>
      <c r="D322" s="1920">
        <v>644</v>
      </c>
      <c r="E322" s="2120">
        <v>0.31160896130346227</v>
      </c>
      <c r="F322" s="1944">
        <v>153</v>
      </c>
      <c r="G322" s="1956">
        <v>446</v>
      </c>
      <c r="H322" s="1957">
        <v>198</v>
      </c>
      <c r="I322" s="4179">
        <v>483</v>
      </c>
      <c r="J322" s="1978">
        <v>408</v>
      </c>
      <c r="K322" s="1978">
        <v>75</v>
      </c>
      <c r="L322" s="1979">
        <v>161</v>
      </c>
      <c r="M322" s="1978">
        <v>38</v>
      </c>
      <c r="N322" s="1980">
        <v>123</v>
      </c>
      <c r="O322" s="2254"/>
      <c r="P322" s="2031">
        <v>33</v>
      </c>
      <c r="Q322" s="971">
        <v>0</v>
      </c>
      <c r="R322" s="972">
        <v>0</v>
      </c>
      <c r="S322" s="973">
        <v>12</v>
      </c>
      <c r="T322" s="974">
        <v>21</v>
      </c>
      <c r="U322" s="975">
        <v>13</v>
      </c>
      <c r="V322" s="976">
        <v>0</v>
      </c>
      <c r="W322" s="977">
        <v>13</v>
      </c>
      <c r="X322" s="975">
        <v>20</v>
      </c>
      <c r="Y322" s="977">
        <v>12</v>
      </c>
      <c r="Z322" s="978">
        <v>8</v>
      </c>
      <c r="AA322" s="2042">
        <v>611</v>
      </c>
      <c r="AB322" s="2008">
        <v>0.3340611353711791</v>
      </c>
      <c r="AC322" s="2014">
        <v>153</v>
      </c>
      <c r="AD322" s="979">
        <v>434</v>
      </c>
      <c r="AE322" s="980">
        <v>177</v>
      </c>
      <c r="AF322" s="975">
        <v>470</v>
      </c>
      <c r="AG322" s="981">
        <v>408</v>
      </c>
      <c r="AH322" s="982">
        <v>62</v>
      </c>
      <c r="AI322" s="975">
        <v>141</v>
      </c>
      <c r="AJ322" s="982">
        <v>26</v>
      </c>
      <c r="AK322" s="983">
        <v>115</v>
      </c>
      <c r="AL322" s="2334">
        <v>435</v>
      </c>
      <c r="AM322" s="2008">
        <v>0.45484949832775912</v>
      </c>
      <c r="AN322" s="2014">
        <v>136</v>
      </c>
      <c r="AO322" s="984">
        <v>370</v>
      </c>
      <c r="AP322" s="984">
        <v>65</v>
      </c>
      <c r="AQ322" s="985">
        <v>355</v>
      </c>
      <c r="AR322" s="986">
        <v>351</v>
      </c>
      <c r="AS322" s="987">
        <v>4</v>
      </c>
      <c r="AT322" s="985">
        <v>80</v>
      </c>
      <c r="AU322" s="987">
        <v>19</v>
      </c>
      <c r="AV322" s="988">
        <v>61</v>
      </c>
      <c r="AW322" s="2349">
        <v>0</v>
      </c>
      <c r="AX322" s="2013" t="s">
        <v>123</v>
      </c>
      <c r="AY322" s="2014">
        <v>0</v>
      </c>
      <c r="AZ322" s="2359">
        <v>0</v>
      </c>
      <c r="BA322" s="2359">
        <v>0</v>
      </c>
      <c r="BB322" s="2360">
        <v>0</v>
      </c>
      <c r="BC322" s="2361">
        <v>0</v>
      </c>
      <c r="BD322" s="2361">
        <v>0</v>
      </c>
      <c r="BE322" s="2360">
        <v>0</v>
      </c>
      <c r="BF322" s="2361">
        <v>0</v>
      </c>
      <c r="BG322" s="2362">
        <v>0</v>
      </c>
      <c r="BH322" s="2057">
        <v>2</v>
      </c>
      <c r="BI322" s="2013" t="s">
        <v>123</v>
      </c>
      <c r="BJ322" s="2014">
        <v>2</v>
      </c>
      <c r="BK322" s="989">
        <v>2</v>
      </c>
      <c r="BL322" s="989">
        <v>0</v>
      </c>
      <c r="BM322" s="990">
        <v>2</v>
      </c>
      <c r="BN322" s="991">
        <v>2</v>
      </c>
      <c r="BO322" s="991">
        <v>0</v>
      </c>
      <c r="BP322" s="990">
        <v>0</v>
      </c>
      <c r="BQ322" s="991">
        <v>0</v>
      </c>
      <c r="BR322" s="992">
        <v>0</v>
      </c>
      <c r="BS322" s="2079">
        <v>9</v>
      </c>
      <c r="BT322" s="4060">
        <v>3.5</v>
      </c>
      <c r="BU322" s="2014">
        <v>7</v>
      </c>
      <c r="BV322" s="993">
        <v>6</v>
      </c>
      <c r="BW322" s="993">
        <v>3</v>
      </c>
      <c r="BX322" s="994">
        <v>5</v>
      </c>
      <c r="BY322" s="995">
        <v>5</v>
      </c>
      <c r="BZ322" s="995">
        <v>0</v>
      </c>
      <c r="CA322" s="994">
        <v>4</v>
      </c>
      <c r="CB322" s="995">
        <v>1</v>
      </c>
      <c r="CC322" s="996">
        <v>3</v>
      </c>
      <c r="CD322" s="997">
        <v>63</v>
      </c>
      <c r="CE322" s="2008">
        <v>-0.22222222222222221</v>
      </c>
      <c r="CF322" s="2014">
        <v>-18</v>
      </c>
      <c r="CG322" s="998">
        <v>38</v>
      </c>
      <c r="CH322" s="998">
        <v>25</v>
      </c>
      <c r="CI322" s="999">
        <v>37</v>
      </c>
      <c r="CJ322" s="1000">
        <v>34</v>
      </c>
      <c r="CK322" s="1000">
        <v>3</v>
      </c>
      <c r="CL322" s="999">
        <v>26</v>
      </c>
      <c r="CM322" s="1000">
        <v>4</v>
      </c>
      <c r="CN322" s="1001">
        <v>22</v>
      </c>
      <c r="CO322" s="2057">
        <v>102</v>
      </c>
      <c r="CP322" s="2008">
        <v>0.34210526315789469</v>
      </c>
      <c r="CQ322" s="2014">
        <v>26</v>
      </c>
      <c r="CR322" s="1002">
        <v>18</v>
      </c>
      <c r="CS322" s="1002">
        <v>84</v>
      </c>
      <c r="CT322" s="990">
        <v>71</v>
      </c>
      <c r="CU322" s="1003">
        <v>16</v>
      </c>
      <c r="CV322" s="1003">
        <v>55</v>
      </c>
      <c r="CW322" s="990">
        <v>31</v>
      </c>
      <c r="CX322" s="1003">
        <v>2</v>
      </c>
      <c r="CY322" s="1309">
        <v>29</v>
      </c>
      <c r="CZ322" s="1259">
        <v>644</v>
      </c>
      <c r="DA322" s="1600">
        <v>75</v>
      </c>
      <c r="DB322" s="1612">
        <v>68</v>
      </c>
      <c r="DC322" s="1613">
        <v>7</v>
      </c>
      <c r="DD322" s="4114">
        <v>124</v>
      </c>
      <c r="DE322" s="1612">
        <v>99</v>
      </c>
      <c r="DF322" s="1613">
        <v>25</v>
      </c>
      <c r="DG322" s="4114">
        <v>148</v>
      </c>
      <c r="DH322" s="1612">
        <v>103</v>
      </c>
      <c r="DI322" s="1613">
        <v>45</v>
      </c>
      <c r="DJ322" s="4114">
        <v>148</v>
      </c>
      <c r="DK322" s="4169">
        <v>96</v>
      </c>
      <c r="DL322" s="4170">
        <v>52</v>
      </c>
      <c r="DM322" s="4114">
        <v>31</v>
      </c>
      <c r="DN322" s="1612">
        <v>27</v>
      </c>
      <c r="DO322" s="1613">
        <v>4</v>
      </c>
      <c r="DP322" s="4094">
        <v>118</v>
      </c>
      <c r="DQ322" s="1004">
        <v>53</v>
      </c>
      <c r="DR322" s="1006">
        <v>65</v>
      </c>
      <c r="DS322" s="1007" t="s">
        <v>123</v>
      </c>
      <c r="DT322" s="1008">
        <v>4.8114386724613126E-4</v>
      </c>
      <c r="DU322" s="1009">
        <v>5.8748403575989781E-2</v>
      </c>
      <c r="DV322" s="1010">
        <v>0.48714069591527986</v>
      </c>
      <c r="DW322" s="286"/>
    </row>
    <row r="323" spans="1:127" s="359" customFormat="1" ht="55.5" customHeight="1" x14ac:dyDescent="0.15">
      <c r="A323" s="2150"/>
      <c r="B323" s="3980" t="s">
        <v>590</v>
      </c>
      <c r="C323" s="3983"/>
      <c r="D323" s="1928">
        <v>678</v>
      </c>
      <c r="E323" s="2188">
        <v>0.24403669724770638</v>
      </c>
      <c r="F323" s="1951">
        <v>133</v>
      </c>
      <c r="G323" s="1966">
        <v>561</v>
      </c>
      <c r="H323" s="1967">
        <v>117</v>
      </c>
      <c r="I323" s="4185">
        <v>545</v>
      </c>
      <c r="J323" s="2001">
        <v>520</v>
      </c>
      <c r="K323" s="2001">
        <v>25</v>
      </c>
      <c r="L323" s="2002">
        <v>133</v>
      </c>
      <c r="M323" s="2001">
        <v>41</v>
      </c>
      <c r="N323" s="2003">
        <v>92</v>
      </c>
      <c r="O323" s="2267"/>
      <c r="P323" s="2039">
        <v>24</v>
      </c>
      <c r="Q323" s="1203">
        <v>0</v>
      </c>
      <c r="R323" s="1204">
        <v>0</v>
      </c>
      <c r="S323" s="1205">
        <v>10</v>
      </c>
      <c r="T323" s="1206">
        <v>14</v>
      </c>
      <c r="U323" s="1207">
        <v>7</v>
      </c>
      <c r="V323" s="1208">
        <v>0</v>
      </c>
      <c r="W323" s="1209">
        <v>7</v>
      </c>
      <c r="X323" s="1207">
        <v>17</v>
      </c>
      <c r="Y323" s="1209">
        <v>10</v>
      </c>
      <c r="Z323" s="1210">
        <v>7</v>
      </c>
      <c r="AA323" s="2052">
        <v>654</v>
      </c>
      <c r="AB323" s="2300">
        <v>0.25527831094049902</v>
      </c>
      <c r="AC323" s="2028">
        <v>133</v>
      </c>
      <c r="AD323" s="1211">
        <v>551</v>
      </c>
      <c r="AE323" s="1212">
        <v>103</v>
      </c>
      <c r="AF323" s="1207">
        <v>538</v>
      </c>
      <c r="AG323" s="1207">
        <v>520</v>
      </c>
      <c r="AH323" s="1213">
        <v>18</v>
      </c>
      <c r="AI323" s="1207">
        <v>116</v>
      </c>
      <c r="AJ323" s="1213">
        <v>31</v>
      </c>
      <c r="AK323" s="1214">
        <v>85</v>
      </c>
      <c r="AL323" s="2335">
        <v>539</v>
      </c>
      <c r="AM323" s="2300">
        <v>0.27423167848699759</v>
      </c>
      <c r="AN323" s="2028">
        <v>116</v>
      </c>
      <c r="AO323" s="1215">
        <v>480</v>
      </c>
      <c r="AP323" s="1215">
        <v>59</v>
      </c>
      <c r="AQ323" s="1215">
        <v>466</v>
      </c>
      <c r="AR323" s="1216">
        <v>462</v>
      </c>
      <c r="AS323" s="1217">
        <v>4</v>
      </c>
      <c r="AT323" s="1215">
        <v>73</v>
      </c>
      <c r="AU323" s="1217">
        <v>18</v>
      </c>
      <c r="AV323" s="1218">
        <v>55</v>
      </c>
      <c r="AW323" s="2357">
        <v>0</v>
      </c>
      <c r="AX323" s="2300" t="s">
        <v>123</v>
      </c>
      <c r="AY323" s="2028">
        <v>0</v>
      </c>
      <c r="AZ323" s="2389">
        <v>0</v>
      </c>
      <c r="BA323" s="2389">
        <v>0</v>
      </c>
      <c r="BB323" s="2389">
        <v>0</v>
      </c>
      <c r="BC323" s="2390">
        <v>0</v>
      </c>
      <c r="BD323" s="2390">
        <v>0</v>
      </c>
      <c r="BE323" s="2389">
        <v>0</v>
      </c>
      <c r="BF323" s="2390">
        <v>0</v>
      </c>
      <c r="BG323" s="2391">
        <v>0</v>
      </c>
      <c r="BH323" s="2065">
        <v>5</v>
      </c>
      <c r="BI323" s="3213">
        <v>4</v>
      </c>
      <c r="BJ323" s="2028">
        <v>4</v>
      </c>
      <c r="BK323" s="1219">
        <v>5</v>
      </c>
      <c r="BL323" s="1219">
        <v>0</v>
      </c>
      <c r="BM323" s="1219">
        <v>5</v>
      </c>
      <c r="BN323" s="1220">
        <v>5</v>
      </c>
      <c r="BO323" s="1220">
        <v>0</v>
      </c>
      <c r="BP323" s="1219">
        <v>0</v>
      </c>
      <c r="BQ323" s="1220">
        <v>0</v>
      </c>
      <c r="BR323" s="1221">
        <v>0</v>
      </c>
      <c r="BS323" s="2087">
        <v>37</v>
      </c>
      <c r="BT323" s="2300">
        <v>-0.21276595744680848</v>
      </c>
      <c r="BU323" s="2028">
        <v>-10</v>
      </c>
      <c r="BV323" s="1222">
        <v>23</v>
      </c>
      <c r="BW323" s="1222">
        <v>14</v>
      </c>
      <c r="BX323" s="1222">
        <v>23</v>
      </c>
      <c r="BY323" s="1223">
        <v>20</v>
      </c>
      <c r="BZ323" s="1223">
        <v>3</v>
      </c>
      <c r="CA323" s="1222">
        <v>14</v>
      </c>
      <c r="CB323" s="1223">
        <v>3</v>
      </c>
      <c r="CC323" s="1224">
        <v>11</v>
      </c>
      <c r="CD323" s="1225">
        <v>36</v>
      </c>
      <c r="CE323" s="2300">
        <v>0.56521739130434789</v>
      </c>
      <c r="CF323" s="2028">
        <v>13</v>
      </c>
      <c r="CG323" s="1226">
        <v>20</v>
      </c>
      <c r="CH323" s="1226">
        <v>16</v>
      </c>
      <c r="CI323" s="1226">
        <v>14</v>
      </c>
      <c r="CJ323" s="1227">
        <v>13</v>
      </c>
      <c r="CK323" s="1227">
        <v>1</v>
      </c>
      <c r="CL323" s="1226">
        <v>22</v>
      </c>
      <c r="CM323" s="1227">
        <v>7</v>
      </c>
      <c r="CN323" s="1228">
        <v>15</v>
      </c>
      <c r="CO323" s="2065">
        <v>37</v>
      </c>
      <c r="CP323" s="2300">
        <v>0.37037037037037046</v>
      </c>
      <c r="CQ323" s="2028">
        <v>10</v>
      </c>
      <c r="CR323" s="1219">
        <v>23</v>
      </c>
      <c r="CS323" s="1219">
        <v>14</v>
      </c>
      <c r="CT323" s="1219">
        <v>30</v>
      </c>
      <c r="CU323" s="1220">
        <v>20</v>
      </c>
      <c r="CV323" s="1220">
        <v>10</v>
      </c>
      <c r="CW323" s="1219">
        <v>7</v>
      </c>
      <c r="CX323" s="1220">
        <v>3</v>
      </c>
      <c r="CY323" s="1318">
        <v>4</v>
      </c>
      <c r="CZ323" s="1267">
        <v>678</v>
      </c>
      <c r="DA323" s="1609">
        <v>54</v>
      </c>
      <c r="DB323" s="1624">
        <v>49</v>
      </c>
      <c r="DC323" s="1625">
        <v>5</v>
      </c>
      <c r="DD323" s="4115">
        <v>99</v>
      </c>
      <c r="DE323" s="1624">
        <v>88</v>
      </c>
      <c r="DF323" s="1625">
        <v>11</v>
      </c>
      <c r="DG323" s="4115">
        <v>184</v>
      </c>
      <c r="DH323" s="1624">
        <v>163</v>
      </c>
      <c r="DI323" s="1625">
        <v>21</v>
      </c>
      <c r="DJ323" s="4115">
        <v>204</v>
      </c>
      <c r="DK323" s="4167">
        <v>165</v>
      </c>
      <c r="DL323" s="4168">
        <v>39</v>
      </c>
      <c r="DM323" s="4115">
        <v>69</v>
      </c>
      <c r="DN323" s="1624">
        <v>64</v>
      </c>
      <c r="DO323" s="1625">
        <v>5</v>
      </c>
      <c r="DP323" s="4103">
        <v>68</v>
      </c>
      <c r="DQ323" s="1229">
        <v>32</v>
      </c>
      <c r="DR323" s="1231">
        <v>36</v>
      </c>
      <c r="DS323" s="1232" t="s">
        <v>123</v>
      </c>
      <c r="DT323" s="1233">
        <v>5.0654587265974683E-4</v>
      </c>
      <c r="DU323" s="1234">
        <v>6.1850027367268745E-2</v>
      </c>
      <c r="DV323" s="1235">
        <v>0.51285930408472014</v>
      </c>
      <c r="DW323" s="286"/>
    </row>
    <row r="324" spans="1:127" s="1834" customFormat="1" ht="55.5" customHeight="1" x14ac:dyDescent="0.15">
      <c r="A324" s="2154" t="s">
        <v>1840</v>
      </c>
      <c r="B324" s="2155"/>
      <c r="C324" s="2155"/>
      <c r="D324" s="1926" t="s">
        <v>123</v>
      </c>
      <c r="E324" s="1946" t="s">
        <v>123</v>
      </c>
      <c r="F324" s="1947" t="s">
        <v>123</v>
      </c>
      <c r="G324" s="1845" t="s">
        <v>123</v>
      </c>
      <c r="H324" s="2207" t="s">
        <v>123</v>
      </c>
      <c r="I324" s="4198" t="s">
        <v>123</v>
      </c>
      <c r="J324" s="2239" t="s">
        <v>123</v>
      </c>
      <c r="K324" s="2239" t="s">
        <v>123</v>
      </c>
      <c r="L324" s="2240" t="s">
        <v>123</v>
      </c>
      <c r="M324" s="2239" t="s">
        <v>123</v>
      </c>
      <c r="N324" s="2241" t="s">
        <v>123</v>
      </c>
      <c r="O324" s="2268" t="s">
        <v>2116</v>
      </c>
      <c r="P324" s="2037" t="s">
        <v>123</v>
      </c>
      <c r="Q324" s="289" t="s">
        <v>123</v>
      </c>
      <c r="R324" s="461" t="s">
        <v>123</v>
      </c>
      <c r="S324" s="290" t="s">
        <v>123</v>
      </c>
      <c r="T324" s="290" t="s">
        <v>123</v>
      </c>
      <c r="U324" s="292" t="s">
        <v>123</v>
      </c>
      <c r="V324" s="293" t="s">
        <v>123</v>
      </c>
      <c r="W324" s="294" t="s">
        <v>123</v>
      </c>
      <c r="X324" s="292" t="s">
        <v>123</v>
      </c>
      <c r="Y324" s="294" t="s">
        <v>123</v>
      </c>
      <c r="Z324" s="295" t="s">
        <v>123</v>
      </c>
      <c r="AA324" s="2288" t="s">
        <v>123</v>
      </c>
      <c r="AB324" s="2025" t="s">
        <v>123</v>
      </c>
      <c r="AC324" s="2304" t="s">
        <v>123</v>
      </c>
      <c r="AD324" s="296" t="s">
        <v>123</v>
      </c>
      <c r="AE324" s="1814" t="s">
        <v>123</v>
      </c>
      <c r="AF324" s="292" t="s">
        <v>123</v>
      </c>
      <c r="AG324" s="298" t="s">
        <v>123</v>
      </c>
      <c r="AH324" s="299" t="s">
        <v>123</v>
      </c>
      <c r="AI324" s="292" t="s">
        <v>123</v>
      </c>
      <c r="AJ324" s="299" t="s">
        <v>123</v>
      </c>
      <c r="AK324" s="300" t="s">
        <v>123</v>
      </c>
      <c r="AL324" s="2332" t="s">
        <v>123</v>
      </c>
      <c r="AM324" s="2025" t="s">
        <v>123</v>
      </c>
      <c r="AN324" s="2304" t="s">
        <v>123</v>
      </c>
      <c r="AO324" s="301" t="s">
        <v>123</v>
      </c>
      <c r="AP324" s="301" t="s">
        <v>123</v>
      </c>
      <c r="AQ324" s="302" t="s">
        <v>123</v>
      </c>
      <c r="AR324" s="1815" t="s">
        <v>123</v>
      </c>
      <c r="AS324" s="1816" t="s">
        <v>123</v>
      </c>
      <c r="AT324" s="302" t="s">
        <v>123</v>
      </c>
      <c r="AU324" s="1816" t="s">
        <v>123</v>
      </c>
      <c r="AV324" s="1817" t="s">
        <v>123</v>
      </c>
      <c r="AW324" s="2424" t="s">
        <v>123</v>
      </c>
      <c r="AX324" s="2025" t="s">
        <v>123</v>
      </c>
      <c r="AY324" s="2304" t="s">
        <v>123</v>
      </c>
      <c r="AZ324" s="2425" t="s">
        <v>123</v>
      </c>
      <c r="BA324" s="2425" t="s">
        <v>123</v>
      </c>
      <c r="BB324" s="2426" t="s">
        <v>123</v>
      </c>
      <c r="BC324" s="2427" t="s">
        <v>123</v>
      </c>
      <c r="BD324" s="2427" t="s">
        <v>123</v>
      </c>
      <c r="BE324" s="2426" t="s">
        <v>123</v>
      </c>
      <c r="BF324" s="2427" t="s">
        <v>123</v>
      </c>
      <c r="BG324" s="2428" t="s">
        <v>123</v>
      </c>
      <c r="BH324" s="2436" t="s">
        <v>123</v>
      </c>
      <c r="BI324" s="2025" t="s">
        <v>123</v>
      </c>
      <c r="BJ324" s="2304" t="s">
        <v>123</v>
      </c>
      <c r="BK324" s="1818" t="s">
        <v>123</v>
      </c>
      <c r="BL324" s="1818" t="s">
        <v>123</v>
      </c>
      <c r="BM324" s="1819" t="s">
        <v>123</v>
      </c>
      <c r="BN324" s="1820" t="s">
        <v>123</v>
      </c>
      <c r="BO324" s="1820" t="s">
        <v>123</v>
      </c>
      <c r="BP324" s="1819" t="s">
        <v>123</v>
      </c>
      <c r="BQ324" s="1820" t="s">
        <v>123</v>
      </c>
      <c r="BR324" s="1821" t="s">
        <v>123</v>
      </c>
      <c r="BS324" s="2445" t="s">
        <v>123</v>
      </c>
      <c r="BT324" s="2025" t="s">
        <v>123</v>
      </c>
      <c r="BU324" s="2304" t="s">
        <v>123</v>
      </c>
      <c r="BV324" s="1822" t="s">
        <v>123</v>
      </c>
      <c r="BW324" s="1822" t="s">
        <v>123</v>
      </c>
      <c r="BX324" s="1823" t="s">
        <v>123</v>
      </c>
      <c r="BY324" s="1824" t="s">
        <v>123</v>
      </c>
      <c r="BZ324" s="1824" t="s">
        <v>123</v>
      </c>
      <c r="CA324" s="1823" t="s">
        <v>123</v>
      </c>
      <c r="CB324" s="1824" t="s">
        <v>123</v>
      </c>
      <c r="CC324" s="1825" t="s">
        <v>123</v>
      </c>
      <c r="CD324" s="1826" t="s">
        <v>123</v>
      </c>
      <c r="CE324" s="1840" t="s">
        <v>123</v>
      </c>
      <c r="CF324" s="2304" t="s">
        <v>123</v>
      </c>
      <c r="CG324" s="1827" t="s">
        <v>123</v>
      </c>
      <c r="CH324" s="1827" t="s">
        <v>123</v>
      </c>
      <c r="CI324" s="1828" t="s">
        <v>123</v>
      </c>
      <c r="CJ324" s="1829" t="s">
        <v>123</v>
      </c>
      <c r="CK324" s="1829" t="s">
        <v>123</v>
      </c>
      <c r="CL324" s="1828" t="s">
        <v>123</v>
      </c>
      <c r="CM324" s="1829" t="s">
        <v>123</v>
      </c>
      <c r="CN324" s="1830" t="s">
        <v>123</v>
      </c>
      <c r="CO324" s="2436" t="s">
        <v>123</v>
      </c>
      <c r="CP324" s="2025" t="s">
        <v>123</v>
      </c>
      <c r="CQ324" s="2304" t="s">
        <v>123</v>
      </c>
      <c r="CR324" s="1831" t="s">
        <v>123</v>
      </c>
      <c r="CS324" s="1831" t="s">
        <v>123</v>
      </c>
      <c r="CT324" s="1819" t="s">
        <v>123</v>
      </c>
      <c r="CU324" s="1832" t="s">
        <v>123</v>
      </c>
      <c r="CV324" s="1832" t="s">
        <v>123</v>
      </c>
      <c r="CW324" s="1819" t="s">
        <v>123</v>
      </c>
      <c r="CX324" s="1832" t="s">
        <v>123</v>
      </c>
      <c r="CY324" s="1833" t="s">
        <v>123</v>
      </c>
      <c r="CZ324" s="1265" t="s">
        <v>123</v>
      </c>
      <c r="DA324" s="1607" t="s">
        <v>123</v>
      </c>
      <c r="DB324" s="449" t="s">
        <v>123</v>
      </c>
      <c r="DC324" s="450" t="s">
        <v>123</v>
      </c>
      <c r="DD324" s="4111" t="s">
        <v>123</v>
      </c>
      <c r="DE324" s="449" t="s">
        <v>123</v>
      </c>
      <c r="DF324" s="450" t="s">
        <v>123</v>
      </c>
      <c r="DG324" s="4111" t="s">
        <v>123</v>
      </c>
      <c r="DH324" s="449" t="s">
        <v>123</v>
      </c>
      <c r="DI324" s="450" t="s">
        <v>123</v>
      </c>
      <c r="DJ324" s="4111" t="s">
        <v>123</v>
      </c>
      <c r="DK324" s="4155" t="s">
        <v>123</v>
      </c>
      <c r="DL324" s="4156" t="s">
        <v>123</v>
      </c>
      <c r="DM324" s="4111" t="s">
        <v>123</v>
      </c>
      <c r="DN324" s="449" t="s">
        <v>123</v>
      </c>
      <c r="DO324" s="450" t="s">
        <v>123</v>
      </c>
      <c r="DP324" s="4101" t="s">
        <v>123</v>
      </c>
      <c r="DQ324" s="442" t="s">
        <v>123</v>
      </c>
      <c r="DR324" s="432" t="s">
        <v>123</v>
      </c>
      <c r="DS324" s="322" t="s">
        <v>123</v>
      </c>
      <c r="DT324" s="323" t="s">
        <v>123</v>
      </c>
      <c r="DU324" s="324" t="s">
        <v>123</v>
      </c>
      <c r="DV324" s="325" t="s">
        <v>123</v>
      </c>
      <c r="DW324" s="286"/>
    </row>
    <row r="325" spans="1:127" s="359" customFormat="1" ht="55.5" customHeight="1" x14ac:dyDescent="0.15">
      <c r="A325" s="2107" t="s">
        <v>185</v>
      </c>
      <c r="B325" s="2144"/>
      <c r="C325" s="2144"/>
      <c r="D325" s="1925">
        <v>2011</v>
      </c>
      <c r="E325" s="1942">
        <v>-8.9221014492753659E-2</v>
      </c>
      <c r="F325" s="1943">
        <v>-197</v>
      </c>
      <c r="G325" s="1841">
        <v>851</v>
      </c>
      <c r="H325" s="1842">
        <v>1160</v>
      </c>
      <c r="I325" s="4184">
        <v>1201</v>
      </c>
      <c r="J325" s="1993">
        <v>537</v>
      </c>
      <c r="K325" s="1993">
        <v>664</v>
      </c>
      <c r="L325" s="1994">
        <v>810</v>
      </c>
      <c r="M325" s="1993">
        <v>314</v>
      </c>
      <c r="N325" s="1995">
        <v>496</v>
      </c>
      <c r="O325" s="2253" t="s">
        <v>2115</v>
      </c>
      <c r="P325" s="2036">
        <v>595</v>
      </c>
      <c r="Q325" s="329">
        <v>2.7633851468048309E-2</v>
      </c>
      <c r="R325" s="462">
        <v>16</v>
      </c>
      <c r="S325" s="330">
        <v>164</v>
      </c>
      <c r="T325" s="331">
        <v>431</v>
      </c>
      <c r="U325" s="332">
        <v>302</v>
      </c>
      <c r="V325" s="333">
        <v>18</v>
      </c>
      <c r="W325" s="334">
        <v>284</v>
      </c>
      <c r="X325" s="332">
        <v>293</v>
      </c>
      <c r="Y325" s="334">
        <v>146</v>
      </c>
      <c r="Z325" s="335">
        <v>147</v>
      </c>
      <c r="AA325" s="2049">
        <v>1416</v>
      </c>
      <c r="AB325" s="1843">
        <v>-0.13075506445672191</v>
      </c>
      <c r="AC325" s="2024">
        <v>-213</v>
      </c>
      <c r="AD325" s="336">
        <v>687</v>
      </c>
      <c r="AE325" s="337">
        <v>729</v>
      </c>
      <c r="AF325" s="332">
        <v>899</v>
      </c>
      <c r="AG325" s="332">
        <v>519</v>
      </c>
      <c r="AH325" s="338">
        <v>380</v>
      </c>
      <c r="AI325" s="332">
        <v>517</v>
      </c>
      <c r="AJ325" s="338">
        <v>168</v>
      </c>
      <c r="AK325" s="339">
        <v>349</v>
      </c>
      <c r="AL325" s="2331">
        <v>695</v>
      </c>
      <c r="AM325" s="1843">
        <v>-0.11913814955640045</v>
      </c>
      <c r="AN325" s="2024">
        <v>-94</v>
      </c>
      <c r="AO325" s="340">
        <v>442</v>
      </c>
      <c r="AP325" s="340">
        <v>253</v>
      </c>
      <c r="AQ325" s="340">
        <v>442</v>
      </c>
      <c r="AR325" s="341">
        <v>377</v>
      </c>
      <c r="AS325" s="342">
        <v>65</v>
      </c>
      <c r="AT325" s="340">
        <v>253</v>
      </c>
      <c r="AU325" s="342">
        <v>65</v>
      </c>
      <c r="AV325" s="343">
        <v>188</v>
      </c>
      <c r="AW325" s="2354">
        <v>12</v>
      </c>
      <c r="AX325" s="1843">
        <v>9.0909090909090828E-2</v>
      </c>
      <c r="AY325" s="2024">
        <v>1</v>
      </c>
      <c r="AZ325" s="2377">
        <v>7</v>
      </c>
      <c r="BA325" s="2377">
        <v>5</v>
      </c>
      <c r="BB325" s="2377">
        <v>5</v>
      </c>
      <c r="BC325" s="2380">
        <v>5</v>
      </c>
      <c r="BD325" s="2380">
        <v>0</v>
      </c>
      <c r="BE325" s="2377">
        <v>7</v>
      </c>
      <c r="BF325" s="2380">
        <v>2</v>
      </c>
      <c r="BG325" s="2381">
        <v>5</v>
      </c>
      <c r="BH325" s="2062">
        <v>94</v>
      </c>
      <c r="BI325" s="2023">
        <v>5.6179775280898792E-2</v>
      </c>
      <c r="BJ325" s="2024">
        <v>5</v>
      </c>
      <c r="BK325" s="345">
        <v>31</v>
      </c>
      <c r="BL325" s="345">
        <v>63</v>
      </c>
      <c r="BM325" s="345">
        <v>72</v>
      </c>
      <c r="BN325" s="346">
        <v>28</v>
      </c>
      <c r="BO325" s="346">
        <v>44</v>
      </c>
      <c r="BP325" s="345">
        <v>22</v>
      </c>
      <c r="BQ325" s="346">
        <v>3</v>
      </c>
      <c r="BR325" s="347">
        <v>19</v>
      </c>
      <c r="BS325" s="2084">
        <v>131</v>
      </c>
      <c r="BT325" s="1843">
        <v>-0.27222222222222225</v>
      </c>
      <c r="BU325" s="2024">
        <v>-49</v>
      </c>
      <c r="BV325" s="348">
        <v>42</v>
      </c>
      <c r="BW325" s="348">
        <v>89</v>
      </c>
      <c r="BX325" s="348">
        <v>96</v>
      </c>
      <c r="BY325" s="349">
        <v>33</v>
      </c>
      <c r="BZ325" s="349">
        <v>63</v>
      </c>
      <c r="CA325" s="348">
        <v>35</v>
      </c>
      <c r="CB325" s="349">
        <v>9</v>
      </c>
      <c r="CC325" s="350">
        <v>26</v>
      </c>
      <c r="CD325" s="351">
        <v>113</v>
      </c>
      <c r="CE325" s="1843">
        <v>-6.6115702479338845E-2</v>
      </c>
      <c r="CF325" s="2024">
        <v>-8</v>
      </c>
      <c r="CG325" s="352">
        <v>60</v>
      </c>
      <c r="CH325" s="352">
        <v>53</v>
      </c>
      <c r="CI325" s="352">
        <v>54</v>
      </c>
      <c r="CJ325" s="353">
        <v>38</v>
      </c>
      <c r="CK325" s="353">
        <v>16</v>
      </c>
      <c r="CL325" s="352">
        <v>59</v>
      </c>
      <c r="CM325" s="353">
        <v>22</v>
      </c>
      <c r="CN325" s="354">
        <v>37</v>
      </c>
      <c r="CO325" s="2062">
        <v>371</v>
      </c>
      <c r="CP325" s="1843">
        <v>-0.15489749430523914</v>
      </c>
      <c r="CQ325" s="2024">
        <v>-68</v>
      </c>
      <c r="CR325" s="345">
        <v>105</v>
      </c>
      <c r="CS325" s="345">
        <v>266</v>
      </c>
      <c r="CT325" s="345">
        <v>230</v>
      </c>
      <c r="CU325" s="346">
        <v>38</v>
      </c>
      <c r="CV325" s="346">
        <v>192</v>
      </c>
      <c r="CW325" s="345">
        <v>141</v>
      </c>
      <c r="CX325" s="346">
        <v>67</v>
      </c>
      <c r="CY325" s="962">
        <v>74</v>
      </c>
      <c r="CZ325" s="1264">
        <v>2011</v>
      </c>
      <c r="DA325" s="1606">
        <v>94</v>
      </c>
      <c r="DB325" s="451">
        <v>42</v>
      </c>
      <c r="DC325" s="452">
        <v>52</v>
      </c>
      <c r="DD325" s="4110">
        <v>283</v>
      </c>
      <c r="DE325" s="451">
        <v>144</v>
      </c>
      <c r="DF325" s="452">
        <v>139</v>
      </c>
      <c r="DG325" s="4110">
        <v>529</v>
      </c>
      <c r="DH325" s="451">
        <v>189</v>
      </c>
      <c r="DI325" s="452">
        <v>340</v>
      </c>
      <c r="DJ325" s="4110">
        <v>395</v>
      </c>
      <c r="DK325" s="4161">
        <v>145</v>
      </c>
      <c r="DL325" s="4162">
        <v>250</v>
      </c>
      <c r="DM325" s="4110">
        <v>141</v>
      </c>
      <c r="DN325" s="451">
        <v>61</v>
      </c>
      <c r="DO325" s="452">
        <v>80</v>
      </c>
      <c r="DP325" s="4100">
        <v>569</v>
      </c>
      <c r="DQ325" s="443">
        <v>270</v>
      </c>
      <c r="DR325" s="433">
        <v>299</v>
      </c>
      <c r="DS325" s="355">
        <v>37</v>
      </c>
      <c r="DT325" s="356">
        <v>1.5024539084347358E-3</v>
      </c>
      <c r="DU325" s="357">
        <v>0.18345192483123518</v>
      </c>
      <c r="DV325" s="358" t="s">
        <v>123</v>
      </c>
      <c r="DW325" s="286"/>
    </row>
    <row r="326" spans="1:127" s="239" customFormat="1" ht="55.5" customHeight="1" x14ac:dyDescent="0.15">
      <c r="A326" s="2145"/>
      <c r="B326" s="3085" t="s">
        <v>591</v>
      </c>
      <c r="C326" s="3978"/>
      <c r="D326" s="1920">
        <v>577</v>
      </c>
      <c r="E326" s="2120">
        <v>2.6690391459074814E-2</v>
      </c>
      <c r="F326" s="1944">
        <v>15</v>
      </c>
      <c r="G326" s="1956">
        <v>245</v>
      </c>
      <c r="H326" s="1957">
        <v>332</v>
      </c>
      <c r="I326" s="4179">
        <v>319</v>
      </c>
      <c r="J326" s="1978">
        <v>131</v>
      </c>
      <c r="K326" s="1978">
        <v>188</v>
      </c>
      <c r="L326" s="1979">
        <v>258</v>
      </c>
      <c r="M326" s="1978">
        <v>114</v>
      </c>
      <c r="N326" s="1980">
        <v>144</v>
      </c>
      <c r="O326" s="2254"/>
      <c r="P326" s="2031">
        <v>273</v>
      </c>
      <c r="Q326" s="971">
        <v>1.8656716417910557E-2</v>
      </c>
      <c r="R326" s="972">
        <v>5</v>
      </c>
      <c r="S326" s="973">
        <v>80</v>
      </c>
      <c r="T326" s="974">
        <v>193</v>
      </c>
      <c r="U326" s="975">
        <v>120</v>
      </c>
      <c r="V326" s="976">
        <v>5</v>
      </c>
      <c r="W326" s="977">
        <v>115</v>
      </c>
      <c r="X326" s="975">
        <v>153</v>
      </c>
      <c r="Y326" s="977">
        <v>75</v>
      </c>
      <c r="Z326" s="978">
        <v>78</v>
      </c>
      <c r="AA326" s="2042">
        <v>304</v>
      </c>
      <c r="AB326" s="2008">
        <v>3.4013605442176909E-2</v>
      </c>
      <c r="AC326" s="2014">
        <v>10</v>
      </c>
      <c r="AD326" s="979">
        <v>165</v>
      </c>
      <c r="AE326" s="980">
        <v>139</v>
      </c>
      <c r="AF326" s="975">
        <v>199</v>
      </c>
      <c r="AG326" s="981">
        <v>126</v>
      </c>
      <c r="AH326" s="982">
        <v>73</v>
      </c>
      <c r="AI326" s="975">
        <v>105</v>
      </c>
      <c r="AJ326" s="982">
        <v>39</v>
      </c>
      <c r="AK326" s="983">
        <v>66</v>
      </c>
      <c r="AL326" s="2334">
        <v>105</v>
      </c>
      <c r="AM326" s="2008">
        <v>0.32911392405063289</v>
      </c>
      <c r="AN326" s="2014">
        <v>26</v>
      </c>
      <c r="AO326" s="984">
        <v>77</v>
      </c>
      <c r="AP326" s="984">
        <v>28</v>
      </c>
      <c r="AQ326" s="985">
        <v>72</v>
      </c>
      <c r="AR326" s="986">
        <v>68</v>
      </c>
      <c r="AS326" s="987">
        <v>4</v>
      </c>
      <c r="AT326" s="985">
        <v>33</v>
      </c>
      <c r="AU326" s="987">
        <v>9</v>
      </c>
      <c r="AV326" s="988">
        <v>24</v>
      </c>
      <c r="AW326" s="2349">
        <v>0</v>
      </c>
      <c r="AX326" s="2008" t="s">
        <v>123</v>
      </c>
      <c r="AY326" s="2014">
        <v>0</v>
      </c>
      <c r="AZ326" s="2359">
        <v>0</v>
      </c>
      <c r="BA326" s="2359">
        <v>0</v>
      </c>
      <c r="BB326" s="2360">
        <v>0</v>
      </c>
      <c r="BC326" s="2361">
        <v>0</v>
      </c>
      <c r="BD326" s="2361">
        <v>0</v>
      </c>
      <c r="BE326" s="2360">
        <v>0</v>
      </c>
      <c r="BF326" s="2361">
        <v>0</v>
      </c>
      <c r="BG326" s="2362">
        <v>0</v>
      </c>
      <c r="BH326" s="2057">
        <v>19</v>
      </c>
      <c r="BI326" s="4060">
        <v>1.1111111111111112</v>
      </c>
      <c r="BJ326" s="2014">
        <v>10</v>
      </c>
      <c r="BK326" s="989">
        <v>7</v>
      </c>
      <c r="BL326" s="989">
        <v>12</v>
      </c>
      <c r="BM326" s="990">
        <v>15</v>
      </c>
      <c r="BN326" s="991">
        <v>6</v>
      </c>
      <c r="BO326" s="991">
        <v>9</v>
      </c>
      <c r="BP326" s="990">
        <v>4</v>
      </c>
      <c r="BQ326" s="991">
        <v>1</v>
      </c>
      <c r="BR326" s="992">
        <v>3</v>
      </c>
      <c r="BS326" s="2079">
        <v>28</v>
      </c>
      <c r="BT326" s="2008">
        <v>-0.26315789473684215</v>
      </c>
      <c r="BU326" s="2014">
        <v>-10</v>
      </c>
      <c r="BV326" s="993">
        <v>12</v>
      </c>
      <c r="BW326" s="993">
        <v>16</v>
      </c>
      <c r="BX326" s="994">
        <v>26</v>
      </c>
      <c r="BY326" s="995">
        <v>11</v>
      </c>
      <c r="BZ326" s="995">
        <v>15</v>
      </c>
      <c r="CA326" s="994">
        <v>2</v>
      </c>
      <c r="CB326" s="995">
        <v>1</v>
      </c>
      <c r="CC326" s="996">
        <v>1</v>
      </c>
      <c r="CD326" s="997">
        <v>83</v>
      </c>
      <c r="CE326" s="2008">
        <v>3.7500000000000089E-2</v>
      </c>
      <c r="CF326" s="2014">
        <v>3</v>
      </c>
      <c r="CG326" s="998">
        <v>45</v>
      </c>
      <c r="CH326" s="998">
        <v>38</v>
      </c>
      <c r="CI326" s="999">
        <v>39</v>
      </c>
      <c r="CJ326" s="1000">
        <v>28</v>
      </c>
      <c r="CK326" s="1000">
        <v>11</v>
      </c>
      <c r="CL326" s="999">
        <v>44</v>
      </c>
      <c r="CM326" s="1000">
        <v>17</v>
      </c>
      <c r="CN326" s="1001">
        <v>27</v>
      </c>
      <c r="CO326" s="2057">
        <v>69</v>
      </c>
      <c r="CP326" s="2008">
        <v>-0.21590909090909094</v>
      </c>
      <c r="CQ326" s="2014">
        <v>-19</v>
      </c>
      <c r="CR326" s="1002">
        <v>24</v>
      </c>
      <c r="CS326" s="1002">
        <v>45</v>
      </c>
      <c r="CT326" s="990">
        <v>47</v>
      </c>
      <c r="CU326" s="1003">
        <v>13</v>
      </c>
      <c r="CV326" s="1003">
        <v>34</v>
      </c>
      <c r="CW326" s="990">
        <v>22</v>
      </c>
      <c r="CX326" s="1003">
        <v>11</v>
      </c>
      <c r="CY326" s="1309">
        <v>11</v>
      </c>
      <c r="CZ326" s="1259">
        <v>577</v>
      </c>
      <c r="DA326" s="1600">
        <v>25</v>
      </c>
      <c r="DB326" s="1612">
        <v>11</v>
      </c>
      <c r="DC326" s="1613">
        <v>14</v>
      </c>
      <c r="DD326" s="4114">
        <v>60</v>
      </c>
      <c r="DE326" s="1612">
        <v>25</v>
      </c>
      <c r="DF326" s="1613">
        <v>35</v>
      </c>
      <c r="DG326" s="4114">
        <v>145</v>
      </c>
      <c r="DH326" s="1612">
        <v>51</v>
      </c>
      <c r="DI326" s="1613">
        <v>94</v>
      </c>
      <c r="DJ326" s="4114">
        <v>102</v>
      </c>
      <c r="DK326" s="4169">
        <v>40</v>
      </c>
      <c r="DL326" s="4170">
        <v>62</v>
      </c>
      <c r="DM326" s="4114">
        <v>42</v>
      </c>
      <c r="DN326" s="1612">
        <v>12</v>
      </c>
      <c r="DO326" s="1613">
        <v>30</v>
      </c>
      <c r="DP326" s="4094">
        <v>203</v>
      </c>
      <c r="DQ326" s="1004">
        <v>106</v>
      </c>
      <c r="DR326" s="1006">
        <v>97</v>
      </c>
      <c r="DS326" s="1007" t="s">
        <v>123</v>
      </c>
      <c r="DT326" s="1008">
        <v>4.310869742251828E-4</v>
      </c>
      <c r="DU326" s="1009">
        <v>5.2636380222587119E-2</v>
      </c>
      <c r="DV326" s="1010">
        <v>0.28692192938836397</v>
      </c>
      <c r="DW326" s="286"/>
    </row>
    <row r="327" spans="1:127" s="359" customFormat="1" ht="55.5" customHeight="1" x14ac:dyDescent="0.15">
      <c r="A327" s="2150"/>
      <c r="B327" s="4699" t="s">
        <v>592</v>
      </c>
      <c r="C327" s="4700"/>
      <c r="D327" s="1928">
        <v>1434</v>
      </c>
      <c r="E327" s="2188">
        <v>-0.12879708383961119</v>
      </c>
      <c r="F327" s="1951">
        <v>-212</v>
      </c>
      <c r="G327" s="1966">
        <v>606</v>
      </c>
      <c r="H327" s="1967">
        <v>828</v>
      </c>
      <c r="I327" s="4185">
        <v>882</v>
      </c>
      <c r="J327" s="2001">
        <v>406</v>
      </c>
      <c r="K327" s="2001">
        <v>476</v>
      </c>
      <c r="L327" s="2002">
        <v>552</v>
      </c>
      <c r="M327" s="2001">
        <v>200</v>
      </c>
      <c r="N327" s="2003">
        <v>352</v>
      </c>
      <c r="O327" s="2267"/>
      <c r="P327" s="2039">
        <v>322</v>
      </c>
      <c r="Q327" s="1203">
        <v>3.5369774919614239E-2</v>
      </c>
      <c r="R327" s="1204">
        <v>11</v>
      </c>
      <c r="S327" s="1205">
        <v>84</v>
      </c>
      <c r="T327" s="1206">
        <v>238</v>
      </c>
      <c r="U327" s="1207">
        <v>182</v>
      </c>
      <c r="V327" s="1208">
        <v>13</v>
      </c>
      <c r="W327" s="1209">
        <v>169</v>
      </c>
      <c r="X327" s="1207">
        <v>140</v>
      </c>
      <c r="Y327" s="1209">
        <v>71</v>
      </c>
      <c r="Z327" s="1210">
        <v>69</v>
      </c>
      <c r="AA327" s="2052">
        <v>1112</v>
      </c>
      <c r="AB327" s="2300">
        <v>-0.16704119850187271</v>
      </c>
      <c r="AC327" s="2028">
        <v>-223</v>
      </c>
      <c r="AD327" s="1211">
        <v>522</v>
      </c>
      <c r="AE327" s="1212">
        <v>590</v>
      </c>
      <c r="AF327" s="1207">
        <v>700</v>
      </c>
      <c r="AG327" s="1207">
        <v>393</v>
      </c>
      <c r="AH327" s="1213">
        <v>307</v>
      </c>
      <c r="AI327" s="1207">
        <v>412</v>
      </c>
      <c r="AJ327" s="1213">
        <v>129</v>
      </c>
      <c r="AK327" s="1214">
        <v>283</v>
      </c>
      <c r="AL327" s="2335">
        <v>590</v>
      </c>
      <c r="AM327" s="2300">
        <v>-0.16901408450704225</v>
      </c>
      <c r="AN327" s="2028">
        <v>-120</v>
      </c>
      <c r="AO327" s="1215">
        <v>365</v>
      </c>
      <c r="AP327" s="1215">
        <v>225</v>
      </c>
      <c r="AQ327" s="1215">
        <v>370</v>
      </c>
      <c r="AR327" s="1216">
        <v>309</v>
      </c>
      <c r="AS327" s="1217">
        <v>61</v>
      </c>
      <c r="AT327" s="1215">
        <v>220</v>
      </c>
      <c r="AU327" s="1217">
        <v>56</v>
      </c>
      <c r="AV327" s="1218">
        <v>164</v>
      </c>
      <c r="AW327" s="2357">
        <v>12</v>
      </c>
      <c r="AX327" s="2300">
        <v>9.0909090909090828E-2</v>
      </c>
      <c r="AY327" s="2028">
        <v>1</v>
      </c>
      <c r="AZ327" s="2389">
        <v>7</v>
      </c>
      <c r="BA327" s="2389">
        <v>5</v>
      </c>
      <c r="BB327" s="2389">
        <v>5</v>
      </c>
      <c r="BC327" s="2390">
        <v>5</v>
      </c>
      <c r="BD327" s="2390">
        <v>0</v>
      </c>
      <c r="BE327" s="2389">
        <v>7</v>
      </c>
      <c r="BF327" s="2390">
        <v>2</v>
      </c>
      <c r="BG327" s="2391">
        <v>5</v>
      </c>
      <c r="BH327" s="2065">
        <v>75</v>
      </c>
      <c r="BI327" s="2027">
        <v>-6.25E-2</v>
      </c>
      <c r="BJ327" s="2028">
        <v>-5</v>
      </c>
      <c r="BK327" s="1219">
        <v>24</v>
      </c>
      <c r="BL327" s="1219">
        <v>51</v>
      </c>
      <c r="BM327" s="1219">
        <v>57</v>
      </c>
      <c r="BN327" s="1220">
        <v>22</v>
      </c>
      <c r="BO327" s="1220">
        <v>35</v>
      </c>
      <c r="BP327" s="1219">
        <v>18</v>
      </c>
      <c r="BQ327" s="1220">
        <v>2</v>
      </c>
      <c r="BR327" s="1221">
        <v>16</v>
      </c>
      <c r="BS327" s="2087">
        <v>103</v>
      </c>
      <c r="BT327" s="2300">
        <v>-0.27464788732394363</v>
      </c>
      <c r="BU327" s="2028">
        <v>-39</v>
      </c>
      <c r="BV327" s="1222">
        <v>30</v>
      </c>
      <c r="BW327" s="1222">
        <v>73</v>
      </c>
      <c r="BX327" s="1222">
        <v>70</v>
      </c>
      <c r="BY327" s="1223">
        <v>22</v>
      </c>
      <c r="BZ327" s="1223">
        <v>48</v>
      </c>
      <c r="CA327" s="1222">
        <v>33</v>
      </c>
      <c r="CB327" s="1223">
        <v>8</v>
      </c>
      <c r="CC327" s="1224">
        <v>25</v>
      </c>
      <c r="CD327" s="1225">
        <v>30</v>
      </c>
      <c r="CE327" s="2300">
        <v>-0.26829268292682928</v>
      </c>
      <c r="CF327" s="2028">
        <v>-11</v>
      </c>
      <c r="CG327" s="1226">
        <v>15</v>
      </c>
      <c r="CH327" s="1226">
        <v>15</v>
      </c>
      <c r="CI327" s="1226">
        <v>15</v>
      </c>
      <c r="CJ327" s="1227">
        <v>10</v>
      </c>
      <c r="CK327" s="1227">
        <v>5</v>
      </c>
      <c r="CL327" s="1226">
        <v>15</v>
      </c>
      <c r="CM327" s="1227">
        <v>5</v>
      </c>
      <c r="CN327" s="1228">
        <v>10</v>
      </c>
      <c r="CO327" s="2065">
        <v>302</v>
      </c>
      <c r="CP327" s="2300">
        <v>-0.13960113960113962</v>
      </c>
      <c r="CQ327" s="2028">
        <v>-49</v>
      </c>
      <c r="CR327" s="1219">
        <v>81</v>
      </c>
      <c r="CS327" s="1219">
        <v>221</v>
      </c>
      <c r="CT327" s="1219">
        <v>183</v>
      </c>
      <c r="CU327" s="1220">
        <v>25</v>
      </c>
      <c r="CV327" s="1220">
        <v>158</v>
      </c>
      <c r="CW327" s="1219">
        <v>119</v>
      </c>
      <c r="CX327" s="1220">
        <v>56</v>
      </c>
      <c r="CY327" s="1318">
        <v>63</v>
      </c>
      <c r="CZ327" s="1267">
        <v>1434</v>
      </c>
      <c r="DA327" s="1609">
        <v>69</v>
      </c>
      <c r="DB327" s="1624">
        <v>31</v>
      </c>
      <c r="DC327" s="1625">
        <v>38</v>
      </c>
      <c r="DD327" s="4115">
        <v>223</v>
      </c>
      <c r="DE327" s="1624">
        <v>119</v>
      </c>
      <c r="DF327" s="1625">
        <v>104</v>
      </c>
      <c r="DG327" s="4115">
        <v>384</v>
      </c>
      <c r="DH327" s="1624">
        <v>138</v>
      </c>
      <c r="DI327" s="1625">
        <v>246</v>
      </c>
      <c r="DJ327" s="4115">
        <v>293</v>
      </c>
      <c r="DK327" s="4167">
        <v>105</v>
      </c>
      <c r="DL327" s="4168">
        <v>188</v>
      </c>
      <c r="DM327" s="4115">
        <v>99</v>
      </c>
      <c r="DN327" s="1624">
        <v>49</v>
      </c>
      <c r="DO327" s="1625">
        <v>50</v>
      </c>
      <c r="DP327" s="4103">
        <v>366</v>
      </c>
      <c r="DQ327" s="1229">
        <v>164</v>
      </c>
      <c r="DR327" s="1231">
        <v>202</v>
      </c>
      <c r="DS327" s="1232" t="s">
        <v>123</v>
      </c>
      <c r="DT327" s="1233">
        <v>1.0713669342095531E-3</v>
      </c>
      <c r="DU327" s="1234">
        <v>0.13081554460864805</v>
      </c>
      <c r="DV327" s="1235">
        <v>0.71307807061163597</v>
      </c>
      <c r="DW327" s="286"/>
    </row>
    <row r="328" spans="1:127" s="239" customFormat="1" ht="55.5" customHeight="1" x14ac:dyDescent="0.15">
      <c r="A328" s="2109" t="s">
        <v>1841</v>
      </c>
      <c r="B328" s="2147"/>
      <c r="C328" s="2147"/>
      <c r="D328" s="1926">
        <v>248</v>
      </c>
      <c r="E328" s="1946">
        <v>-1.195219123505975E-2</v>
      </c>
      <c r="F328" s="1947">
        <v>-3</v>
      </c>
      <c r="G328" s="1845">
        <v>134</v>
      </c>
      <c r="H328" s="1846">
        <v>114</v>
      </c>
      <c r="I328" s="4188">
        <v>130</v>
      </c>
      <c r="J328" s="1996">
        <v>93</v>
      </c>
      <c r="K328" s="1996">
        <v>37</v>
      </c>
      <c r="L328" s="1997">
        <v>118</v>
      </c>
      <c r="M328" s="1996">
        <v>41</v>
      </c>
      <c r="N328" s="2223">
        <v>77</v>
      </c>
      <c r="O328" s="2248" t="s">
        <v>2116</v>
      </c>
      <c r="P328" s="2037">
        <v>7</v>
      </c>
      <c r="Q328" s="289">
        <v>0.16666666666666674</v>
      </c>
      <c r="R328" s="461">
        <v>1</v>
      </c>
      <c r="S328" s="290">
        <v>4</v>
      </c>
      <c r="T328" s="291">
        <v>3</v>
      </c>
      <c r="U328" s="292">
        <v>3</v>
      </c>
      <c r="V328" s="293">
        <v>1</v>
      </c>
      <c r="W328" s="294">
        <v>2</v>
      </c>
      <c r="X328" s="292">
        <v>4</v>
      </c>
      <c r="Y328" s="294">
        <v>3</v>
      </c>
      <c r="Z328" s="295">
        <v>1</v>
      </c>
      <c r="AA328" s="2288">
        <v>241</v>
      </c>
      <c r="AB328" s="2025">
        <v>-1.6326530612244872E-2</v>
      </c>
      <c r="AC328" s="2304">
        <v>-4</v>
      </c>
      <c r="AD328" s="296">
        <v>130</v>
      </c>
      <c r="AE328" s="297">
        <v>111</v>
      </c>
      <c r="AF328" s="292">
        <v>127</v>
      </c>
      <c r="AG328" s="298">
        <v>92</v>
      </c>
      <c r="AH328" s="299">
        <v>35</v>
      </c>
      <c r="AI328" s="292">
        <v>114</v>
      </c>
      <c r="AJ328" s="299">
        <v>38</v>
      </c>
      <c r="AK328" s="300">
        <v>76</v>
      </c>
      <c r="AL328" s="2332">
        <v>135</v>
      </c>
      <c r="AM328" s="1840">
        <v>-0.11184210526315785</v>
      </c>
      <c r="AN328" s="2304">
        <v>-17</v>
      </c>
      <c r="AO328" s="301">
        <v>88</v>
      </c>
      <c r="AP328" s="301">
        <v>47</v>
      </c>
      <c r="AQ328" s="302">
        <v>73</v>
      </c>
      <c r="AR328" s="303">
        <v>72</v>
      </c>
      <c r="AS328" s="304">
        <v>1</v>
      </c>
      <c r="AT328" s="302">
        <v>62</v>
      </c>
      <c r="AU328" s="304">
        <v>16</v>
      </c>
      <c r="AV328" s="305">
        <v>46</v>
      </c>
      <c r="AW328" s="2355">
        <v>0</v>
      </c>
      <c r="AX328" s="2025" t="s">
        <v>123</v>
      </c>
      <c r="AY328" s="2304">
        <v>0</v>
      </c>
      <c r="AZ328" s="2382">
        <v>0</v>
      </c>
      <c r="BA328" s="2382">
        <v>0</v>
      </c>
      <c r="BB328" s="2383">
        <v>0</v>
      </c>
      <c r="BC328" s="2384">
        <v>0</v>
      </c>
      <c r="BD328" s="2384">
        <v>0</v>
      </c>
      <c r="BE328" s="2383">
        <v>0</v>
      </c>
      <c r="BF328" s="2384">
        <v>0</v>
      </c>
      <c r="BG328" s="2385">
        <v>0</v>
      </c>
      <c r="BH328" s="2063">
        <v>0</v>
      </c>
      <c r="BI328" s="2025" t="s">
        <v>123</v>
      </c>
      <c r="BJ328" s="2304">
        <v>0</v>
      </c>
      <c r="BK328" s="307">
        <v>0</v>
      </c>
      <c r="BL328" s="307">
        <v>0</v>
      </c>
      <c r="BM328" s="308">
        <v>0</v>
      </c>
      <c r="BN328" s="309">
        <v>0</v>
      </c>
      <c r="BO328" s="309">
        <v>0</v>
      </c>
      <c r="BP328" s="308">
        <v>0</v>
      </c>
      <c r="BQ328" s="309">
        <v>0</v>
      </c>
      <c r="BR328" s="310">
        <v>0</v>
      </c>
      <c r="BS328" s="2085">
        <v>5</v>
      </c>
      <c r="BT328" s="1840">
        <v>0.25</v>
      </c>
      <c r="BU328" s="2304">
        <v>1</v>
      </c>
      <c r="BV328" s="311">
        <v>2</v>
      </c>
      <c r="BW328" s="311">
        <v>3</v>
      </c>
      <c r="BX328" s="312">
        <v>4</v>
      </c>
      <c r="BY328" s="313">
        <v>1</v>
      </c>
      <c r="BZ328" s="313">
        <v>3</v>
      </c>
      <c r="CA328" s="312">
        <v>1</v>
      </c>
      <c r="CB328" s="313">
        <v>1</v>
      </c>
      <c r="CC328" s="314">
        <v>0</v>
      </c>
      <c r="CD328" s="315">
        <v>40</v>
      </c>
      <c r="CE328" s="1840">
        <v>0</v>
      </c>
      <c r="CF328" s="2304">
        <v>0</v>
      </c>
      <c r="CG328" s="316">
        <v>20</v>
      </c>
      <c r="CH328" s="316">
        <v>20</v>
      </c>
      <c r="CI328" s="317">
        <v>18</v>
      </c>
      <c r="CJ328" s="318">
        <v>15</v>
      </c>
      <c r="CK328" s="318">
        <v>3</v>
      </c>
      <c r="CL328" s="317">
        <v>22</v>
      </c>
      <c r="CM328" s="318">
        <v>5</v>
      </c>
      <c r="CN328" s="319">
        <v>17</v>
      </c>
      <c r="CO328" s="2063">
        <v>61</v>
      </c>
      <c r="CP328" s="1840">
        <v>0.24489795918367352</v>
      </c>
      <c r="CQ328" s="2304">
        <v>12</v>
      </c>
      <c r="CR328" s="320">
        <v>20</v>
      </c>
      <c r="CS328" s="320">
        <v>41</v>
      </c>
      <c r="CT328" s="308">
        <v>32</v>
      </c>
      <c r="CU328" s="321">
        <v>4</v>
      </c>
      <c r="CV328" s="321">
        <v>28</v>
      </c>
      <c r="CW328" s="308">
        <v>29</v>
      </c>
      <c r="CX328" s="321">
        <v>16</v>
      </c>
      <c r="CY328" s="961">
        <v>13</v>
      </c>
      <c r="CZ328" s="1265">
        <v>248</v>
      </c>
      <c r="DA328" s="1607">
        <v>15</v>
      </c>
      <c r="DB328" s="449">
        <v>10</v>
      </c>
      <c r="DC328" s="450">
        <v>5</v>
      </c>
      <c r="DD328" s="4111">
        <v>29</v>
      </c>
      <c r="DE328" s="449">
        <v>22</v>
      </c>
      <c r="DF328" s="450">
        <v>7</v>
      </c>
      <c r="DG328" s="4111">
        <v>52</v>
      </c>
      <c r="DH328" s="449">
        <v>25</v>
      </c>
      <c r="DI328" s="450">
        <v>27</v>
      </c>
      <c r="DJ328" s="4111">
        <v>56</v>
      </c>
      <c r="DK328" s="4155">
        <v>31</v>
      </c>
      <c r="DL328" s="4156">
        <v>25</v>
      </c>
      <c r="DM328" s="4111">
        <v>13</v>
      </c>
      <c r="DN328" s="449">
        <v>4</v>
      </c>
      <c r="DO328" s="450">
        <v>9</v>
      </c>
      <c r="DP328" s="4101">
        <v>83</v>
      </c>
      <c r="DQ328" s="442">
        <v>42</v>
      </c>
      <c r="DR328" s="432">
        <v>41</v>
      </c>
      <c r="DS328" s="322">
        <v>82</v>
      </c>
      <c r="DT328" s="323">
        <v>1.8528521595813751E-4</v>
      </c>
      <c r="DU328" s="324">
        <v>2.2623608830505383E-2</v>
      </c>
      <c r="DV328" s="325" t="s">
        <v>123</v>
      </c>
      <c r="DW328" s="286"/>
    </row>
    <row r="329" spans="1:127" s="359" customFormat="1" ht="55.5" customHeight="1" x14ac:dyDescent="0.15">
      <c r="A329" s="2107" t="s">
        <v>1842</v>
      </c>
      <c r="B329" s="2144"/>
      <c r="C329" s="2144"/>
      <c r="D329" s="1925">
        <v>307</v>
      </c>
      <c r="E329" s="1942">
        <v>6.5573770491802463E-3</v>
      </c>
      <c r="F329" s="1943">
        <v>2</v>
      </c>
      <c r="G329" s="1841">
        <v>151</v>
      </c>
      <c r="H329" s="1842">
        <v>156</v>
      </c>
      <c r="I329" s="4184">
        <v>207</v>
      </c>
      <c r="J329" s="1993">
        <v>108</v>
      </c>
      <c r="K329" s="1993">
        <v>99</v>
      </c>
      <c r="L329" s="1994">
        <v>100</v>
      </c>
      <c r="M329" s="1993">
        <v>43</v>
      </c>
      <c r="N329" s="1995">
        <v>57</v>
      </c>
      <c r="O329" s="2253" t="s">
        <v>2115</v>
      </c>
      <c r="P329" s="2036">
        <v>22</v>
      </c>
      <c r="Q329" s="329">
        <v>0</v>
      </c>
      <c r="R329" s="462">
        <v>0</v>
      </c>
      <c r="S329" s="330">
        <v>8</v>
      </c>
      <c r="T329" s="331">
        <v>14</v>
      </c>
      <c r="U329" s="332">
        <v>10</v>
      </c>
      <c r="V329" s="333">
        <v>0</v>
      </c>
      <c r="W329" s="334">
        <v>10</v>
      </c>
      <c r="X329" s="332">
        <v>12</v>
      </c>
      <c r="Y329" s="334">
        <v>8</v>
      </c>
      <c r="Z329" s="335">
        <v>4</v>
      </c>
      <c r="AA329" s="2049">
        <v>285</v>
      </c>
      <c r="AB329" s="2023">
        <v>7.0671378091873294E-3</v>
      </c>
      <c r="AC329" s="2024">
        <v>2</v>
      </c>
      <c r="AD329" s="336">
        <v>143</v>
      </c>
      <c r="AE329" s="337">
        <v>142</v>
      </c>
      <c r="AF329" s="332">
        <v>197</v>
      </c>
      <c r="AG329" s="332">
        <v>108</v>
      </c>
      <c r="AH329" s="338">
        <v>89</v>
      </c>
      <c r="AI329" s="332">
        <v>88</v>
      </c>
      <c r="AJ329" s="338">
        <v>35</v>
      </c>
      <c r="AK329" s="339">
        <v>53</v>
      </c>
      <c r="AL329" s="2331">
        <v>73</v>
      </c>
      <c r="AM329" s="1843">
        <v>1.388888888888884E-2</v>
      </c>
      <c r="AN329" s="2024">
        <v>1</v>
      </c>
      <c r="AO329" s="340">
        <v>50</v>
      </c>
      <c r="AP329" s="340">
        <v>23</v>
      </c>
      <c r="AQ329" s="340">
        <v>65</v>
      </c>
      <c r="AR329" s="341">
        <v>47</v>
      </c>
      <c r="AS329" s="342">
        <v>18</v>
      </c>
      <c r="AT329" s="340">
        <v>8</v>
      </c>
      <c r="AU329" s="342">
        <v>3</v>
      </c>
      <c r="AV329" s="343">
        <v>5</v>
      </c>
      <c r="AW329" s="2354">
        <v>1</v>
      </c>
      <c r="AX329" s="2023">
        <v>0</v>
      </c>
      <c r="AY329" s="2024">
        <v>0</v>
      </c>
      <c r="AZ329" s="2377">
        <v>1</v>
      </c>
      <c r="BA329" s="2377">
        <v>0</v>
      </c>
      <c r="BB329" s="2377">
        <v>1</v>
      </c>
      <c r="BC329" s="2380">
        <v>1</v>
      </c>
      <c r="BD329" s="2380">
        <v>0</v>
      </c>
      <c r="BE329" s="2377">
        <v>0</v>
      </c>
      <c r="BF329" s="2380">
        <v>0</v>
      </c>
      <c r="BG329" s="2381">
        <v>0</v>
      </c>
      <c r="BH329" s="2062">
        <v>11</v>
      </c>
      <c r="BI329" s="1843">
        <v>0.375</v>
      </c>
      <c r="BJ329" s="2024">
        <v>3</v>
      </c>
      <c r="BK329" s="345">
        <v>5</v>
      </c>
      <c r="BL329" s="345">
        <v>6</v>
      </c>
      <c r="BM329" s="345">
        <v>5</v>
      </c>
      <c r="BN329" s="346">
        <v>1</v>
      </c>
      <c r="BO329" s="346">
        <v>4</v>
      </c>
      <c r="BP329" s="345">
        <v>6</v>
      </c>
      <c r="BQ329" s="346">
        <v>4</v>
      </c>
      <c r="BR329" s="347">
        <v>2</v>
      </c>
      <c r="BS329" s="2084">
        <v>9</v>
      </c>
      <c r="BT329" s="1843">
        <v>-0.18181818181818177</v>
      </c>
      <c r="BU329" s="2024">
        <v>-2</v>
      </c>
      <c r="BV329" s="348">
        <v>1</v>
      </c>
      <c r="BW329" s="348">
        <v>8</v>
      </c>
      <c r="BX329" s="348">
        <v>9</v>
      </c>
      <c r="BY329" s="349">
        <v>1</v>
      </c>
      <c r="BZ329" s="349">
        <v>8</v>
      </c>
      <c r="CA329" s="348">
        <v>0</v>
      </c>
      <c r="CB329" s="349">
        <v>0</v>
      </c>
      <c r="CC329" s="350">
        <v>0</v>
      </c>
      <c r="CD329" s="351">
        <v>126</v>
      </c>
      <c r="CE329" s="1843">
        <v>-7.8740157480314821E-3</v>
      </c>
      <c r="CF329" s="2024">
        <v>-1</v>
      </c>
      <c r="CG329" s="352">
        <v>59</v>
      </c>
      <c r="CH329" s="352">
        <v>67</v>
      </c>
      <c r="CI329" s="352">
        <v>90</v>
      </c>
      <c r="CJ329" s="353">
        <v>53</v>
      </c>
      <c r="CK329" s="353">
        <v>37</v>
      </c>
      <c r="CL329" s="352">
        <v>36</v>
      </c>
      <c r="CM329" s="353">
        <v>6</v>
      </c>
      <c r="CN329" s="354">
        <v>30</v>
      </c>
      <c r="CO329" s="2062">
        <v>65</v>
      </c>
      <c r="CP329" s="1843">
        <v>1.5625E-2</v>
      </c>
      <c r="CQ329" s="2024">
        <v>1</v>
      </c>
      <c r="CR329" s="345">
        <v>27</v>
      </c>
      <c r="CS329" s="345">
        <v>38</v>
      </c>
      <c r="CT329" s="345">
        <v>27</v>
      </c>
      <c r="CU329" s="346">
        <v>5</v>
      </c>
      <c r="CV329" s="346">
        <v>22</v>
      </c>
      <c r="CW329" s="345">
        <v>38</v>
      </c>
      <c r="CX329" s="346">
        <v>22</v>
      </c>
      <c r="CY329" s="962">
        <v>16</v>
      </c>
      <c r="CZ329" s="1264">
        <v>307</v>
      </c>
      <c r="DA329" s="1606">
        <v>27</v>
      </c>
      <c r="DB329" s="451">
        <v>18</v>
      </c>
      <c r="DC329" s="452">
        <v>9</v>
      </c>
      <c r="DD329" s="4110">
        <v>43</v>
      </c>
      <c r="DE329" s="451">
        <v>26</v>
      </c>
      <c r="DF329" s="452">
        <v>17</v>
      </c>
      <c r="DG329" s="4110">
        <v>59</v>
      </c>
      <c r="DH329" s="451">
        <v>23</v>
      </c>
      <c r="DI329" s="452">
        <v>36</v>
      </c>
      <c r="DJ329" s="4110">
        <v>62</v>
      </c>
      <c r="DK329" s="4161">
        <v>24</v>
      </c>
      <c r="DL329" s="4162">
        <v>38</v>
      </c>
      <c r="DM329" s="4110">
        <v>54</v>
      </c>
      <c r="DN329" s="451">
        <v>26</v>
      </c>
      <c r="DO329" s="452">
        <v>28</v>
      </c>
      <c r="DP329" s="4100">
        <v>62</v>
      </c>
      <c r="DQ329" s="443">
        <v>34</v>
      </c>
      <c r="DR329" s="433">
        <v>28</v>
      </c>
      <c r="DS329" s="355">
        <v>77</v>
      </c>
      <c r="DT329" s="356">
        <v>2.2936516652882343E-4</v>
      </c>
      <c r="DU329" s="357">
        <v>2.8005838350665935E-2</v>
      </c>
      <c r="DV329" s="358" t="s">
        <v>123</v>
      </c>
      <c r="DW329" s="286"/>
    </row>
    <row r="330" spans="1:127" s="239" customFormat="1" ht="55.5" customHeight="1" thickBot="1" x14ac:dyDescent="0.2">
      <c r="A330" s="2134" t="s">
        <v>1843</v>
      </c>
      <c r="B330" s="2148"/>
      <c r="C330" s="2148"/>
      <c r="D330" s="2157">
        <v>83</v>
      </c>
      <c r="E330" s="2189">
        <v>2.4691358024691468E-2</v>
      </c>
      <c r="F330" s="2179">
        <v>2</v>
      </c>
      <c r="G330" s="2198">
        <v>38</v>
      </c>
      <c r="H330" s="2199">
        <v>45</v>
      </c>
      <c r="I330" s="4194">
        <v>48</v>
      </c>
      <c r="J330" s="2224">
        <v>23</v>
      </c>
      <c r="K330" s="2224">
        <v>25</v>
      </c>
      <c r="L330" s="2225">
        <v>35</v>
      </c>
      <c r="M330" s="2224">
        <v>15</v>
      </c>
      <c r="N330" s="2226">
        <v>20</v>
      </c>
      <c r="O330" s="2259" t="s">
        <v>2115</v>
      </c>
      <c r="P330" s="2278">
        <v>9</v>
      </c>
      <c r="Q330" s="1269">
        <v>0</v>
      </c>
      <c r="R330" s="1270">
        <v>0</v>
      </c>
      <c r="S330" s="1271">
        <v>2</v>
      </c>
      <c r="T330" s="1272">
        <v>7</v>
      </c>
      <c r="U330" s="1273">
        <v>6</v>
      </c>
      <c r="V330" s="1274">
        <v>1</v>
      </c>
      <c r="W330" s="1275">
        <v>5</v>
      </c>
      <c r="X330" s="1273">
        <v>3</v>
      </c>
      <c r="Y330" s="1275">
        <v>1</v>
      </c>
      <c r="Z330" s="1276">
        <v>2</v>
      </c>
      <c r="AA330" s="2290">
        <v>74</v>
      </c>
      <c r="AB330" s="2301">
        <v>2.7777777777777679E-2</v>
      </c>
      <c r="AC330" s="2307">
        <v>2</v>
      </c>
      <c r="AD330" s="1277">
        <v>36</v>
      </c>
      <c r="AE330" s="1278">
        <v>38</v>
      </c>
      <c r="AF330" s="1273">
        <v>42</v>
      </c>
      <c r="AG330" s="1279">
        <v>22</v>
      </c>
      <c r="AH330" s="1280">
        <v>20</v>
      </c>
      <c r="AI330" s="1273">
        <v>32</v>
      </c>
      <c r="AJ330" s="1280">
        <v>14</v>
      </c>
      <c r="AK330" s="1281">
        <v>18</v>
      </c>
      <c r="AL330" s="2336">
        <v>3</v>
      </c>
      <c r="AM330" s="3771">
        <v>-0.25</v>
      </c>
      <c r="AN330" s="2307">
        <v>-1</v>
      </c>
      <c r="AO330" s="1282">
        <v>1</v>
      </c>
      <c r="AP330" s="1282">
        <v>2</v>
      </c>
      <c r="AQ330" s="1283">
        <v>2</v>
      </c>
      <c r="AR330" s="1284">
        <v>0</v>
      </c>
      <c r="AS330" s="1285">
        <v>2</v>
      </c>
      <c r="AT330" s="1283">
        <v>1</v>
      </c>
      <c r="AU330" s="1285">
        <v>1</v>
      </c>
      <c r="AV330" s="1286">
        <v>0</v>
      </c>
      <c r="AW330" s="2400">
        <v>0</v>
      </c>
      <c r="AX330" s="2301" t="s">
        <v>123</v>
      </c>
      <c r="AY330" s="2307">
        <v>0</v>
      </c>
      <c r="AZ330" s="2401">
        <v>0</v>
      </c>
      <c r="BA330" s="2401">
        <v>0</v>
      </c>
      <c r="BB330" s="2402">
        <v>0</v>
      </c>
      <c r="BC330" s="2403">
        <v>0</v>
      </c>
      <c r="BD330" s="2403">
        <v>0</v>
      </c>
      <c r="BE330" s="2402">
        <v>0</v>
      </c>
      <c r="BF330" s="2403">
        <v>0</v>
      </c>
      <c r="BG330" s="2404">
        <v>0</v>
      </c>
      <c r="BH330" s="2431">
        <v>3</v>
      </c>
      <c r="BI330" s="2306">
        <v>0</v>
      </c>
      <c r="BJ330" s="2307">
        <v>0</v>
      </c>
      <c r="BK330" s="1287">
        <v>3</v>
      </c>
      <c r="BL330" s="1287">
        <v>0</v>
      </c>
      <c r="BM330" s="1288">
        <v>2</v>
      </c>
      <c r="BN330" s="1289">
        <v>2</v>
      </c>
      <c r="BO330" s="1289">
        <v>0</v>
      </c>
      <c r="BP330" s="1288">
        <v>1</v>
      </c>
      <c r="BQ330" s="1289">
        <v>1</v>
      </c>
      <c r="BR330" s="1290">
        <v>0</v>
      </c>
      <c r="BS330" s="2440">
        <v>4</v>
      </c>
      <c r="BT330" s="2301">
        <v>0</v>
      </c>
      <c r="BU330" s="2307">
        <v>0</v>
      </c>
      <c r="BV330" s="1291">
        <v>2</v>
      </c>
      <c r="BW330" s="1291">
        <v>2</v>
      </c>
      <c r="BX330" s="1292">
        <v>3</v>
      </c>
      <c r="BY330" s="1293">
        <v>2</v>
      </c>
      <c r="BZ330" s="1293">
        <v>1</v>
      </c>
      <c r="CA330" s="1292">
        <v>1</v>
      </c>
      <c r="CB330" s="1293">
        <v>0</v>
      </c>
      <c r="CC330" s="1294">
        <v>1</v>
      </c>
      <c r="CD330" s="1295">
        <v>47</v>
      </c>
      <c r="CE330" s="2301">
        <v>0.14634146341463405</v>
      </c>
      <c r="CF330" s="2307">
        <v>6</v>
      </c>
      <c r="CG330" s="1296">
        <v>24</v>
      </c>
      <c r="CH330" s="1296">
        <v>23</v>
      </c>
      <c r="CI330" s="1297">
        <v>25</v>
      </c>
      <c r="CJ330" s="1298">
        <v>16</v>
      </c>
      <c r="CK330" s="1298">
        <v>9</v>
      </c>
      <c r="CL330" s="1297">
        <v>22</v>
      </c>
      <c r="CM330" s="1298">
        <v>8</v>
      </c>
      <c r="CN330" s="1299">
        <v>14</v>
      </c>
      <c r="CO330" s="2431">
        <v>17</v>
      </c>
      <c r="CP330" s="2301">
        <v>-0.15000000000000002</v>
      </c>
      <c r="CQ330" s="2307">
        <v>-3</v>
      </c>
      <c r="CR330" s="1300">
        <v>6</v>
      </c>
      <c r="CS330" s="1300">
        <v>11</v>
      </c>
      <c r="CT330" s="1288">
        <v>10</v>
      </c>
      <c r="CU330" s="1301">
        <v>2</v>
      </c>
      <c r="CV330" s="1301">
        <v>8</v>
      </c>
      <c r="CW330" s="1288">
        <v>7</v>
      </c>
      <c r="CX330" s="1301">
        <v>4</v>
      </c>
      <c r="CY330" s="1321">
        <v>3</v>
      </c>
      <c r="CZ330" s="1268">
        <v>83</v>
      </c>
      <c r="DA330" s="1631">
        <v>8</v>
      </c>
      <c r="DB330" s="1634">
        <v>3</v>
      </c>
      <c r="DC330" s="1635">
        <v>5</v>
      </c>
      <c r="DD330" s="4132">
        <v>3</v>
      </c>
      <c r="DE330" s="1634">
        <v>3</v>
      </c>
      <c r="DF330" s="1635">
        <v>0</v>
      </c>
      <c r="DG330" s="4132">
        <v>25</v>
      </c>
      <c r="DH330" s="1634">
        <v>9</v>
      </c>
      <c r="DI330" s="1635">
        <v>16</v>
      </c>
      <c r="DJ330" s="4132">
        <v>13</v>
      </c>
      <c r="DK330" s="4171">
        <v>4</v>
      </c>
      <c r="DL330" s="4172">
        <v>9</v>
      </c>
      <c r="DM330" s="4132">
        <v>5</v>
      </c>
      <c r="DN330" s="1634">
        <v>3</v>
      </c>
      <c r="DO330" s="1635">
        <v>2</v>
      </c>
      <c r="DP330" s="4127">
        <v>29</v>
      </c>
      <c r="DQ330" s="4150">
        <v>16</v>
      </c>
      <c r="DR330" s="3704">
        <v>13</v>
      </c>
      <c r="DS330" s="3705">
        <v>126</v>
      </c>
      <c r="DT330" s="3706">
        <v>6.2010777921473438E-5</v>
      </c>
      <c r="DU330" s="3707">
        <v>7.5716110198868819E-3</v>
      </c>
      <c r="DV330" s="3708" t="s">
        <v>123</v>
      </c>
      <c r="DW330" s="286"/>
    </row>
    <row r="331" spans="1:127" s="359" customFormat="1" ht="5.25" customHeight="1" thickTop="1" x14ac:dyDescent="0.15">
      <c r="A331" s="3739"/>
      <c r="B331" s="3740"/>
      <c r="C331" s="3740"/>
      <c r="D331" s="3741"/>
      <c r="E331" s="3742"/>
      <c r="F331" s="3743"/>
      <c r="G331" s="3744"/>
      <c r="H331" s="3745"/>
      <c r="I331" s="3746"/>
      <c r="J331" s="3747"/>
      <c r="K331" s="3747"/>
      <c r="L331" s="3747"/>
      <c r="M331" s="3747"/>
      <c r="N331" s="3747"/>
      <c r="O331" s="3748"/>
      <c r="P331" s="3749"/>
      <c r="Q331" s="247"/>
      <c r="R331" s="3750"/>
      <c r="S331" s="3751"/>
      <c r="T331" s="3746"/>
      <c r="U331" s="3751"/>
      <c r="V331" s="3752"/>
      <c r="W331" s="3752"/>
      <c r="X331" s="3751"/>
      <c r="Y331" s="3752"/>
      <c r="Z331" s="3752"/>
      <c r="AA331" s="3753"/>
      <c r="AB331" s="3754"/>
      <c r="AC331" s="3755"/>
      <c r="AD331" s="3756"/>
      <c r="AE331" s="3757"/>
      <c r="AF331" s="3751"/>
      <c r="AG331" s="3751"/>
      <c r="AH331" s="3751"/>
      <c r="AI331" s="3751"/>
      <c r="AJ331" s="3751"/>
      <c r="AK331" s="3751"/>
      <c r="AL331" s="3753"/>
      <c r="AM331" s="3754"/>
      <c r="AN331" s="3755"/>
      <c r="AO331" s="3756"/>
      <c r="AP331" s="3756"/>
      <c r="AQ331" s="3756"/>
      <c r="AR331" s="3758"/>
      <c r="AS331" s="3759"/>
      <c r="AT331" s="3756"/>
      <c r="AU331" s="3759"/>
      <c r="AV331" s="3759"/>
      <c r="AW331" s="3760"/>
      <c r="AX331" s="3754"/>
      <c r="AY331" s="3755"/>
      <c r="AZ331" s="3760"/>
      <c r="BA331" s="3760"/>
      <c r="BB331" s="3760"/>
      <c r="BC331" s="3761"/>
      <c r="BD331" s="3761"/>
      <c r="BE331" s="3760"/>
      <c r="BF331" s="3761"/>
      <c r="BG331" s="3761"/>
      <c r="BH331" s="3762"/>
      <c r="BI331" s="3754"/>
      <c r="BJ331" s="3755"/>
      <c r="BK331" s="3757"/>
      <c r="BL331" s="3757"/>
      <c r="BM331" s="3757"/>
      <c r="BN331" s="3759"/>
      <c r="BO331" s="3759"/>
      <c r="BP331" s="3757"/>
      <c r="BQ331" s="3759"/>
      <c r="BR331" s="3759"/>
      <c r="BS331" s="3762"/>
      <c r="BT331" s="3742"/>
      <c r="BU331" s="3755"/>
      <c r="BV331" s="3757"/>
      <c r="BW331" s="3757"/>
      <c r="BX331" s="3757"/>
      <c r="BY331" s="3759"/>
      <c r="BZ331" s="3759"/>
      <c r="CA331" s="3757"/>
      <c r="CB331" s="3759"/>
      <c r="CC331" s="3759"/>
      <c r="CD331" s="3757"/>
      <c r="CE331" s="3742"/>
      <c r="CF331" s="3755"/>
      <c r="CG331" s="3757"/>
      <c r="CH331" s="3757"/>
      <c r="CI331" s="3757"/>
      <c r="CJ331" s="3759"/>
      <c r="CK331" s="3759"/>
      <c r="CL331" s="3757"/>
      <c r="CM331" s="3759"/>
      <c r="CN331" s="3759"/>
      <c r="CO331" s="3762"/>
      <c r="CP331" s="3742"/>
      <c r="CQ331" s="3755"/>
      <c r="CR331" s="3757"/>
      <c r="CS331" s="3757"/>
      <c r="CT331" s="3757"/>
      <c r="CU331" s="3759"/>
      <c r="CV331" s="3759"/>
      <c r="CW331" s="3757"/>
      <c r="CX331" s="3759"/>
      <c r="CY331" s="3759"/>
      <c r="CZ331" s="3763"/>
      <c r="DA331" s="3764"/>
      <c r="DB331" s="3764"/>
      <c r="DC331" s="3764"/>
      <c r="DD331" s="3764"/>
      <c r="DE331" s="3764"/>
      <c r="DF331" s="3764"/>
      <c r="DG331" s="3764"/>
      <c r="DH331" s="3764"/>
      <c r="DI331" s="3764"/>
      <c r="DJ331" s="3764"/>
      <c r="DK331" s="3764"/>
      <c r="DL331" s="3764"/>
      <c r="DM331" s="3764"/>
      <c r="DN331" s="3764"/>
      <c r="DO331" s="3764"/>
      <c r="DP331" s="3764"/>
      <c r="DQ331" s="3764"/>
      <c r="DR331" s="3764"/>
      <c r="DS331" s="3765"/>
      <c r="DT331" s="3766"/>
      <c r="DU331" s="3767"/>
      <c r="DV331" s="3767"/>
      <c r="DW331" s="286"/>
    </row>
    <row r="332" spans="1:127" s="211" customFormat="1" ht="31.5" customHeight="1" x14ac:dyDescent="0.15">
      <c r="A332" s="3683" t="s">
        <v>1844</v>
      </c>
      <c r="B332" s="3684"/>
      <c r="C332" s="3684"/>
      <c r="D332" s="3679"/>
      <c r="E332" s="3685"/>
      <c r="F332" s="216"/>
      <c r="G332" s="200"/>
      <c r="H332" s="207"/>
      <c r="I332" s="217"/>
      <c r="J332" s="202"/>
      <c r="K332" s="205"/>
      <c r="L332" s="207"/>
      <c r="M332" s="207"/>
      <c r="N332" s="207"/>
      <c r="O332" s="208"/>
      <c r="P332" s="207"/>
      <c r="Q332" s="3971" t="s">
        <v>1974</v>
      </c>
      <c r="R332" s="207"/>
      <c r="S332" s="207"/>
      <c r="T332" s="209"/>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1835" t="s">
        <v>2112</v>
      </c>
      <c r="BD332" s="1835"/>
      <c r="BE332" s="207"/>
      <c r="BG332" s="218"/>
      <c r="BH332" s="202"/>
      <c r="BI332" s="207"/>
      <c r="BJ332" s="207"/>
      <c r="BK332" s="219"/>
      <c r="BT332" s="207"/>
      <c r="BU332" s="207"/>
      <c r="CE332" s="207"/>
      <c r="CF332" s="207"/>
      <c r="CO332" s="3971" t="s">
        <v>1974</v>
      </c>
      <c r="CP332" s="207"/>
      <c r="CQ332" s="207"/>
      <c r="DP332" s="250"/>
      <c r="DQ332" s="3686"/>
      <c r="DR332" s="3684"/>
      <c r="DS332" s="3684"/>
      <c r="DT332" s="3684"/>
      <c r="DU332" s="3684"/>
      <c r="DV332" s="3687" t="s">
        <v>1844</v>
      </c>
      <c r="DW332" s="286"/>
    </row>
    <row r="333" spans="1:127" customFormat="1" ht="21.75" customHeight="1" thickBot="1" x14ac:dyDescent="0.2">
      <c r="DV333" s="1666" t="s">
        <v>2113</v>
      </c>
      <c r="DW333" s="286"/>
    </row>
    <row r="334" spans="1:127" s="245" customFormat="1" ht="37.5" customHeight="1" thickTop="1" thickBot="1" x14ac:dyDescent="0.2">
      <c r="A334" s="4652" t="s">
        <v>1206</v>
      </c>
      <c r="B334" s="4653"/>
      <c r="C334" s="4654"/>
      <c r="D334" s="4661" t="s">
        <v>1194</v>
      </c>
      <c r="E334" s="4662"/>
      <c r="F334" s="4662"/>
      <c r="G334" s="4662"/>
      <c r="H334" s="4662"/>
      <c r="I334" s="4662"/>
      <c r="J334" s="4662"/>
      <c r="K334" s="4662"/>
      <c r="L334" s="4662"/>
      <c r="M334" s="4662"/>
      <c r="N334" s="4663"/>
      <c r="O334" s="4664" t="s">
        <v>758</v>
      </c>
      <c r="P334" s="4667" t="s">
        <v>1193</v>
      </c>
      <c r="Q334" s="4668"/>
      <c r="R334" s="4668"/>
      <c r="S334" s="4668"/>
      <c r="T334" s="4668"/>
      <c r="U334" s="4668"/>
      <c r="V334" s="4668"/>
      <c r="W334" s="4668"/>
      <c r="X334" s="4668"/>
      <c r="Y334" s="4668"/>
      <c r="Z334" s="4669"/>
      <c r="AA334" s="4670" t="s">
        <v>1683</v>
      </c>
      <c r="AB334" s="4671"/>
      <c r="AC334" s="4671"/>
      <c r="AD334" s="4671"/>
      <c r="AE334" s="4671"/>
      <c r="AF334" s="4671"/>
      <c r="AG334" s="4671"/>
      <c r="AH334" s="4671"/>
      <c r="AI334" s="4671"/>
      <c r="AJ334" s="4671"/>
      <c r="AK334" s="4672"/>
      <c r="AL334" s="4673" t="s">
        <v>822</v>
      </c>
      <c r="AM334" s="4674"/>
      <c r="AN334" s="4674"/>
      <c r="AO334" s="4674"/>
      <c r="AP334" s="4674"/>
      <c r="AQ334" s="4674"/>
      <c r="AR334" s="4674"/>
      <c r="AS334" s="4674"/>
      <c r="AT334" s="4674"/>
      <c r="AU334" s="4674"/>
      <c r="AV334" s="4675"/>
      <c r="AW334" s="4676" t="s">
        <v>754</v>
      </c>
      <c r="AX334" s="4677"/>
      <c r="AY334" s="4677"/>
      <c r="AZ334" s="4677"/>
      <c r="BA334" s="4677"/>
      <c r="BB334" s="4677"/>
      <c r="BC334" s="4677"/>
      <c r="BD334" s="4677"/>
      <c r="BE334" s="4677"/>
      <c r="BF334" s="4677"/>
      <c r="BG334" s="4678"/>
      <c r="BH334" s="4679" t="s">
        <v>759</v>
      </c>
      <c r="BI334" s="4680"/>
      <c r="BJ334" s="4680"/>
      <c r="BK334" s="4680"/>
      <c r="BL334" s="4680"/>
      <c r="BM334" s="4680"/>
      <c r="BN334" s="4680"/>
      <c r="BO334" s="4680"/>
      <c r="BP334" s="4680"/>
      <c r="BQ334" s="4680"/>
      <c r="BR334" s="4681"/>
      <c r="BS334" s="4682" t="s">
        <v>1684</v>
      </c>
      <c r="BT334" s="4683"/>
      <c r="BU334" s="4683"/>
      <c r="BV334" s="4683"/>
      <c r="BW334" s="4683"/>
      <c r="BX334" s="4683"/>
      <c r="BY334" s="4683"/>
      <c r="BZ334" s="4683"/>
      <c r="CA334" s="4683"/>
      <c r="CB334" s="4683"/>
      <c r="CC334" s="4684"/>
      <c r="CD334" s="4633" t="s">
        <v>755</v>
      </c>
      <c r="CE334" s="4634"/>
      <c r="CF334" s="4634"/>
      <c r="CG334" s="4634"/>
      <c r="CH334" s="4634"/>
      <c r="CI334" s="4634"/>
      <c r="CJ334" s="4634"/>
      <c r="CK334" s="4634"/>
      <c r="CL334" s="4634"/>
      <c r="CM334" s="4634"/>
      <c r="CN334" s="4635"/>
      <c r="CO334" s="4636" t="s">
        <v>756</v>
      </c>
      <c r="CP334" s="4637"/>
      <c r="CQ334" s="4637"/>
      <c r="CR334" s="4637"/>
      <c r="CS334" s="4637"/>
      <c r="CT334" s="4637"/>
      <c r="CU334" s="4637"/>
      <c r="CV334" s="4637"/>
      <c r="CW334" s="4637"/>
      <c r="CX334" s="4637"/>
      <c r="CY334" s="4638"/>
      <c r="CZ334" s="4639" t="s">
        <v>821</v>
      </c>
      <c r="DA334" s="4640"/>
      <c r="DB334" s="4640"/>
      <c r="DC334" s="4640"/>
      <c r="DD334" s="4640"/>
      <c r="DE334" s="4640"/>
      <c r="DF334" s="4640"/>
      <c r="DG334" s="4640"/>
      <c r="DH334" s="4640"/>
      <c r="DI334" s="4640"/>
      <c r="DJ334" s="4640"/>
      <c r="DK334" s="4640"/>
      <c r="DL334" s="4640"/>
      <c r="DM334" s="4640"/>
      <c r="DN334" s="4640"/>
      <c r="DO334" s="4640"/>
      <c r="DP334" s="4640"/>
      <c r="DQ334" s="4640"/>
      <c r="DR334" s="4641"/>
      <c r="DS334" s="4642" t="s">
        <v>761</v>
      </c>
      <c r="DT334" s="4645" t="s">
        <v>762</v>
      </c>
      <c r="DU334" s="4648" t="s">
        <v>1685</v>
      </c>
      <c r="DV334" s="4630" t="s">
        <v>823</v>
      </c>
      <c r="DW334" s="286"/>
    </row>
    <row r="335" spans="1:127" s="259" customFormat="1" ht="81" customHeight="1" x14ac:dyDescent="0.15">
      <c r="A335" s="4655"/>
      <c r="B335" s="4656"/>
      <c r="C335" s="4657"/>
      <c r="D335" s="4594" t="s">
        <v>828</v>
      </c>
      <c r="E335" s="4596" t="s">
        <v>1368</v>
      </c>
      <c r="F335" s="4597"/>
      <c r="G335" s="4598" t="s">
        <v>1370</v>
      </c>
      <c r="H335" s="4599"/>
      <c r="I335" s="4548" t="s">
        <v>1369</v>
      </c>
      <c r="J335" s="4549"/>
      <c r="K335" s="4600"/>
      <c r="L335" s="4548" t="s">
        <v>1686</v>
      </c>
      <c r="M335" s="4549"/>
      <c r="N335" s="4550"/>
      <c r="O335" s="4665"/>
      <c r="P335" s="4551" t="s">
        <v>1687</v>
      </c>
      <c r="Q335" s="4553" t="s">
        <v>1368</v>
      </c>
      <c r="R335" s="4554"/>
      <c r="S335" s="4555" t="s">
        <v>1370</v>
      </c>
      <c r="T335" s="4556"/>
      <c r="U335" s="4557" t="s">
        <v>1688</v>
      </c>
      <c r="V335" s="4558"/>
      <c r="W335" s="4559"/>
      <c r="X335" s="4557" t="s">
        <v>1689</v>
      </c>
      <c r="Y335" s="4558"/>
      <c r="Z335" s="4651"/>
      <c r="AA335" s="4623" t="s">
        <v>1389</v>
      </c>
      <c r="AB335" s="4479" t="s">
        <v>1368</v>
      </c>
      <c r="AC335" s="4480"/>
      <c r="AD335" s="4563" t="s">
        <v>1370</v>
      </c>
      <c r="AE335" s="4564"/>
      <c r="AF335" s="4565" t="s">
        <v>1690</v>
      </c>
      <c r="AG335" s="4566"/>
      <c r="AH335" s="4567"/>
      <c r="AI335" s="4568" t="s">
        <v>1691</v>
      </c>
      <c r="AJ335" s="4566"/>
      <c r="AK335" s="4569"/>
      <c r="AL335" s="4546" t="s">
        <v>1186</v>
      </c>
      <c r="AM335" s="4479" t="s">
        <v>1368</v>
      </c>
      <c r="AN335" s="4480"/>
      <c r="AO335" s="4483" t="s">
        <v>1370</v>
      </c>
      <c r="AP335" s="4484"/>
      <c r="AQ335" s="4485" t="s">
        <v>1692</v>
      </c>
      <c r="AR335" s="4486"/>
      <c r="AS335" s="4487"/>
      <c r="AT335" s="4485" t="s">
        <v>1693</v>
      </c>
      <c r="AU335" s="4486"/>
      <c r="AV335" s="4488"/>
      <c r="AW335" s="4489" t="s">
        <v>1187</v>
      </c>
      <c r="AX335" s="4479" t="s">
        <v>1368</v>
      </c>
      <c r="AY335" s="4480"/>
      <c r="AZ335" s="4491" t="s">
        <v>1370</v>
      </c>
      <c r="BA335" s="4492"/>
      <c r="BB335" s="4493" t="s">
        <v>1694</v>
      </c>
      <c r="BC335" s="4494"/>
      <c r="BD335" s="4495"/>
      <c r="BE335" s="4493" t="s">
        <v>1695</v>
      </c>
      <c r="BF335" s="4494"/>
      <c r="BG335" s="4532"/>
      <c r="BH335" s="4533" t="s">
        <v>1188</v>
      </c>
      <c r="BI335" s="4479" t="s">
        <v>1368</v>
      </c>
      <c r="BJ335" s="4480"/>
      <c r="BK335" s="4535" t="s">
        <v>1370</v>
      </c>
      <c r="BL335" s="4536"/>
      <c r="BM335" s="4537" t="s">
        <v>1696</v>
      </c>
      <c r="BN335" s="4538"/>
      <c r="BO335" s="4539"/>
      <c r="BP335" s="4537" t="s">
        <v>1697</v>
      </c>
      <c r="BQ335" s="4538"/>
      <c r="BR335" s="4540"/>
      <c r="BS335" s="4481" t="s">
        <v>1190</v>
      </c>
      <c r="BT335" s="4479" t="s">
        <v>1368</v>
      </c>
      <c r="BU335" s="4480"/>
      <c r="BV335" s="4519" t="s">
        <v>1370</v>
      </c>
      <c r="BW335" s="4520"/>
      <c r="BX335" s="4521" t="s">
        <v>1698</v>
      </c>
      <c r="BY335" s="4522"/>
      <c r="BZ335" s="4523"/>
      <c r="CA335" s="4521" t="s">
        <v>1699</v>
      </c>
      <c r="CB335" s="4522"/>
      <c r="CC335" s="4524"/>
      <c r="CD335" s="4525" t="s">
        <v>1189</v>
      </c>
      <c r="CE335" s="4479" t="s">
        <v>1368</v>
      </c>
      <c r="CF335" s="4480"/>
      <c r="CG335" s="4527" t="s">
        <v>1370</v>
      </c>
      <c r="CH335" s="4528"/>
      <c r="CI335" s="4529" t="s">
        <v>1700</v>
      </c>
      <c r="CJ335" s="4530"/>
      <c r="CK335" s="4531"/>
      <c r="CL335" s="4529" t="s">
        <v>1701</v>
      </c>
      <c r="CM335" s="4530"/>
      <c r="CN335" s="4542"/>
      <c r="CO335" s="4533" t="s">
        <v>1191</v>
      </c>
      <c r="CP335" s="4479" t="s">
        <v>1368</v>
      </c>
      <c r="CQ335" s="4480"/>
      <c r="CR335" s="4535" t="s">
        <v>1370</v>
      </c>
      <c r="CS335" s="4536"/>
      <c r="CT335" s="4537" t="s">
        <v>1702</v>
      </c>
      <c r="CU335" s="4538"/>
      <c r="CV335" s="4539"/>
      <c r="CW335" s="4537" t="s">
        <v>1703</v>
      </c>
      <c r="CX335" s="4538"/>
      <c r="CY335" s="4626"/>
      <c r="CZ335" s="4627" t="s">
        <v>827</v>
      </c>
      <c r="DA335" s="4629" t="s">
        <v>1177</v>
      </c>
      <c r="DB335" s="4515"/>
      <c r="DC335" s="4516"/>
      <c r="DD335" s="4515" t="s">
        <v>1178</v>
      </c>
      <c r="DE335" s="4515"/>
      <c r="DF335" s="4517"/>
      <c r="DG335" s="4518" t="s">
        <v>1179</v>
      </c>
      <c r="DH335" s="4515"/>
      <c r="DI335" s="4517"/>
      <c r="DJ335" s="4515" t="s">
        <v>1180</v>
      </c>
      <c r="DK335" s="4515"/>
      <c r="DL335" s="4517"/>
      <c r="DM335" s="4518" t="s">
        <v>1181</v>
      </c>
      <c r="DN335" s="4515"/>
      <c r="DO335" s="4517"/>
      <c r="DP335" s="4518" t="s">
        <v>1182</v>
      </c>
      <c r="DQ335" s="4515"/>
      <c r="DR335" s="4625"/>
      <c r="DS335" s="4643"/>
      <c r="DT335" s="4646"/>
      <c r="DU335" s="4649"/>
      <c r="DV335" s="4631"/>
      <c r="DW335" s="286"/>
    </row>
    <row r="336" spans="1:127" s="259" customFormat="1" ht="81" customHeight="1" thickBot="1" x14ac:dyDescent="0.2">
      <c r="A336" s="4658"/>
      <c r="B336" s="4659"/>
      <c r="C336" s="4660"/>
      <c r="D336" s="4595"/>
      <c r="E336" s="1884" t="s">
        <v>1704</v>
      </c>
      <c r="F336" s="1885" t="s">
        <v>1705</v>
      </c>
      <c r="G336" s="1892" t="s">
        <v>1706</v>
      </c>
      <c r="H336" s="1887" t="s">
        <v>1707</v>
      </c>
      <c r="I336" s="1863" t="s">
        <v>1056</v>
      </c>
      <c r="J336" s="1864" t="s">
        <v>1628</v>
      </c>
      <c r="K336" s="1864" t="s">
        <v>1373</v>
      </c>
      <c r="L336" s="1863" t="s">
        <v>1056</v>
      </c>
      <c r="M336" s="1864" t="s">
        <v>1629</v>
      </c>
      <c r="N336" s="1883" t="s">
        <v>1374</v>
      </c>
      <c r="O336" s="4666"/>
      <c r="P336" s="4552"/>
      <c r="Q336" s="1905" t="s">
        <v>1366</v>
      </c>
      <c r="R336" s="1906" t="s">
        <v>1367</v>
      </c>
      <c r="S336" s="1899" t="s">
        <v>1630</v>
      </c>
      <c r="T336" s="1893" t="s">
        <v>1631</v>
      </c>
      <c r="U336" s="1878" t="s">
        <v>1056</v>
      </c>
      <c r="V336" s="1881" t="s">
        <v>1632</v>
      </c>
      <c r="W336" s="1881" t="s">
        <v>1375</v>
      </c>
      <c r="X336" s="1878" t="s">
        <v>1056</v>
      </c>
      <c r="Y336" s="1881" t="s">
        <v>1633</v>
      </c>
      <c r="Z336" s="1912" t="s">
        <v>1376</v>
      </c>
      <c r="AA336" s="4624"/>
      <c r="AB336" s="1908" t="s">
        <v>1366</v>
      </c>
      <c r="AC336" s="1909" t="s">
        <v>1367</v>
      </c>
      <c r="AD336" s="1907" t="s">
        <v>1364</v>
      </c>
      <c r="AE336" s="1891" t="s">
        <v>1365</v>
      </c>
      <c r="AF336" s="1877" t="s">
        <v>1056</v>
      </c>
      <c r="AG336" s="1879" t="s">
        <v>1634</v>
      </c>
      <c r="AH336" s="1879" t="s">
        <v>1377</v>
      </c>
      <c r="AI336" s="1878" t="s">
        <v>1056</v>
      </c>
      <c r="AJ336" s="1879" t="s">
        <v>1635</v>
      </c>
      <c r="AK336" s="1880" t="s">
        <v>1378</v>
      </c>
      <c r="AL336" s="4547"/>
      <c r="AM336" s="1908" t="s">
        <v>1366</v>
      </c>
      <c r="AN336" s="1909" t="s">
        <v>1367</v>
      </c>
      <c r="AO336" s="1890" t="s">
        <v>1350</v>
      </c>
      <c r="AP336" s="1890" t="s">
        <v>1351</v>
      </c>
      <c r="AQ336" s="1873" t="s">
        <v>1056</v>
      </c>
      <c r="AR336" s="1874" t="s">
        <v>1636</v>
      </c>
      <c r="AS336" s="1875" t="s">
        <v>1379</v>
      </c>
      <c r="AT336" s="1873" t="s">
        <v>1056</v>
      </c>
      <c r="AU336" s="1875" t="s">
        <v>1637</v>
      </c>
      <c r="AV336" s="1876" t="s">
        <v>1380</v>
      </c>
      <c r="AW336" s="4490"/>
      <c r="AX336" s="1908" t="s">
        <v>1366</v>
      </c>
      <c r="AY336" s="1909" t="s">
        <v>1367</v>
      </c>
      <c r="AZ336" s="1889" t="s">
        <v>1352</v>
      </c>
      <c r="BA336" s="1889" t="s">
        <v>1353</v>
      </c>
      <c r="BB336" s="1870" t="s">
        <v>1056</v>
      </c>
      <c r="BC336" s="1871" t="s">
        <v>1638</v>
      </c>
      <c r="BD336" s="1871" t="s">
        <v>1381</v>
      </c>
      <c r="BE336" s="1870" t="s">
        <v>1056</v>
      </c>
      <c r="BF336" s="1871" t="s">
        <v>1639</v>
      </c>
      <c r="BG336" s="1872" t="s">
        <v>1382</v>
      </c>
      <c r="BH336" s="4534"/>
      <c r="BI336" s="1908" t="s">
        <v>1366</v>
      </c>
      <c r="BJ336" s="1909" t="s">
        <v>1367</v>
      </c>
      <c r="BK336" s="1886" t="s">
        <v>1354</v>
      </c>
      <c r="BL336" s="1886" t="s">
        <v>1355</v>
      </c>
      <c r="BM336" s="1862" t="s">
        <v>1056</v>
      </c>
      <c r="BN336" s="1860" t="s">
        <v>1640</v>
      </c>
      <c r="BO336" s="1860" t="s">
        <v>1371</v>
      </c>
      <c r="BP336" s="1862" t="s">
        <v>1056</v>
      </c>
      <c r="BQ336" s="1860" t="s">
        <v>1641</v>
      </c>
      <c r="BR336" s="1869" t="s">
        <v>1372</v>
      </c>
      <c r="BS336" s="4482"/>
      <c r="BT336" s="1908" t="s">
        <v>1366</v>
      </c>
      <c r="BU336" s="1909" t="s">
        <v>1367</v>
      </c>
      <c r="BV336" s="1888" t="s">
        <v>1356</v>
      </c>
      <c r="BW336" s="1888" t="s">
        <v>1357</v>
      </c>
      <c r="BX336" s="1866" t="s">
        <v>1056</v>
      </c>
      <c r="BY336" s="1867" t="s">
        <v>1642</v>
      </c>
      <c r="BZ336" s="1867" t="s">
        <v>1383</v>
      </c>
      <c r="CA336" s="1866" t="s">
        <v>1056</v>
      </c>
      <c r="CB336" s="1867" t="s">
        <v>1643</v>
      </c>
      <c r="CC336" s="1868" t="s">
        <v>1384</v>
      </c>
      <c r="CD336" s="4526"/>
      <c r="CE336" s="1908" t="s">
        <v>1366</v>
      </c>
      <c r="CF336" s="1909" t="s">
        <v>1367</v>
      </c>
      <c r="CG336" s="1887" t="s">
        <v>1358</v>
      </c>
      <c r="CH336" s="1887" t="s">
        <v>1359</v>
      </c>
      <c r="CI336" s="1863" t="s">
        <v>1056</v>
      </c>
      <c r="CJ336" s="1864" t="s">
        <v>1644</v>
      </c>
      <c r="CK336" s="1864" t="s">
        <v>1385</v>
      </c>
      <c r="CL336" s="1863" t="s">
        <v>1056</v>
      </c>
      <c r="CM336" s="1864" t="s">
        <v>1645</v>
      </c>
      <c r="CN336" s="1865" t="s">
        <v>1386</v>
      </c>
      <c r="CO336" s="4534"/>
      <c r="CP336" s="1908" t="s">
        <v>1366</v>
      </c>
      <c r="CQ336" s="1909" t="s">
        <v>1367</v>
      </c>
      <c r="CR336" s="1886" t="s">
        <v>1360</v>
      </c>
      <c r="CS336" s="1886" t="s">
        <v>1361</v>
      </c>
      <c r="CT336" s="1862" t="s">
        <v>1056</v>
      </c>
      <c r="CU336" s="1860" t="s">
        <v>1646</v>
      </c>
      <c r="CV336" s="1860" t="s">
        <v>1387</v>
      </c>
      <c r="CW336" s="1862" t="s">
        <v>1056</v>
      </c>
      <c r="CX336" s="1860" t="s">
        <v>1647</v>
      </c>
      <c r="CY336" s="1861" t="s">
        <v>1388</v>
      </c>
      <c r="CZ336" s="4628"/>
      <c r="DA336" s="1913" t="s">
        <v>1056</v>
      </c>
      <c r="DB336" s="1658" t="s">
        <v>1648</v>
      </c>
      <c r="DC336" s="1914" t="s">
        <v>1363</v>
      </c>
      <c r="DD336" s="1915" t="s">
        <v>1056</v>
      </c>
      <c r="DE336" s="1658" t="s">
        <v>1362</v>
      </c>
      <c r="DF336" s="1657" t="s">
        <v>1363</v>
      </c>
      <c r="DG336" s="1916" t="s">
        <v>1056</v>
      </c>
      <c r="DH336" s="1656" t="s">
        <v>1362</v>
      </c>
      <c r="DI336" s="1657" t="s">
        <v>1363</v>
      </c>
      <c r="DJ336" s="1916" t="s">
        <v>1056</v>
      </c>
      <c r="DK336" s="1656" t="s">
        <v>1362</v>
      </c>
      <c r="DL336" s="1657" t="s">
        <v>1363</v>
      </c>
      <c r="DM336" s="1916" t="s">
        <v>1056</v>
      </c>
      <c r="DN336" s="1656" t="s">
        <v>1362</v>
      </c>
      <c r="DO336" s="1657" t="s">
        <v>1363</v>
      </c>
      <c r="DP336" s="1917" t="s">
        <v>1056</v>
      </c>
      <c r="DQ336" s="1658" t="s">
        <v>1362</v>
      </c>
      <c r="DR336" s="1918" t="s">
        <v>1363</v>
      </c>
      <c r="DS336" s="4644"/>
      <c r="DT336" s="4647"/>
      <c r="DU336" s="4650"/>
      <c r="DV336" s="4632"/>
      <c r="DW336" s="286"/>
    </row>
    <row r="337" spans="1:127" s="359" customFormat="1" ht="50.25" customHeight="1" x14ac:dyDescent="0.15">
      <c r="A337" s="2136" t="s">
        <v>1845</v>
      </c>
      <c r="B337" s="2149"/>
      <c r="C337" s="2149"/>
      <c r="D337" s="2158">
        <v>150</v>
      </c>
      <c r="E337" s="3216">
        <v>-0.30875576036866359</v>
      </c>
      <c r="F337" s="2181">
        <v>-67</v>
      </c>
      <c r="G337" s="2202">
        <v>126</v>
      </c>
      <c r="H337" s="2203">
        <v>24</v>
      </c>
      <c r="I337" s="4192">
        <v>123</v>
      </c>
      <c r="J337" s="2227">
        <v>117</v>
      </c>
      <c r="K337" s="2227">
        <v>6</v>
      </c>
      <c r="L337" s="2228">
        <v>27</v>
      </c>
      <c r="M337" s="2227">
        <v>9</v>
      </c>
      <c r="N337" s="2229">
        <v>18</v>
      </c>
      <c r="O337" s="2265" t="s">
        <v>2115</v>
      </c>
      <c r="P337" s="2279">
        <v>3</v>
      </c>
      <c r="Q337" s="1579">
        <v>0</v>
      </c>
      <c r="R337" s="1580">
        <v>0</v>
      </c>
      <c r="S337" s="262">
        <v>2</v>
      </c>
      <c r="T337" s="1581">
        <v>1</v>
      </c>
      <c r="U337" s="264">
        <v>1</v>
      </c>
      <c r="V337" s="1582">
        <v>0</v>
      </c>
      <c r="W337" s="1583">
        <v>1</v>
      </c>
      <c r="X337" s="264">
        <v>2</v>
      </c>
      <c r="Y337" s="1583">
        <v>2</v>
      </c>
      <c r="Z337" s="1584">
        <v>0</v>
      </c>
      <c r="AA337" s="2291">
        <v>147</v>
      </c>
      <c r="AB337" s="2316">
        <v>-0.31308411214953269</v>
      </c>
      <c r="AC337" s="2309">
        <v>-67</v>
      </c>
      <c r="AD337" s="1471">
        <v>124</v>
      </c>
      <c r="AE337" s="1472">
        <v>23</v>
      </c>
      <c r="AF337" s="264">
        <v>122</v>
      </c>
      <c r="AG337" s="264">
        <v>117</v>
      </c>
      <c r="AH337" s="265">
        <v>5</v>
      </c>
      <c r="AI337" s="264">
        <v>25</v>
      </c>
      <c r="AJ337" s="265">
        <v>7</v>
      </c>
      <c r="AK337" s="269">
        <v>18</v>
      </c>
      <c r="AL337" s="2337">
        <v>114</v>
      </c>
      <c r="AM337" s="2316">
        <v>-0.3294117647058824</v>
      </c>
      <c r="AN337" s="2309">
        <v>-56</v>
      </c>
      <c r="AO337" s="1473">
        <v>106</v>
      </c>
      <c r="AP337" s="1473">
        <v>8</v>
      </c>
      <c r="AQ337" s="1473">
        <v>101</v>
      </c>
      <c r="AR337" s="1585">
        <v>100</v>
      </c>
      <c r="AS337" s="1586">
        <v>1</v>
      </c>
      <c r="AT337" s="1473">
        <v>13</v>
      </c>
      <c r="AU337" s="1586">
        <v>6</v>
      </c>
      <c r="AV337" s="1587">
        <v>7</v>
      </c>
      <c r="AW337" s="2405">
        <v>0</v>
      </c>
      <c r="AX337" s="2308" t="s">
        <v>123</v>
      </c>
      <c r="AY337" s="2309">
        <v>0</v>
      </c>
      <c r="AZ337" s="2406">
        <v>0</v>
      </c>
      <c r="BA337" s="2406">
        <v>0</v>
      </c>
      <c r="BB337" s="2406">
        <v>0</v>
      </c>
      <c r="BC337" s="2418">
        <v>0</v>
      </c>
      <c r="BD337" s="2418">
        <v>0</v>
      </c>
      <c r="BE337" s="2406">
        <v>0</v>
      </c>
      <c r="BF337" s="2418">
        <v>0</v>
      </c>
      <c r="BG337" s="2419">
        <v>0</v>
      </c>
      <c r="BH337" s="2432">
        <v>2</v>
      </c>
      <c r="BI337" s="2316">
        <v>0</v>
      </c>
      <c r="BJ337" s="2309">
        <v>0</v>
      </c>
      <c r="BK337" s="1477">
        <v>2</v>
      </c>
      <c r="BL337" s="1477">
        <v>0</v>
      </c>
      <c r="BM337" s="1477">
        <v>2</v>
      </c>
      <c r="BN337" s="1588">
        <v>2</v>
      </c>
      <c r="BO337" s="1588">
        <v>0</v>
      </c>
      <c r="BP337" s="1477">
        <v>0</v>
      </c>
      <c r="BQ337" s="1588">
        <v>0</v>
      </c>
      <c r="BR337" s="1589">
        <v>0</v>
      </c>
      <c r="BS337" s="2441">
        <v>0</v>
      </c>
      <c r="BT337" s="2308" t="s">
        <v>123</v>
      </c>
      <c r="BU337" s="2309">
        <v>-1</v>
      </c>
      <c r="BV337" s="1590">
        <v>0</v>
      </c>
      <c r="BW337" s="1590">
        <v>0</v>
      </c>
      <c r="BX337" s="1590">
        <v>0</v>
      </c>
      <c r="BY337" s="1591">
        <v>0</v>
      </c>
      <c r="BZ337" s="1591">
        <v>0</v>
      </c>
      <c r="CA337" s="1590">
        <v>0</v>
      </c>
      <c r="CB337" s="1591">
        <v>0</v>
      </c>
      <c r="CC337" s="1592">
        <v>0</v>
      </c>
      <c r="CD337" s="1486">
        <v>25</v>
      </c>
      <c r="CE337" s="2316">
        <v>-0.1071428571428571</v>
      </c>
      <c r="CF337" s="2309">
        <v>-3</v>
      </c>
      <c r="CG337" s="1487">
        <v>13</v>
      </c>
      <c r="CH337" s="1487">
        <v>12</v>
      </c>
      <c r="CI337" s="1487">
        <v>14</v>
      </c>
      <c r="CJ337" s="1593">
        <v>12</v>
      </c>
      <c r="CK337" s="1593">
        <v>2</v>
      </c>
      <c r="CL337" s="1487">
        <v>11</v>
      </c>
      <c r="CM337" s="1593">
        <v>1</v>
      </c>
      <c r="CN337" s="1594">
        <v>10</v>
      </c>
      <c r="CO337" s="2432">
        <v>6</v>
      </c>
      <c r="CP337" s="2316">
        <v>-0.53846153846153844</v>
      </c>
      <c r="CQ337" s="2309">
        <v>-7</v>
      </c>
      <c r="CR337" s="1477">
        <v>3</v>
      </c>
      <c r="CS337" s="1477">
        <v>3</v>
      </c>
      <c r="CT337" s="1477">
        <v>5</v>
      </c>
      <c r="CU337" s="1588">
        <v>3</v>
      </c>
      <c r="CV337" s="1588">
        <v>2</v>
      </c>
      <c r="CW337" s="1477">
        <v>1</v>
      </c>
      <c r="CX337" s="1588">
        <v>0</v>
      </c>
      <c r="CY337" s="1595">
        <v>1</v>
      </c>
      <c r="CZ337" s="1463">
        <v>150</v>
      </c>
      <c r="DA337" s="1649">
        <v>30</v>
      </c>
      <c r="DB337" s="1651">
        <v>28</v>
      </c>
      <c r="DC337" s="1652">
        <v>2</v>
      </c>
      <c r="DD337" s="4130">
        <v>41</v>
      </c>
      <c r="DE337" s="4146">
        <v>37</v>
      </c>
      <c r="DF337" s="4147">
        <v>4</v>
      </c>
      <c r="DG337" s="4130">
        <v>26</v>
      </c>
      <c r="DH337" s="1651">
        <v>20</v>
      </c>
      <c r="DI337" s="1652">
        <v>6</v>
      </c>
      <c r="DJ337" s="4130">
        <v>26</v>
      </c>
      <c r="DK337" s="4146">
        <v>22</v>
      </c>
      <c r="DL337" s="4147">
        <v>4</v>
      </c>
      <c r="DM337" s="4130">
        <v>18</v>
      </c>
      <c r="DN337" s="1651">
        <v>14</v>
      </c>
      <c r="DO337" s="1652">
        <v>4</v>
      </c>
      <c r="DP337" s="4148">
        <v>9</v>
      </c>
      <c r="DQ337" s="1596">
        <v>5</v>
      </c>
      <c r="DR337" s="1597">
        <v>4</v>
      </c>
      <c r="DS337" s="1495">
        <v>99</v>
      </c>
      <c r="DT337" s="1496">
        <v>1.1206767094242187E-4</v>
      </c>
      <c r="DU337" s="1497">
        <v>1.8913125709242213E-2</v>
      </c>
      <c r="DV337" s="1498" t="s">
        <v>123</v>
      </c>
      <c r="DW337" s="286"/>
    </row>
    <row r="338" spans="1:127" s="239" customFormat="1" ht="50.25" customHeight="1" x14ac:dyDescent="0.15">
      <c r="A338" s="2109" t="s">
        <v>1846</v>
      </c>
      <c r="B338" s="2147"/>
      <c r="C338" s="2147"/>
      <c r="D338" s="1926">
        <v>43</v>
      </c>
      <c r="E338" s="2123">
        <v>-0.40277777777777779</v>
      </c>
      <c r="F338" s="1947">
        <v>-29</v>
      </c>
      <c r="G338" s="1845">
        <v>28</v>
      </c>
      <c r="H338" s="1846">
        <v>15</v>
      </c>
      <c r="I338" s="4188">
        <v>32</v>
      </c>
      <c r="J338" s="1996">
        <v>27</v>
      </c>
      <c r="K338" s="1996">
        <v>5</v>
      </c>
      <c r="L338" s="1997">
        <v>11</v>
      </c>
      <c r="M338" s="1996">
        <v>1</v>
      </c>
      <c r="N338" s="2223">
        <v>10</v>
      </c>
      <c r="O338" s="2248" t="s">
        <v>2116</v>
      </c>
      <c r="P338" s="2037">
        <v>0</v>
      </c>
      <c r="Q338" s="289" t="s">
        <v>123</v>
      </c>
      <c r="R338" s="461">
        <v>0</v>
      </c>
      <c r="S338" s="290">
        <v>0</v>
      </c>
      <c r="T338" s="291">
        <v>0</v>
      </c>
      <c r="U338" s="292">
        <v>0</v>
      </c>
      <c r="V338" s="293">
        <v>0</v>
      </c>
      <c r="W338" s="294">
        <v>0</v>
      </c>
      <c r="X338" s="292">
        <v>0</v>
      </c>
      <c r="Y338" s="294">
        <v>0</v>
      </c>
      <c r="Z338" s="295">
        <v>0</v>
      </c>
      <c r="AA338" s="2288">
        <v>43</v>
      </c>
      <c r="AB338" s="1840">
        <v>-0.40277777777777779</v>
      </c>
      <c r="AC338" s="2304">
        <v>-29</v>
      </c>
      <c r="AD338" s="296">
        <v>28</v>
      </c>
      <c r="AE338" s="297">
        <v>15</v>
      </c>
      <c r="AF338" s="292">
        <v>32</v>
      </c>
      <c r="AG338" s="298">
        <v>27</v>
      </c>
      <c r="AH338" s="299">
        <v>5</v>
      </c>
      <c r="AI338" s="292">
        <v>11</v>
      </c>
      <c r="AJ338" s="299">
        <v>1</v>
      </c>
      <c r="AK338" s="300">
        <v>10</v>
      </c>
      <c r="AL338" s="2332">
        <v>21</v>
      </c>
      <c r="AM338" s="1840">
        <v>-0.38235294117647056</v>
      </c>
      <c r="AN338" s="2304">
        <v>-13</v>
      </c>
      <c r="AO338" s="301">
        <v>15</v>
      </c>
      <c r="AP338" s="301">
        <v>6</v>
      </c>
      <c r="AQ338" s="302">
        <v>15</v>
      </c>
      <c r="AR338" s="303">
        <v>15</v>
      </c>
      <c r="AS338" s="304">
        <v>0</v>
      </c>
      <c r="AT338" s="302">
        <v>6</v>
      </c>
      <c r="AU338" s="304">
        <v>0</v>
      </c>
      <c r="AV338" s="305">
        <v>6</v>
      </c>
      <c r="AW338" s="2355">
        <v>0</v>
      </c>
      <c r="AX338" s="1840" t="s">
        <v>123</v>
      </c>
      <c r="AY338" s="2304">
        <v>0</v>
      </c>
      <c r="AZ338" s="2382">
        <v>0</v>
      </c>
      <c r="BA338" s="2382">
        <v>0</v>
      </c>
      <c r="BB338" s="2383">
        <v>0</v>
      </c>
      <c r="BC338" s="2384">
        <v>0</v>
      </c>
      <c r="BD338" s="2384">
        <v>0</v>
      </c>
      <c r="BE338" s="2383">
        <v>0</v>
      </c>
      <c r="BF338" s="2384">
        <v>0</v>
      </c>
      <c r="BG338" s="2385">
        <v>0</v>
      </c>
      <c r="BH338" s="2063">
        <v>0</v>
      </c>
      <c r="BI338" s="1840" t="s">
        <v>123</v>
      </c>
      <c r="BJ338" s="2304">
        <v>0</v>
      </c>
      <c r="BK338" s="307">
        <v>0</v>
      </c>
      <c r="BL338" s="307">
        <v>0</v>
      </c>
      <c r="BM338" s="308">
        <v>0</v>
      </c>
      <c r="BN338" s="309">
        <v>0</v>
      </c>
      <c r="BO338" s="309">
        <v>0</v>
      </c>
      <c r="BP338" s="308">
        <v>0</v>
      </c>
      <c r="BQ338" s="309">
        <v>0</v>
      </c>
      <c r="BR338" s="310">
        <v>0</v>
      </c>
      <c r="BS338" s="2085">
        <v>1</v>
      </c>
      <c r="BT338" s="1840" t="s">
        <v>123</v>
      </c>
      <c r="BU338" s="2304">
        <v>1</v>
      </c>
      <c r="BV338" s="311">
        <v>1</v>
      </c>
      <c r="BW338" s="311">
        <v>0</v>
      </c>
      <c r="BX338" s="312">
        <v>1</v>
      </c>
      <c r="BY338" s="313">
        <v>1</v>
      </c>
      <c r="BZ338" s="313">
        <v>0</v>
      </c>
      <c r="CA338" s="312">
        <v>0</v>
      </c>
      <c r="CB338" s="313">
        <v>0</v>
      </c>
      <c r="CC338" s="314">
        <v>0</v>
      </c>
      <c r="CD338" s="315">
        <v>21</v>
      </c>
      <c r="CE338" s="1840">
        <v>0.16666666666666674</v>
      </c>
      <c r="CF338" s="2304">
        <v>3</v>
      </c>
      <c r="CG338" s="316">
        <v>12</v>
      </c>
      <c r="CH338" s="316">
        <v>9</v>
      </c>
      <c r="CI338" s="317">
        <v>16</v>
      </c>
      <c r="CJ338" s="318">
        <v>11</v>
      </c>
      <c r="CK338" s="318">
        <v>5</v>
      </c>
      <c r="CL338" s="317">
        <v>5</v>
      </c>
      <c r="CM338" s="318">
        <v>1</v>
      </c>
      <c r="CN338" s="319">
        <v>4</v>
      </c>
      <c r="CO338" s="2063">
        <v>0</v>
      </c>
      <c r="CP338" s="1840" t="s">
        <v>123</v>
      </c>
      <c r="CQ338" s="2304">
        <v>-20</v>
      </c>
      <c r="CR338" s="320">
        <v>0</v>
      </c>
      <c r="CS338" s="320">
        <v>0</v>
      </c>
      <c r="CT338" s="308">
        <v>0</v>
      </c>
      <c r="CU338" s="321">
        <v>0</v>
      </c>
      <c r="CV338" s="321">
        <v>0</v>
      </c>
      <c r="CW338" s="308">
        <v>0</v>
      </c>
      <c r="CX338" s="321">
        <v>0</v>
      </c>
      <c r="CY338" s="961">
        <v>0</v>
      </c>
      <c r="CZ338" s="1265">
        <v>43</v>
      </c>
      <c r="DA338" s="1607">
        <v>3</v>
      </c>
      <c r="DB338" s="449">
        <v>3</v>
      </c>
      <c r="DC338" s="450">
        <v>0</v>
      </c>
      <c r="DD338" s="4111">
        <v>11</v>
      </c>
      <c r="DE338" s="449">
        <v>10</v>
      </c>
      <c r="DF338" s="450">
        <v>1</v>
      </c>
      <c r="DG338" s="4111">
        <v>12</v>
      </c>
      <c r="DH338" s="449">
        <v>8</v>
      </c>
      <c r="DI338" s="450">
        <v>4</v>
      </c>
      <c r="DJ338" s="4111">
        <v>5</v>
      </c>
      <c r="DK338" s="449">
        <v>3</v>
      </c>
      <c r="DL338" s="450">
        <v>2</v>
      </c>
      <c r="DM338" s="4111">
        <v>6</v>
      </c>
      <c r="DN338" s="449">
        <v>3</v>
      </c>
      <c r="DO338" s="450">
        <v>3</v>
      </c>
      <c r="DP338" s="4101">
        <v>6</v>
      </c>
      <c r="DQ338" s="442">
        <v>1</v>
      </c>
      <c r="DR338" s="432">
        <v>5</v>
      </c>
      <c r="DS338" s="322">
        <v>145</v>
      </c>
      <c r="DT338" s="323">
        <v>3.2126065670160936E-5</v>
      </c>
      <c r="DU338" s="324">
        <v>5.4217627033161016E-3</v>
      </c>
      <c r="DV338" s="325" t="s">
        <v>123</v>
      </c>
      <c r="DW338" s="286"/>
    </row>
    <row r="339" spans="1:127" s="359" customFormat="1" ht="50.25" customHeight="1" x14ac:dyDescent="0.15">
      <c r="A339" s="2107" t="s">
        <v>1847</v>
      </c>
      <c r="B339" s="2144"/>
      <c r="C339" s="2144"/>
      <c r="D339" s="1925">
        <v>289</v>
      </c>
      <c r="E339" s="2122">
        <v>0.10727969348659006</v>
      </c>
      <c r="F339" s="1943">
        <v>28</v>
      </c>
      <c r="G339" s="1841">
        <v>164</v>
      </c>
      <c r="H339" s="1842">
        <v>125</v>
      </c>
      <c r="I339" s="4184">
        <v>222</v>
      </c>
      <c r="J339" s="1993">
        <v>134</v>
      </c>
      <c r="K339" s="1993">
        <v>88</v>
      </c>
      <c r="L339" s="1994">
        <v>67</v>
      </c>
      <c r="M339" s="1993">
        <v>30</v>
      </c>
      <c r="N339" s="1995">
        <v>37</v>
      </c>
      <c r="O339" s="2253" t="s">
        <v>2116</v>
      </c>
      <c r="P339" s="2036">
        <v>33</v>
      </c>
      <c r="Q339" s="329">
        <v>0.22222222222222232</v>
      </c>
      <c r="R339" s="462">
        <v>6</v>
      </c>
      <c r="S339" s="330">
        <v>15</v>
      </c>
      <c r="T339" s="331">
        <v>18</v>
      </c>
      <c r="U339" s="332">
        <v>15</v>
      </c>
      <c r="V339" s="333">
        <v>5</v>
      </c>
      <c r="W339" s="334">
        <v>10</v>
      </c>
      <c r="X339" s="332">
        <v>18</v>
      </c>
      <c r="Y339" s="334">
        <v>10</v>
      </c>
      <c r="Z339" s="335">
        <v>8</v>
      </c>
      <c r="AA339" s="2049">
        <v>256</v>
      </c>
      <c r="AB339" s="2023">
        <v>9.4017094017094127E-2</v>
      </c>
      <c r="AC339" s="2024">
        <v>22</v>
      </c>
      <c r="AD339" s="336">
        <v>149</v>
      </c>
      <c r="AE339" s="337">
        <v>107</v>
      </c>
      <c r="AF339" s="332">
        <v>207</v>
      </c>
      <c r="AG339" s="332">
        <v>129</v>
      </c>
      <c r="AH339" s="338">
        <v>78</v>
      </c>
      <c r="AI339" s="332">
        <v>49</v>
      </c>
      <c r="AJ339" s="338">
        <v>20</v>
      </c>
      <c r="AK339" s="339">
        <v>29</v>
      </c>
      <c r="AL339" s="2331">
        <v>55</v>
      </c>
      <c r="AM339" s="2023">
        <v>1.8518518518518601E-2</v>
      </c>
      <c r="AN339" s="2024">
        <v>1</v>
      </c>
      <c r="AO339" s="340">
        <v>37</v>
      </c>
      <c r="AP339" s="340">
        <v>18</v>
      </c>
      <c r="AQ339" s="340">
        <v>48</v>
      </c>
      <c r="AR339" s="341">
        <v>34</v>
      </c>
      <c r="AS339" s="342">
        <v>14</v>
      </c>
      <c r="AT339" s="340">
        <v>7</v>
      </c>
      <c r="AU339" s="342">
        <v>3</v>
      </c>
      <c r="AV339" s="343">
        <v>4</v>
      </c>
      <c r="AW339" s="2354">
        <v>4</v>
      </c>
      <c r="AX339" s="1843">
        <v>0.33333333333333326</v>
      </c>
      <c r="AY339" s="2024">
        <v>1</v>
      </c>
      <c r="AZ339" s="2377">
        <v>2</v>
      </c>
      <c r="BA339" s="2377">
        <v>2</v>
      </c>
      <c r="BB339" s="2377">
        <v>1</v>
      </c>
      <c r="BC339" s="2380">
        <v>1</v>
      </c>
      <c r="BD339" s="2380">
        <v>0</v>
      </c>
      <c r="BE339" s="2377">
        <v>3</v>
      </c>
      <c r="BF339" s="2380">
        <v>1</v>
      </c>
      <c r="BG339" s="2381">
        <v>2</v>
      </c>
      <c r="BH339" s="2062">
        <v>4</v>
      </c>
      <c r="BI339" s="1843">
        <v>0</v>
      </c>
      <c r="BJ339" s="2024">
        <v>0</v>
      </c>
      <c r="BK339" s="345">
        <v>3</v>
      </c>
      <c r="BL339" s="345">
        <v>1</v>
      </c>
      <c r="BM339" s="345">
        <v>4</v>
      </c>
      <c r="BN339" s="346">
        <v>3</v>
      </c>
      <c r="BO339" s="346">
        <v>1</v>
      </c>
      <c r="BP339" s="345">
        <v>0</v>
      </c>
      <c r="BQ339" s="346">
        <v>0</v>
      </c>
      <c r="BR339" s="347">
        <v>0</v>
      </c>
      <c r="BS339" s="2084">
        <v>7</v>
      </c>
      <c r="BT339" s="1843">
        <v>-0.46153846153846156</v>
      </c>
      <c r="BU339" s="2024">
        <v>-6</v>
      </c>
      <c r="BV339" s="348">
        <v>4</v>
      </c>
      <c r="BW339" s="348">
        <v>3</v>
      </c>
      <c r="BX339" s="348">
        <v>7</v>
      </c>
      <c r="BY339" s="349">
        <v>4</v>
      </c>
      <c r="BZ339" s="349">
        <v>3</v>
      </c>
      <c r="CA339" s="348">
        <v>0</v>
      </c>
      <c r="CB339" s="349">
        <v>0</v>
      </c>
      <c r="CC339" s="350">
        <v>0</v>
      </c>
      <c r="CD339" s="351">
        <v>142</v>
      </c>
      <c r="CE339" s="1843">
        <v>1.4285714285714235E-2</v>
      </c>
      <c r="CF339" s="2024">
        <v>2</v>
      </c>
      <c r="CG339" s="352">
        <v>79</v>
      </c>
      <c r="CH339" s="352">
        <v>63</v>
      </c>
      <c r="CI339" s="352">
        <v>116</v>
      </c>
      <c r="CJ339" s="353">
        <v>71</v>
      </c>
      <c r="CK339" s="353">
        <v>45</v>
      </c>
      <c r="CL339" s="352">
        <v>26</v>
      </c>
      <c r="CM339" s="353">
        <v>8</v>
      </c>
      <c r="CN339" s="354">
        <v>18</v>
      </c>
      <c r="CO339" s="2062">
        <v>44</v>
      </c>
      <c r="CP339" s="2315">
        <v>1.2000000000000002</v>
      </c>
      <c r="CQ339" s="2024">
        <v>24</v>
      </c>
      <c r="CR339" s="345">
        <v>24</v>
      </c>
      <c r="CS339" s="345">
        <v>20</v>
      </c>
      <c r="CT339" s="345">
        <v>31</v>
      </c>
      <c r="CU339" s="346">
        <v>16</v>
      </c>
      <c r="CV339" s="346">
        <v>15</v>
      </c>
      <c r="CW339" s="345">
        <v>13</v>
      </c>
      <c r="CX339" s="346">
        <v>8</v>
      </c>
      <c r="CY339" s="962">
        <v>5</v>
      </c>
      <c r="CZ339" s="1264">
        <v>289</v>
      </c>
      <c r="DA339" s="1606">
        <v>20</v>
      </c>
      <c r="DB339" s="451">
        <v>16</v>
      </c>
      <c r="DC339" s="452">
        <v>4</v>
      </c>
      <c r="DD339" s="4110">
        <v>26</v>
      </c>
      <c r="DE339" s="451">
        <v>17</v>
      </c>
      <c r="DF339" s="452">
        <v>9</v>
      </c>
      <c r="DG339" s="4110">
        <v>33</v>
      </c>
      <c r="DH339" s="451">
        <v>14</v>
      </c>
      <c r="DI339" s="452">
        <v>19</v>
      </c>
      <c r="DJ339" s="4110">
        <v>77</v>
      </c>
      <c r="DK339" s="451">
        <v>44</v>
      </c>
      <c r="DL339" s="452">
        <v>33</v>
      </c>
      <c r="DM339" s="4110">
        <v>87</v>
      </c>
      <c r="DN339" s="451">
        <v>48</v>
      </c>
      <c r="DO339" s="452">
        <v>39</v>
      </c>
      <c r="DP339" s="4100">
        <v>46</v>
      </c>
      <c r="DQ339" s="443">
        <v>25</v>
      </c>
      <c r="DR339" s="433">
        <v>21</v>
      </c>
      <c r="DS339" s="355">
        <v>78</v>
      </c>
      <c r="DT339" s="356">
        <v>2.159170460157328E-4</v>
      </c>
      <c r="DU339" s="357">
        <v>3.6439288866473331E-2</v>
      </c>
      <c r="DV339" s="358" t="s">
        <v>123</v>
      </c>
      <c r="DW339" s="286"/>
    </row>
    <row r="340" spans="1:127" s="239" customFormat="1" ht="50.25" customHeight="1" x14ac:dyDescent="0.15">
      <c r="A340" s="2109" t="s">
        <v>207</v>
      </c>
      <c r="B340" s="2147"/>
      <c r="C340" s="2147"/>
      <c r="D340" s="1926">
        <v>969</v>
      </c>
      <c r="E340" s="1946">
        <v>-2.8084252758274864E-2</v>
      </c>
      <c r="F340" s="1947">
        <v>-28</v>
      </c>
      <c r="G340" s="1845">
        <v>476</v>
      </c>
      <c r="H340" s="1846">
        <v>493</v>
      </c>
      <c r="I340" s="4188">
        <v>576</v>
      </c>
      <c r="J340" s="1996">
        <v>315</v>
      </c>
      <c r="K340" s="1996">
        <v>261</v>
      </c>
      <c r="L340" s="1997">
        <v>393</v>
      </c>
      <c r="M340" s="1996">
        <v>161</v>
      </c>
      <c r="N340" s="2223">
        <v>232</v>
      </c>
      <c r="O340" s="2248" t="s">
        <v>2115</v>
      </c>
      <c r="P340" s="2037">
        <v>246</v>
      </c>
      <c r="Q340" s="289">
        <v>6.0344827586206851E-2</v>
      </c>
      <c r="R340" s="461">
        <v>14</v>
      </c>
      <c r="S340" s="290">
        <v>78</v>
      </c>
      <c r="T340" s="291">
        <v>168</v>
      </c>
      <c r="U340" s="292">
        <v>110</v>
      </c>
      <c r="V340" s="293">
        <v>15</v>
      </c>
      <c r="W340" s="294">
        <v>95</v>
      </c>
      <c r="X340" s="292">
        <v>136</v>
      </c>
      <c r="Y340" s="294">
        <v>63</v>
      </c>
      <c r="Z340" s="295">
        <v>73</v>
      </c>
      <c r="AA340" s="2288">
        <v>723</v>
      </c>
      <c r="AB340" s="2025">
        <v>-5.4901960784313752E-2</v>
      </c>
      <c r="AC340" s="2304">
        <v>-42</v>
      </c>
      <c r="AD340" s="296">
        <v>398</v>
      </c>
      <c r="AE340" s="297">
        <v>325</v>
      </c>
      <c r="AF340" s="292">
        <v>466</v>
      </c>
      <c r="AG340" s="298">
        <v>300</v>
      </c>
      <c r="AH340" s="299">
        <v>166</v>
      </c>
      <c r="AI340" s="292">
        <v>257</v>
      </c>
      <c r="AJ340" s="299">
        <v>98</v>
      </c>
      <c r="AK340" s="300">
        <v>159</v>
      </c>
      <c r="AL340" s="2332">
        <v>205</v>
      </c>
      <c r="AM340" s="1840">
        <v>-0.16326530612244894</v>
      </c>
      <c r="AN340" s="2304">
        <v>-40</v>
      </c>
      <c r="AO340" s="301">
        <v>148</v>
      </c>
      <c r="AP340" s="301">
        <v>57</v>
      </c>
      <c r="AQ340" s="302">
        <v>158</v>
      </c>
      <c r="AR340" s="303">
        <v>140</v>
      </c>
      <c r="AS340" s="304">
        <v>18</v>
      </c>
      <c r="AT340" s="302">
        <v>47</v>
      </c>
      <c r="AU340" s="304">
        <v>8</v>
      </c>
      <c r="AV340" s="305">
        <v>39</v>
      </c>
      <c r="AW340" s="2355">
        <v>34</v>
      </c>
      <c r="AX340" s="1840">
        <v>-2.8571428571428581E-2</v>
      </c>
      <c r="AY340" s="2304">
        <v>-1</v>
      </c>
      <c r="AZ340" s="2382">
        <v>26</v>
      </c>
      <c r="BA340" s="2382">
        <v>8</v>
      </c>
      <c r="BB340" s="2383">
        <v>23</v>
      </c>
      <c r="BC340" s="2384">
        <v>23</v>
      </c>
      <c r="BD340" s="2384">
        <v>0</v>
      </c>
      <c r="BE340" s="2383">
        <v>11</v>
      </c>
      <c r="BF340" s="2384">
        <v>3</v>
      </c>
      <c r="BG340" s="2385">
        <v>8</v>
      </c>
      <c r="BH340" s="2063">
        <v>66</v>
      </c>
      <c r="BI340" s="1840">
        <v>-0.10810810810810811</v>
      </c>
      <c r="BJ340" s="2304">
        <v>-8</v>
      </c>
      <c r="BK340" s="307">
        <v>22</v>
      </c>
      <c r="BL340" s="307">
        <v>44</v>
      </c>
      <c r="BM340" s="308">
        <v>39</v>
      </c>
      <c r="BN340" s="309">
        <v>10</v>
      </c>
      <c r="BO340" s="309">
        <v>29</v>
      </c>
      <c r="BP340" s="308">
        <v>27</v>
      </c>
      <c r="BQ340" s="309">
        <v>12</v>
      </c>
      <c r="BR340" s="310">
        <v>15</v>
      </c>
      <c r="BS340" s="2085">
        <v>64</v>
      </c>
      <c r="BT340" s="1840">
        <v>0</v>
      </c>
      <c r="BU340" s="2304">
        <v>0</v>
      </c>
      <c r="BV340" s="311">
        <v>37</v>
      </c>
      <c r="BW340" s="311">
        <v>27</v>
      </c>
      <c r="BX340" s="312">
        <v>47</v>
      </c>
      <c r="BY340" s="313">
        <v>30</v>
      </c>
      <c r="BZ340" s="313">
        <v>17</v>
      </c>
      <c r="CA340" s="312">
        <v>17</v>
      </c>
      <c r="CB340" s="313">
        <v>7</v>
      </c>
      <c r="CC340" s="314">
        <v>10</v>
      </c>
      <c r="CD340" s="315">
        <v>163</v>
      </c>
      <c r="CE340" s="1840">
        <v>0.10884353741496589</v>
      </c>
      <c r="CF340" s="2304">
        <v>16</v>
      </c>
      <c r="CG340" s="316">
        <v>97</v>
      </c>
      <c r="CH340" s="316">
        <v>66</v>
      </c>
      <c r="CI340" s="317">
        <v>97</v>
      </c>
      <c r="CJ340" s="318">
        <v>75</v>
      </c>
      <c r="CK340" s="318">
        <v>22</v>
      </c>
      <c r="CL340" s="317">
        <v>66</v>
      </c>
      <c r="CM340" s="318">
        <v>22</v>
      </c>
      <c r="CN340" s="319">
        <v>44</v>
      </c>
      <c r="CO340" s="2063">
        <v>191</v>
      </c>
      <c r="CP340" s="2025">
        <v>-4.500000000000004E-2</v>
      </c>
      <c r="CQ340" s="2304">
        <v>-9</v>
      </c>
      <c r="CR340" s="320">
        <v>68</v>
      </c>
      <c r="CS340" s="320">
        <v>123</v>
      </c>
      <c r="CT340" s="308">
        <v>102</v>
      </c>
      <c r="CU340" s="321">
        <v>22</v>
      </c>
      <c r="CV340" s="321">
        <v>80</v>
      </c>
      <c r="CW340" s="308">
        <v>89</v>
      </c>
      <c r="CX340" s="321">
        <v>46</v>
      </c>
      <c r="CY340" s="961">
        <v>43</v>
      </c>
      <c r="CZ340" s="1265">
        <v>969</v>
      </c>
      <c r="DA340" s="1607">
        <v>74</v>
      </c>
      <c r="DB340" s="449">
        <v>34</v>
      </c>
      <c r="DC340" s="450">
        <v>40</v>
      </c>
      <c r="DD340" s="4111">
        <v>124</v>
      </c>
      <c r="DE340" s="449">
        <v>66</v>
      </c>
      <c r="DF340" s="450">
        <v>58</v>
      </c>
      <c r="DG340" s="4111">
        <v>221</v>
      </c>
      <c r="DH340" s="449">
        <v>99</v>
      </c>
      <c r="DI340" s="450">
        <v>122</v>
      </c>
      <c r="DJ340" s="4111">
        <v>171</v>
      </c>
      <c r="DK340" s="449">
        <v>82</v>
      </c>
      <c r="DL340" s="450">
        <v>89</v>
      </c>
      <c r="DM340" s="4111">
        <v>111</v>
      </c>
      <c r="DN340" s="449">
        <v>68</v>
      </c>
      <c r="DO340" s="450">
        <v>43</v>
      </c>
      <c r="DP340" s="4101">
        <v>268</v>
      </c>
      <c r="DQ340" s="442">
        <v>127</v>
      </c>
      <c r="DR340" s="432">
        <v>141</v>
      </c>
      <c r="DS340" s="322">
        <v>51</v>
      </c>
      <c r="DT340" s="323">
        <v>7.2395715428804535E-4</v>
      </c>
      <c r="DU340" s="324">
        <v>0.12217879208170471</v>
      </c>
      <c r="DV340" s="325" t="s">
        <v>123</v>
      </c>
      <c r="DW340" s="286"/>
    </row>
    <row r="341" spans="1:127" s="359" customFormat="1" ht="50.25" customHeight="1" x14ac:dyDescent="0.15">
      <c r="A341" s="2107" t="s">
        <v>1848</v>
      </c>
      <c r="B341" s="2144"/>
      <c r="C341" s="2144"/>
      <c r="D341" s="1925">
        <v>215</v>
      </c>
      <c r="E341" s="2122">
        <v>-0.13306451612903225</v>
      </c>
      <c r="F341" s="1943">
        <v>-33</v>
      </c>
      <c r="G341" s="1841">
        <v>114</v>
      </c>
      <c r="H341" s="1842">
        <v>101</v>
      </c>
      <c r="I341" s="4184">
        <v>159</v>
      </c>
      <c r="J341" s="1993">
        <v>92</v>
      </c>
      <c r="K341" s="1993">
        <v>67</v>
      </c>
      <c r="L341" s="1994">
        <v>56</v>
      </c>
      <c r="M341" s="1993">
        <v>22</v>
      </c>
      <c r="N341" s="1995">
        <v>34</v>
      </c>
      <c r="O341" s="2253" t="s">
        <v>2115</v>
      </c>
      <c r="P341" s="2036">
        <v>6</v>
      </c>
      <c r="Q341" s="329" t="s">
        <v>123</v>
      </c>
      <c r="R341" s="462">
        <v>6</v>
      </c>
      <c r="S341" s="330">
        <v>2</v>
      </c>
      <c r="T341" s="331">
        <v>4</v>
      </c>
      <c r="U341" s="332">
        <v>2</v>
      </c>
      <c r="V341" s="333">
        <v>1</v>
      </c>
      <c r="W341" s="334">
        <v>1</v>
      </c>
      <c r="X341" s="332">
        <v>4</v>
      </c>
      <c r="Y341" s="334">
        <v>1</v>
      </c>
      <c r="Z341" s="335">
        <v>3</v>
      </c>
      <c r="AA341" s="2049">
        <v>209</v>
      </c>
      <c r="AB341" s="1843">
        <v>-0.157258064516129</v>
      </c>
      <c r="AC341" s="2024">
        <v>-39</v>
      </c>
      <c r="AD341" s="336">
        <v>112</v>
      </c>
      <c r="AE341" s="337">
        <v>97</v>
      </c>
      <c r="AF341" s="332">
        <v>157</v>
      </c>
      <c r="AG341" s="332">
        <v>91</v>
      </c>
      <c r="AH341" s="338">
        <v>66</v>
      </c>
      <c r="AI341" s="332">
        <v>52</v>
      </c>
      <c r="AJ341" s="338">
        <v>21</v>
      </c>
      <c r="AK341" s="339">
        <v>31</v>
      </c>
      <c r="AL341" s="2331">
        <v>24</v>
      </c>
      <c r="AM341" s="1843">
        <v>-0.48936170212765961</v>
      </c>
      <c r="AN341" s="2024">
        <v>-23</v>
      </c>
      <c r="AO341" s="340">
        <v>17</v>
      </c>
      <c r="AP341" s="340">
        <v>7</v>
      </c>
      <c r="AQ341" s="340">
        <v>22</v>
      </c>
      <c r="AR341" s="341">
        <v>17</v>
      </c>
      <c r="AS341" s="342">
        <v>5</v>
      </c>
      <c r="AT341" s="340">
        <v>2</v>
      </c>
      <c r="AU341" s="342">
        <v>0</v>
      </c>
      <c r="AV341" s="343">
        <v>2</v>
      </c>
      <c r="AW341" s="2354">
        <v>0</v>
      </c>
      <c r="AX341" s="2023" t="s">
        <v>123</v>
      </c>
      <c r="AY341" s="2024">
        <v>0</v>
      </c>
      <c r="AZ341" s="2377">
        <v>0</v>
      </c>
      <c r="BA341" s="2377">
        <v>0</v>
      </c>
      <c r="BB341" s="2377">
        <v>0</v>
      </c>
      <c r="BC341" s="2380">
        <v>0</v>
      </c>
      <c r="BD341" s="2380">
        <v>0</v>
      </c>
      <c r="BE341" s="2377">
        <v>0</v>
      </c>
      <c r="BF341" s="2380">
        <v>0</v>
      </c>
      <c r="BG341" s="2381">
        <v>0</v>
      </c>
      <c r="BH341" s="2062">
        <v>6</v>
      </c>
      <c r="BI341" s="1843">
        <v>-0.33333333333333337</v>
      </c>
      <c r="BJ341" s="2024">
        <v>-3</v>
      </c>
      <c r="BK341" s="345">
        <v>4</v>
      </c>
      <c r="BL341" s="345">
        <v>2</v>
      </c>
      <c r="BM341" s="345">
        <v>4</v>
      </c>
      <c r="BN341" s="346">
        <v>3</v>
      </c>
      <c r="BO341" s="346">
        <v>1</v>
      </c>
      <c r="BP341" s="345">
        <v>2</v>
      </c>
      <c r="BQ341" s="346">
        <v>1</v>
      </c>
      <c r="BR341" s="347">
        <v>1</v>
      </c>
      <c r="BS341" s="2084">
        <v>8</v>
      </c>
      <c r="BT341" s="1843">
        <v>0.60000000000000009</v>
      </c>
      <c r="BU341" s="2024">
        <v>3</v>
      </c>
      <c r="BV341" s="348">
        <v>2</v>
      </c>
      <c r="BW341" s="348">
        <v>6</v>
      </c>
      <c r="BX341" s="348">
        <v>6</v>
      </c>
      <c r="BY341" s="349">
        <v>2</v>
      </c>
      <c r="BZ341" s="349">
        <v>4</v>
      </c>
      <c r="CA341" s="348">
        <v>2</v>
      </c>
      <c r="CB341" s="349">
        <v>0</v>
      </c>
      <c r="CC341" s="350">
        <v>2</v>
      </c>
      <c r="CD341" s="351">
        <v>155</v>
      </c>
      <c r="CE341" s="1843">
        <v>0.14814814814814814</v>
      </c>
      <c r="CF341" s="2024">
        <v>20</v>
      </c>
      <c r="CG341" s="352">
        <v>82</v>
      </c>
      <c r="CH341" s="352">
        <v>73</v>
      </c>
      <c r="CI341" s="352">
        <v>118</v>
      </c>
      <c r="CJ341" s="353">
        <v>67</v>
      </c>
      <c r="CK341" s="353">
        <v>51</v>
      </c>
      <c r="CL341" s="352">
        <v>37</v>
      </c>
      <c r="CM341" s="353">
        <v>15</v>
      </c>
      <c r="CN341" s="354">
        <v>22</v>
      </c>
      <c r="CO341" s="2062">
        <v>16</v>
      </c>
      <c r="CP341" s="1843">
        <v>-0.69230769230769229</v>
      </c>
      <c r="CQ341" s="2024">
        <v>-36</v>
      </c>
      <c r="CR341" s="345">
        <v>7</v>
      </c>
      <c r="CS341" s="345">
        <v>9</v>
      </c>
      <c r="CT341" s="345">
        <v>7</v>
      </c>
      <c r="CU341" s="346">
        <v>2</v>
      </c>
      <c r="CV341" s="346">
        <v>5</v>
      </c>
      <c r="CW341" s="345">
        <v>9</v>
      </c>
      <c r="CX341" s="346">
        <v>5</v>
      </c>
      <c r="CY341" s="962">
        <v>4</v>
      </c>
      <c r="CZ341" s="1264">
        <v>215</v>
      </c>
      <c r="DA341" s="1606">
        <v>15</v>
      </c>
      <c r="DB341" s="451">
        <v>12</v>
      </c>
      <c r="DC341" s="452">
        <v>3</v>
      </c>
      <c r="DD341" s="4110">
        <v>22</v>
      </c>
      <c r="DE341" s="451">
        <v>16</v>
      </c>
      <c r="DF341" s="452">
        <v>6</v>
      </c>
      <c r="DG341" s="4110">
        <v>32</v>
      </c>
      <c r="DH341" s="451">
        <v>16</v>
      </c>
      <c r="DI341" s="452">
        <v>16</v>
      </c>
      <c r="DJ341" s="4110">
        <v>52</v>
      </c>
      <c r="DK341" s="451">
        <v>25</v>
      </c>
      <c r="DL341" s="452">
        <v>27</v>
      </c>
      <c r="DM341" s="4110">
        <v>54</v>
      </c>
      <c r="DN341" s="451">
        <v>24</v>
      </c>
      <c r="DO341" s="452">
        <v>30</v>
      </c>
      <c r="DP341" s="4100">
        <v>40</v>
      </c>
      <c r="DQ341" s="443">
        <v>21</v>
      </c>
      <c r="DR341" s="433">
        <v>19</v>
      </c>
      <c r="DS341" s="355">
        <v>85</v>
      </c>
      <c r="DT341" s="356">
        <v>1.6063032835080467E-4</v>
      </c>
      <c r="DU341" s="357">
        <v>2.7108813516580507E-2</v>
      </c>
      <c r="DV341" s="358" t="s">
        <v>123</v>
      </c>
      <c r="DW341" s="286"/>
    </row>
    <row r="342" spans="1:127" s="239" customFormat="1" ht="50.25" customHeight="1" x14ac:dyDescent="0.15">
      <c r="A342" s="2109" t="s">
        <v>1849</v>
      </c>
      <c r="B342" s="2147"/>
      <c r="C342" s="2147"/>
      <c r="D342" s="1926">
        <v>1</v>
      </c>
      <c r="E342" s="1946">
        <v>0</v>
      </c>
      <c r="F342" s="1947">
        <v>0</v>
      </c>
      <c r="G342" s="1845">
        <v>1</v>
      </c>
      <c r="H342" s="1846">
        <v>0</v>
      </c>
      <c r="I342" s="4188">
        <v>1</v>
      </c>
      <c r="J342" s="1996">
        <v>1</v>
      </c>
      <c r="K342" s="1996">
        <v>0</v>
      </c>
      <c r="L342" s="1997">
        <v>0</v>
      </c>
      <c r="M342" s="1996">
        <v>0</v>
      </c>
      <c r="N342" s="2223">
        <v>0</v>
      </c>
      <c r="O342" s="2248" t="s">
        <v>2115</v>
      </c>
      <c r="P342" s="2037">
        <v>0</v>
      </c>
      <c r="Q342" s="289" t="s">
        <v>123</v>
      </c>
      <c r="R342" s="461">
        <v>0</v>
      </c>
      <c r="S342" s="290">
        <v>0</v>
      </c>
      <c r="T342" s="291">
        <v>0</v>
      </c>
      <c r="U342" s="292">
        <v>0</v>
      </c>
      <c r="V342" s="293">
        <v>0</v>
      </c>
      <c r="W342" s="294">
        <v>0</v>
      </c>
      <c r="X342" s="292">
        <v>0</v>
      </c>
      <c r="Y342" s="294">
        <v>0</v>
      </c>
      <c r="Z342" s="295">
        <v>0</v>
      </c>
      <c r="AA342" s="2288">
        <v>1</v>
      </c>
      <c r="AB342" s="2025">
        <v>0</v>
      </c>
      <c r="AC342" s="2304">
        <v>0</v>
      </c>
      <c r="AD342" s="296">
        <v>1</v>
      </c>
      <c r="AE342" s="297">
        <v>0</v>
      </c>
      <c r="AF342" s="292">
        <v>1</v>
      </c>
      <c r="AG342" s="298">
        <v>1</v>
      </c>
      <c r="AH342" s="299">
        <v>0</v>
      </c>
      <c r="AI342" s="292">
        <v>0</v>
      </c>
      <c r="AJ342" s="299">
        <v>0</v>
      </c>
      <c r="AK342" s="300">
        <v>0</v>
      </c>
      <c r="AL342" s="2332">
        <v>0</v>
      </c>
      <c r="AM342" s="2025" t="s">
        <v>123</v>
      </c>
      <c r="AN342" s="2304">
        <v>0</v>
      </c>
      <c r="AO342" s="301">
        <v>0</v>
      </c>
      <c r="AP342" s="301">
        <v>0</v>
      </c>
      <c r="AQ342" s="302">
        <v>0</v>
      </c>
      <c r="AR342" s="303">
        <v>0</v>
      </c>
      <c r="AS342" s="304">
        <v>0</v>
      </c>
      <c r="AT342" s="302">
        <v>0</v>
      </c>
      <c r="AU342" s="304">
        <v>0</v>
      </c>
      <c r="AV342" s="305">
        <v>0</v>
      </c>
      <c r="AW342" s="2355">
        <v>0</v>
      </c>
      <c r="AX342" s="2025" t="s">
        <v>123</v>
      </c>
      <c r="AY342" s="2304">
        <v>0</v>
      </c>
      <c r="AZ342" s="2382">
        <v>0</v>
      </c>
      <c r="BA342" s="2382">
        <v>0</v>
      </c>
      <c r="BB342" s="2383">
        <v>0</v>
      </c>
      <c r="BC342" s="2384">
        <v>0</v>
      </c>
      <c r="BD342" s="2384">
        <v>0</v>
      </c>
      <c r="BE342" s="2383">
        <v>0</v>
      </c>
      <c r="BF342" s="2384">
        <v>0</v>
      </c>
      <c r="BG342" s="2385">
        <v>0</v>
      </c>
      <c r="BH342" s="2063">
        <v>0</v>
      </c>
      <c r="BI342" s="2025" t="s">
        <v>123</v>
      </c>
      <c r="BJ342" s="2304">
        <v>0</v>
      </c>
      <c r="BK342" s="307">
        <v>0</v>
      </c>
      <c r="BL342" s="307">
        <v>0</v>
      </c>
      <c r="BM342" s="308">
        <v>0</v>
      </c>
      <c r="BN342" s="309">
        <v>0</v>
      </c>
      <c r="BO342" s="309">
        <v>0</v>
      </c>
      <c r="BP342" s="308">
        <v>0</v>
      </c>
      <c r="BQ342" s="309">
        <v>0</v>
      </c>
      <c r="BR342" s="310">
        <v>0</v>
      </c>
      <c r="BS342" s="2085">
        <v>0</v>
      </c>
      <c r="BT342" s="2025" t="s">
        <v>123</v>
      </c>
      <c r="BU342" s="2304">
        <v>0</v>
      </c>
      <c r="BV342" s="311">
        <v>0</v>
      </c>
      <c r="BW342" s="311">
        <v>0</v>
      </c>
      <c r="BX342" s="312">
        <v>0</v>
      </c>
      <c r="BY342" s="313">
        <v>0</v>
      </c>
      <c r="BZ342" s="313">
        <v>0</v>
      </c>
      <c r="CA342" s="312">
        <v>0</v>
      </c>
      <c r="CB342" s="313">
        <v>0</v>
      </c>
      <c r="CC342" s="314">
        <v>0</v>
      </c>
      <c r="CD342" s="315">
        <v>1</v>
      </c>
      <c r="CE342" s="1840">
        <v>0</v>
      </c>
      <c r="CF342" s="2304">
        <v>0</v>
      </c>
      <c r="CG342" s="316">
        <v>1</v>
      </c>
      <c r="CH342" s="316">
        <v>0</v>
      </c>
      <c r="CI342" s="317">
        <v>1</v>
      </c>
      <c r="CJ342" s="318">
        <v>1</v>
      </c>
      <c r="CK342" s="318">
        <v>0</v>
      </c>
      <c r="CL342" s="317">
        <v>0</v>
      </c>
      <c r="CM342" s="318">
        <v>0</v>
      </c>
      <c r="CN342" s="319">
        <v>0</v>
      </c>
      <c r="CO342" s="2063">
        <v>0</v>
      </c>
      <c r="CP342" s="2025" t="s">
        <v>123</v>
      </c>
      <c r="CQ342" s="2304">
        <v>0</v>
      </c>
      <c r="CR342" s="320">
        <v>0</v>
      </c>
      <c r="CS342" s="320">
        <v>0</v>
      </c>
      <c r="CT342" s="308">
        <v>0</v>
      </c>
      <c r="CU342" s="321">
        <v>0</v>
      </c>
      <c r="CV342" s="321">
        <v>0</v>
      </c>
      <c r="CW342" s="308">
        <v>0</v>
      </c>
      <c r="CX342" s="321">
        <v>0</v>
      </c>
      <c r="CY342" s="961">
        <v>0</v>
      </c>
      <c r="CZ342" s="1265">
        <v>1</v>
      </c>
      <c r="DA342" s="1607">
        <v>1</v>
      </c>
      <c r="DB342" s="449">
        <v>1</v>
      </c>
      <c r="DC342" s="450">
        <v>0</v>
      </c>
      <c r="DD342" s="4111">
        <v>0</v>
      </c>
      <c r="DE342" s="449">
        <v>0</v>
      </c>
      <c r="DF342" s="450">
        <v>0</v>
      </c>
      <c r="DG342" s="4111">
        <v>0</v>
      </c>
      <c r="DH342" s="449">
        <v>0</v>
      </c>
      <c r="DI342" s="450">
        <v>0</v>
      </c>
      <c r="DJ342" s="4111">
        <v>0</v>
      </c>
      <c r="DK342" s="449">
        <v>0</v>
      </c>
      <c r="DL342" s="450">
        <v>0</v>
      </c>
      <c r="DM342" s="4111">
        <v>0</v>
      </c>
      <c r="DN342" s="449">
        <v>0</v>
      </c>
      <c r="DO342" s="450">
        <v>0</v>
      </c>
      <c r="DP342" s="4101">
        <v>0</v>
      </c>
      <c r="DQ342" s="442">
        <v>0</v>
      </c>
      <c r="DR342" s="432">
        <v>0</v>
      </c>
      <c r="DS342" s="322">
        <v>201</v>
      </c>
      <c r="DT342" s="323">
        <v>7.4711780628281246E-7</v>
      </c>
      <c r="DU342" s="324">
        <v>1.2608750472828143E-4</v>
      </c>
      <c r="DV342" s="325" t="s">
        <v>123</v>
      </c>
      <c r="DW342" s="286"/>
    </row>
    <row r="343" spans="1:127" s="359" customFormat="1" ht="50.25" customHeight="1" x14ac:dyDescent="0.15">
      <c r="A343" s="2107" t="s">
        <v>593</v>
      </c>
      <c r="B343" s="2144"/>
      <c r="C343" s="2144"/>
      <c r="D343" s="1925">
        <v>346</v>
      </c>
      <c r="E343" s="1942">
        <v>6.4615384615384519E-2</v>
      </c>
      <c r="F343" s="1943">
        <v>21</v>
      </c>
      <c r="G343" s="1841">
        <v>168</v>
      </c>
      <c r="H343" s="1842">
        <v>178</v>
      </c>
      <c r="I343" s="4184">
        <v>235</v>
      </c>
      <c r="J343" s="1993">
        <v>117</v>
      </c>
      <c r="K343" s="1993">
        <v>118</v>
      </c>
      <c r="L343" s="1994">
        <v>111</v>
      </c>
      <c r="M343" s="1993">
        <v>51</v>
      </c>
      <c r="N343" s="1995">
        <v>60</v>
      </c>
      <c r="O343" s="2253" t="s">
        <v>2116</v>
      </c>
      <c r="P343" s="2036">
        <v>10</v>
      </c>
      <c r="Q343" s="329">
        <v>-9.0909090909090939E-2</v>
      </c>
      <c r="R343" s="462">
        <v>-1</v>
      </c>
      <c r="S343" s="330">
        <v>4</v>
      </c>
      <c r="T343" s="331">
        <v>6</v>
      </c>
      <c r="U343" s="332">
        <v>4</v>
      </c>
      <c r="V343" s="333">
        <v>0</v>
      </c>
      <c r="W343" s="334">
        <v>4</v>
      </c>
      <c r="X343" s="332">
        <v>6</v>
      </c>
      <c r="Y343" s="334">
        <v>4</v>
      </c>
      <c r="Z343" s="335">
        <v>2</v>
      </c>
      <c r="AA343" s="2049">
        <v>336</v>
      </c>
      <c r="AB343" s="2023">
        <v>7.0063694267515908E-2</v>
      </c>
      <c r="AC343" s="2024">
        <v>22</v>
      </c>
      <c r="AD343" s="336">
        <v>164</v>
      </c>
      <c r="AE343" s="337">
        <v>172</v>
      </c>
      <c r="AF343" s="332">
        <v>231</v>
      </c>
      <c r="AG343" s="332">
        <v>117</v>
      </c>
      <c r="AH343" s="338">
        <v>114</v>
      </c>
      <c r="AI343" s="332">
        <v>105</v>
      </c>
      <c r="AJ343" s="338">
        <v>47</v>
      </c>
      <c r="AK343" s="339">
        <v>58</v>
      </c>
      <c r="AL343" s="2331">
        <v>43</v>
      </c>
      <c r="AM343" s="1843">
        <v>0.43333333333333335</v>
      </c>
      <c r="AN343" s="2024">
        <v>13</v>
      </c>
      <c r="AO343" s="340">
        <v>31</v>
      </c>
      <c r="AP343" s="340">
        <v>12</v>
      </c>
      <c r="AQ343" s="340">
        <v>34</v>
      </c>
      <c r="AR343" s="341">
        <v>29</v>
      </c>
      <c r="AS343" s="342">
        <v>5</v>
      </c>
      <c r="AT343" s="340">
        <v>9</v>
      </c>
      <c r="AU343" s="342">
        <v>2</v>
      </c>
      <c r="AV343" s="343">
        <v>7</v>
      </c>
      <c r="AW343" s="2354">
        <v>0</v>
      </c>
      <c r="AX343" s="2023" t="s">
        <v>123</v>
      </c>
      <c r="AY343" s="2024">
        <v>0</v>
      </c>
      <c r="AZ343" s="2377">
        <v>0</v>
      </c>
      <c r="BA343" s="2377">
        <v>0</v>
      </c>
      <c r="BB343" s="2377">
        <v>0</v>
      </c>
      <c r="BC343" s="2380">
        <v>0</v>
      </c>
      <c r="BD343" s="2380">
        <v>0</v>
      </c>
      <c r="BE343" s="2377">
        <v>0</v>
      </c>
      <c r="BF343" s="2380">
        <v>0</v>
      </c>
      <c r="BG343" s="2381">
        <v>0</v>
      </c>
      <c r="BH343" s="2062">
        <v>26</v>
      </c>
      <c r="BI343" s="1843">
        <v>4.0000000000000036E-2</v>
      </c>
      <c r="BJ343" s="2024">
        <v>1</v>
      </c>
      <c r="BK343" s="345">
        <v>11</v>
      </c>
      <c r="BL343" s="345">
        <v>15</v>
      </c>
      <c r="BM343" s="345">
        <v>16</v>
      </c>
      <c r="BN343" s="346">
        <v>9</v>
      </c>
      <c r="BO343" s="346">
        <v>7</v>
      </c>
      <c r="BP343" s="345">
        <v>10</v>
      </c>
      <c r="BQ343" s="346">
        <v>2</v>
      </c>
      <c r="BR343" s="347">
        <v>8</v>
      </c>
      <c r="BS343" s="2084">
        <v>3</v>
      </c>
      <c r="BT343" s="1843">
        <v>-0.4</v>
      </c>
      <c r="BU343" s="2024">
        <v>-2</v>
      </c>
      <c r="BV343" s="348">
        <v>1</v>
      </c>
      <c r="BW343" s="348">
        <v>2</v>
      </c>
      <c r="BX343" s="348">
        <v>3</v>
      </c>
      <c r="BY343" s="349">
        <v>1</v>
      </c>
      <c r="BZ343" s="349">
        <v>2</v>
      </c>
      <c r="CA343" s="348">
        <v>0</v>
      </c>
      <c r="CB343" s="349">
        <v>0</v>
      </c>
      <c r="CC343" s="350">
        <v>0</v>
      </c>
      <c r="CD343" s="351">
        <v>168</v>
      </c>
      <c r="CE343" s="1843">
        <v>5.6603773584905648E-2</v>
      </c>
      <c r="CF343" s="2024">
        <v>9</v>
      </c>
      <c r="CG343" s="352">
        <v>80</v>
      </c>
      <c r="CH343" s="352">
        <v>88</v>
      </c>
      <c r="CI343" s="352">
        <v>130</v>
      </c>
      <c r="CJ343" s="353">
        <v>64</v>
      </c>
      <c r="CK343" s="353">
        <v>66</v>
      </c>
      <c r="CL343" s="352">
        <v>38</v>
      </c>
      <c r="CM343" s="353">
        <v>16</v>
      </c>
      <c r="CN343" s="354">
        <v>22</v>
      </c>
      <c r="CO343" s="2062">
        <v>96</v>
      </c>
      <c r="CP343" s="2023">
        <v>1.0526315789473717E-2</v>
      </c>
      <c r="CQ343" s="2024">
        <v>1</v>
      </c>
      <c r="CR343" s="345">
        <v>41</v>
      </c>
      <c r="CS343" s="345">
        <v>55</v>
      </c>
      <c r="CT343" s="345">
        <v>48</v>
      </c>
      <c r="CU343" s="346">
        <v>14</v>
      </c>
      <c r="CV343" s="346">
        <v>34</v>
      </c>
      <c r="CW343" s="345">
        <v>48</v>
      </c>
      <c r="CX343" s="346">
        <v>27</v>
      </c>
      <c r="CY343" s="962">
        <v>21</v>
      </c>
      <c r="CZ343" s="1264">
        <v>346</v>
      </c>
      <c r="DA343" s="1606">
        <v>15</v>
      </c>
      <c r="DB343" s="451">
        <v>9</v>
      </c>
      <c r="DC343" s="452">
        <v>6</v>
      </c>
      <c r="DD343" s="4110">
        <v>25</v>
      </c>
      <c r="DE343" s="451">
        <v>17</v>
      </c>
      <c r="DF343" s="452">
        <v>8</v>
      </c>
      <c r="DG343" s="4110">
        <v>68</v>
      </c>
      <c r="DH343" s="451">
        <v>27</v>
      </c>
      <c r="DI343" s="452">
        <v>41</v>
      </c>
      <c r="DJ343" s="4110">
        <v>61</v>
      </c>
      <c r="DK343" s="451">
        <v>27</v>
      </c>
      <c r="DL343" s="452">
        <v>34</v>
      </c>
      <c r="DM343" s="4110">
        <v>68</v>
      </c>
      <c r="DN343" s="451">
        <v>33</v>
      </c>
      <c r="DO343" s="452">
        <v>35</v>
      </c>
      <c r="DP343" s="4100">
        <v>109</v>
      </c>
      <c r="DQ343" s="443">
        <v>55</v>
      </c>
      <c r="DR343" s="433">
        <v>54</v>
      </c>
      <c r="DS343" s="355">
        <v>74</v>
      </c>
      <c r="DT343" s="356">
        <v>2.5850276097385313E-4</v>
      </c>
      <c r="DU343" s="357">
        <v>4.3626276635985374E-2</v>
      </c>
      <c r="DV343" s="358" t="s">
        <v>123</v>
      </c>
      <c r="DW343" s="286"/>
    </row>
    <row r="344" spans="1:127" s="239" customFormat="1" ht="50.25" customHeight="1" x14ac:dyDescent="0.15">
      <c r="A344" s="2109" t="s">
        <v>1850</v>
      </c>
      <c r="B344" s="2147"/>
      <c r="C344" s="2147"/>
      <c r="D344" s="1926">
        <v>0</v>
      </c>
      <c r="E344" s="2123" t="s">
        <v>123</v>
      </c>
      <c r="F344" s="1947">
        <v>-1</v>
      </c>
      <c r="G344" s="1845">
        <v>0</v>
      </c>
      <c r="H344" s="1846">
        <v>0</v>
      </c>
      <c r="I344" s="4188">
        <v>0</v>
      </c>
      <c r="J344" s="1996">
        <v>0</v>
      </c>
      <c r="K344" s="1996">
        <v>0</v>
      </c>
      <c r="L344" s="1997">
        <v>0</v>
      </c>
      <c r="M344" s="1996">
        <v>0</v>
      </c>
      <c r="N344" s="2223">
        <v>0</v>
      </c>
      <c r="O344" s="2248" t="s">
        <v>2115</v>
      </c>
      <c r="P344" s="2037">
        <v>0</v>
      </c>
      <c r="Q344" s="289" t="s">
        <v>123</v>
      </c>
      <c r="R344" s="461">
        <v>0</v>
      </c>
      <c r="S344" s="290">
        <v>0</v>
      </c>
      <c r="T344" s="291">
        <v>0</v>
      </c>
      <c r="U344" s="292">
        <v>0</v>
      </c>
      <c r="V344" s="293">
        <v>0</v>
      </c>
      <c r="W344" s="294">
        <v>0</v>
      </c>
      <c r="X344" s="292">
        <v>0</v>
      </c>
      <c r="Y344" s="294">
        <v>0</v>
      </c>
      <c r="Z344" s="295">
        <v>0</v>
      </c>
      <c r="AA344" s="2288">
        <v>0</v>
      </c>
      <c r="AB344" s="1840" t="s">
        <v>123</v>
      </c>
      <c r="AC344" s="2304">
        <v>-1</v>
      </c>
      <c r="AD344" s="296">
        <v>0</v>
      </c>
      <c r="AE344" s="297">
        <v>0</v>
      </c>
      <c r="AF344" s="292">
        <v>0</v>
      </c>
      <c r="AG344" s="298">
        <v>0</v>
      </c>
      <c r="AH344" s="299">
        <v>0</v>
      </c>
      <c r="AI344" s="292">
        <v>0</v>
      </c>
      <c r="AJ344" s="299">
        <v>0</v>
      </c>
      <c r="AK344" s="300">
        <v>0</v>
      </c>
      <c r="AL344" s="2332">
        <v>0</v>
      </c>
      <c r="AM344" s="1840" t="s">
        <v>123</v>
      </c>
      <c r="AN344" s="2304">
        <v>0</v>
      </c>
      <c r="AO344" s="301">
        <v>0</v>
      </c>
      <c r="AP344" s="301">
        <v>0</v>
      </c>
      <c r="AQ344" s="302">
        <v>0</v>
      </c>
      <c r="AR344" s="303">
        <v>0</v>
      </c>
      <c r="AS344" s="304">
        <v>0</v>
      </c>
      <c r="AT344" s="302">
        <v>0</v>
      </c>
      <c r="AU344" s="304">
        <v>0</v>
      </c>
      <c r="AV344" s="305">
        <v>0</v>
      </c>
      <c r="AW344" s="2355">
        <v>0</v>
      </c>
      <c r="AX344" s="1840" t="s">
        <v>123</v>
      </c>
      <c r="AY344" s="2304">
        <v>0</v>
      </c>
      <c r="AZ344" s="2382">
        <v>0</v>
      </c>
      <c r="BA344" s="2382">
        <v>0</v>
      </c>
      <c r="BB344" s="2383">
        <v>0</v>
      </c>
      <c r="BC344" s="2384">
        <v>0</v>
      </c>
      <c r="BD344" s="2384">
        <v>0</v>
      </c>
      <c r="BE344" s="2383">
        <v>0</v>
      </c>
      <c r="BF344" s="2384">
        <v>0</v>
      </c>
      <c r="BG344" s="2385">
        <v>0</v>
      </c>
      <c r="BH344" s="2063">
        <v>0</v>
      </c>
      <c r="BI344" s="1840" t="s">
        <v>123</v>
      </c>
      <c r="BJ344" s="2304">
        <v>0</v>
      </c>
      <c r="BK344" s="307">
        <v>0</v>
      </c>
      <c r="BL344" s="307">
        <v>0</v>
      </c>
      <c r="BM344" s="308">
        <v>0</v>
      </c>
      <c r="BN344" s="309">
        <v>0</v>
      </c>
      <c r="BO344" s="309">
        <v>0</v>
      </c>
      <c r="BP344" s="308">
        <v>0</v>
      </c>
      <c r="BQ344" s="309">
        <v>0</v>
      </c>
      <c r="BR344" s="310">
        <v>0</v>
      </c>
      <c r="BS344" s="2085">
        <v>0</v>
      </c>
      <c r="BT344" s="1840" t="s">
        <v>123</v>
      </c>
      <c r="BU344" s="2304">
        <v>0</v>
      </c>
      <c r="BV344" s="311">
        <v>0</v>
      </c>
      <c r="BW344" s="311">
        <v>0</v>
      </c>
      <c r="BX344" s="312">
        <v>0</v>
      </c>
      <c r="BY344" s="313">
        <v>0</v>
      </c>
      <c r="BZ344" s="313">
        <v>0</v>
      </c>
      <c r="CA344" s="312">
        <v>0</v>
      </c>
      <c r="CB344" s="313">
        <v>0</v>
      </c>
      <c r="CC344" s="314">
        <v>0</v>
      </c>
      <c r="CD344" s="315">
        <v>0</v>
      </c>
      <c r="CE344" s="1840" t="s">
        <v>123</v>
      </c>
      <c r="CF344" s="2304">
        <v>0</v>
      </c>
      <c r="CG344" s="316">
        <v>0</v>
      </c>
      <c r="CH344" s="316">
        <v>0</v>
      </c>
      <c r="CI344" s="317">
        <v>0</v>
      </c>
      <c r="CJ344" s="318">
        <v>0</v>
      </c>
      <c r="CK344" s="318">
        <v>0</v>
      </c>
      <c r="CL344" s="317">
        <v>0</v>
      </c>
      <c r="CM344" s="318">
        <v>0</v>
      </c>
      <c r="CN344" s="319">
        <v>0</v>
      </c>
      <c r="CO344" s="2063">
        <v>0</v>
      </c>
      <c r="CP344" s="1840" t="s">
        <v>123</v>
      </c>
      <c r="CQ344" s="2304">
        <v>-1</v>
      </c>
      <c r="CR344" s="320">
        <v>0</v>
      </c>
      <c r="CS344" s="320">
        <v>0</v>
      </c>
      <c r="CT344" s="308">
        <v>0</v>
      </c>
      <c r="CU344" s="321">
        <v>0</v>
      </c>
      <c r="CV344" s="321">
        <v>0</v>
      </c>
      <c r="CW344" s="308">
        <v>0</v>
      </c>
      <c r="CX344" s="321">
        <v>0</v>
      </c>
      <c r="CY344" s="961">
        <v>0</v>
      </c>
      <c r="CZ344" s="1265">
        <v>0</v>
      </c>
      <c r="DA344" s="1607">
        <v>0</v>
      </c>
      <c r="DB344" s="449">
        <v>0</v>
      </c>
      <c r="DC344" s="450">
        <v>0</v>
      </c>
      <c r="DD344" s="4111">
        <v>0</v>
      </c>
      <c r="DE344" s="449">
        <v>0</v>
      </c>
      <c r="DF344" s="450">
        <v>0</v>
      </c>
      <c r="DG344" s="4111">
        <v>0</v>
      </c>
      <c r="DH344" s="449">
        <v>0</v>
      </c>
      <c r="DI344" s="450">
        <v>0</v>
      </c>
      <c r="DJ344" s="4111">
        <v>0</v>
      </c>
      <c r="DK344" s="449">
        <v>0</v>
      </c>
      <c r="DL344" s="450">
        <v>0</v>
      </c>
      <c r="DM344" s="4111">
        <v>0</v>
      </c>
      <c r="DN344" s="449">
        <v>0</v>
      </c>
      <c r="DO344" s="450">
        <v>0</v>
      </c>
      <c r="DP344" s="4101">
        <v>0</v>
      </c>
      <c r="DQ344" s="442">
        <v>0</v>
      </c>
      <c r="DR344" s="432">
        <v>0</v>
      </c>
      <c r="DS344" s="322">
        <v>206</v>
      </c>
      <c r="DT344" s="323">
        <v>0</v>
      </c>
      <c r="DU344" s="324">
        <v>0</v>
      </c>
      <c r="DV344" s="325" t="s">
        <v>123</v>
      </c>
      <c r="DW344" s="286"/>
    </row>
    <row r="345" spans="1:127" s="359" customFormat="1" ht="50.25" customHeight="1" x14ac:dyDescent="0.15">
      <c r="A345" s="2107" t="s">
        <v>594</v>
      </c>
      <c r="B345" s="2144"/>
      <c r="C345" s="2144"/>
      <c r="D345" s="1925">
        <v>57</v>
      </c>
      <c r="E345" s="2122">
        <v>-0.21917808219178081</v>
      </c>
      <c r="F345" s="1943">
        <v>-16</v>
      </c>
      <c r="G345" s="1841">
        <v>24</v>
      </c>
      <c r="H345" s="1842">
        <v>33</v>
      </c>
      <c r="I345" s="4184">
        <v>35</v>
      </c>
      <c r="J345" s="1993">
        <v>17</v>
      </c>
      <c r="K345" s="1993">
        <v>18</v>
      </c>
      <c r="L345" s="1994">
        <v>22</v>
      </c>
      <c r="M345" s="1993">
        <v>7</v>
      </c>
      <c r="N345" s="1995">
        <v>15</v>
      </c>
      <c r="O345" s="2253" t="s">
        <v>2115</v>
      </c>
      <c r="P345" s="2036">
        <v>5</v>
      </c>
      <c r="Q345" s="329" t="s">
        <v>123</v>
      </c>
      <c r="R345" s="462">
        <v>5</v>
      </c>
      <c r="S345" s="330">
        <v>1</v>
      </c>
      <c r="T345" s="331">
        <v>4</v>
      </c>
      <c r="U345" s="332">
        <v>3</v>
      </c>
      <c r="V345" s="333">
        <v>0</v>
      </c>
      <c r="W345" s="334">
        <v>3</v>
      </c>
      <c r="X345" s="332">
        <v>2</v>
      </c>
      <c r="Y345" s="334">
        <v>1</v>
      </c>
      <c r="Z345" s="335">
        <v>1</v>
      </c>
      <c r="AA345" s="2049">
        <v>52</v>
      </c>
      <c r="AB345" s="1843">
        <v>-0.28767123287671237</v>
      </c>
      <c r="AC345" s="2024">
        <v>-21</v>
      </c>
      <c r="AD345" s="336">
        <v>23</v>
      </c>
      <c r="AE345" s="337">
        <v>29</v>
      </c>
      <c r="AF345" s="332">
        <v>32</v>
      </c>
      <c r="AG345" s="332">
        <v>17</v>
      </c>
      <c r="AH345" s="338">
        <v>15</v>
      </c>
      <c r="AI345" s="332">
        <v>20</v>
      </c>
      <c r="AJ345" s="338">
        <v>6</v>
      </c>
      <c r="AK345" s="339">
        <v>14</v>
      </c>
      <c r="AL345" s="2331">
        <v>0</v>
      </c>
      <c r="AM345" s="2023" t="s">
        <v>123</v>
      </c>
      <c r="AN345" s="2024">
        <v>-1</v>
      </c>
      <c r="AO345" s="340">
        <v>0</v>
      </c>
      <c r="AP345" s="340">
        <v>0</v>
      </c>
      <c r="AQ345" s="340">
        <v>0</v>
      </c>
      <c r="AR345" s="341">
        <v>0</v>
      </c>
      <c r="AS345" s="342">
        <v>0</v>
      </c>
      <c r="AT345" s="340">
        <v>0</v>
      </c>
      <c r="AU345" s="342">
        <v>0</v>
      </c>
      <c r="AV345" s="343">
        <v>0</v>
      </c>
      <c r="AW345" s="2354">
        <v>0</v>
      </c>
      <c r="AX345" s="2023" t="s">
        <v>123</v>
      </c>
      <c r="AY345" s="2024">
        <v>0</v>
      </c>
      <c r="AZ345" s="2377">
        <v>0</v>
      </c>
      <c r="BA345" s="2377">
        <v>0</v>
      </c>
      <c r="BB345" s="2377">
        <v>0</v>
      </c>
      <c r="BC345" s="2380">
        <v>0</v>
      </c>
      <c r="BD345" s="2380">
        <v>0</v>
      </c>
      <c r="BE345" s="2377">
        <v>0</v>
      </c>
      <c r="BF345" s="2380">
        <v>0</v>
      </c>
      <c r="BG345" s="2381">
        <v>0</v>
      </c>
      <c r="BH345" s="2062">
        <v>0</v>
      </c>
      <c r="BI345" s="2023" t="s">
        <v>123</v>
      </c>
      <c r="BJ345" s="2024">
        <v>0</v>
      </c>
      <c r="BK345" s="345">
        <v>0</v>
      </c>
      <c r="BL345" s="345">
        <v>0</v>
      </c>
      <c r="BM345" s="345">
        <v>0</v>
      </c>
      <c r="BN345" s="346">
        <v>0</v>
      </c>
      <c r="BO345" s="346">
        <v>0</v>
      </c>
      <c r="BP345" s="345">
        <v>0</v>
      </c>
      <c r="BQ345" s="346">
        <v>0</v>
      </c>
      <c r="BR345" s="347">
        <v>0</v>
      </c>
      <c r="BS345" s="2084">
        <v>0</v>
      </c>
      <c r="BT345" s="1843" t="s">
        <v>123</v>
      </c>
      <c r="BU345" s="2024">
        <v>-3</v>
      </c>
      <c r="BV345" s="348">
        <v>0</v>
      </c>
      <c r="BW345" s="348">
        <v>0</v>
      </c>
      <c r="BX345" s="348">
        <v>0</v>
      </c>
      <c r="BY345" s="349">
        <v>0</v>
      </c>
      <c r="BZ345" s="349">
        <v>0</v>
      </c>
      <c r="CA345" s="348">
        <v>0</v>
      </c>
      <c r="CB345" s="349">
        <v>0</v>
      </c>
      <c r="CC345" s="350">
        <v>0</v>
      </c>
      <c r="CD345" s="351">
        <v>46</v>
      </c>
      <c r="CE345" s="1843">
        <v>-0.19298245614035092</v>
      </c>
      <c r="CF345" s="2024">
        <v>-11</v>
      </c>
      <c r="CG345" s="352">
        <v>20</v>
      </c>
      <c r="CH345" s="352">
        <v>26</v>
      </c>
      <c r="CI345" s="352">
        <v>30</v>
      </c>
      <c r="CJ345" s="353">
        <v>17</v>
      </c>
      <c r="CK345" s="353">
        <v>13</v>
      </c>
      <c r="CL345" s="352">
        <v>16</v>
      </c>
      <c r="CM345" s="353">
        <v>3</v>
      </c>
      <c r="CN345" s="354">
        <v>13</v>
      </c>
      <c r="CO345" s="2062">
        <v>6</v>
      </c>
      <c r="CP345" s="1843">
        <v>-0.5</v>
      </c>
      <c r="CQ345" s="2024">
        <v>-6</v>
      </c>
      <c r="CR345" s="345">
        <v>3</v>
      </c>
      <c r="CS345" s="345">
        <v>3</v>
      </c>
      <c r="CT345" s="345">
        <v>2</v>
      </c>
      <c r="CU345" s="346">
        <v>0</v>
      </c>
      <c r="CV345" s="346">
        <v>2</v>
      </c>
      <c r="CW345" s="345">
        <v>4</v>
      </c>
      <c r="CX345" s="346">
        <v>3</v>
      </c>
      <c r="CY345" s="962">
        <v>1</v>
      </c>
      <c r="CZ345" s="1264">
        <v>57</v>
      </c>
      <c r="DA345" s="1606">
        <v>5</v>
      </c>
      <c r="DB345" s="451">
        <v>2</v>
      </c>
      <c r="DC345" s="452">
        <v>3</v>
      </c>
      <c r="DD345" s="4110">
        <v>7</v>
      </c>
      <c r="DE345" s="451">
        <v>4</v>
      </c>
      <c r="DF345" s="452">
        <v>3</v>
      </c>
      <c r="DG345" s="4110">
        <v>7</v>
      </c>
      <c r="DH345" s="451">
        <v>2</v>
      </c>
      <c r="DI345" s="452">
        <v>5</v>
      </c>
      <c r="DJ345" s="4110">
        <v>13</v>
      </c>
      <c r="DK345" s="451">
        <v>4</v>
      </c>
      <c r="DL345" s="452">
        <v>9</v>
      </c>
      <c r="DM345" s="4110">
        <v>11</v>
      </c>
      <c r="DN345" s="451">
        <v>5</v>
      </c>
      <c r="DO345" s="452">
        <v>6</v>
      </c>
      <c r="DP345" s="4100">
        <v>14</v>
      </c>
      <c r="DQ345" s="443">
        <v>7</v>
      </c>
      <c r="DR345" s="433">
        <v>7</v>
      </c>
      <c r="DS345" s="355">
        <v>133</v>
      </c>
      <c r="DT345" s="356">
        <v>4.2585714958120308E-5</v>
      </c>
      <c r="DU345" s="357">
        <v>7.1869877695120415E-3</v>
      </c>
      <c r="DV345" s="358" t="s">
        <v>123</v>
      </c>
      <c r="DW345" s="286"/>
    </row>
    <row r="346" spans="1:127" s="239" customFormat="1" ht="50.25" customHeight="1" x14ac:dyDescent="0.15">
      <c r="A346" s="2109" t="s">
        <v>595</v>
      </c>
      <c r="B346" s="2147"/>
      <c r="C346" s="2147"/>
      <c r="D346" s="1926">
        <v>92</v>
      </c>
      <c r="E346" s="2123">
        <v>0.16455696202531644</v>
      </c>
      <c r="F346" s="1947">
        <v>13</v>
      </c>
      <c r="G346" s="1845">
        <v>41</v>
      </c>
      <c r="H346" s="1846">
        <v>51</v>
      </c>
      <c r="I346" s="4188">
        <v>58</v>
      </c>
      <c r="J346" s="1996">
        <v>30</v>
      </c>
      <c r="K346" s="1996">
        <v>28</v>
      </c>
      <c r="L346" s="1997">
        <v>34</v>
      </c>
      <c r="M346" s="1996">
        <v>11</v>
      </c>
      <c r="N346" s="2223">
        <v>23</v>
      </c>
      <c r="O346" s="2248" t="s">
        <v>2116</v>
      </c>
      <c r="P346" s="2037">
        <v>0</v>
      </c>
      <c r="Q346" s="289" t="s">
        <v>123</v>
      </c>
      <c r="R346" s="461">
        <v>0</v>
      </c>
      <c r="S346" s="290">
        <v>0</v>
      </c>
      <c r="T346" s="291">
        <v>0</v>
      </c>
      <c r="U346" s="292">
        <v>0</v>
      </c>
      <c r="V346" s="293">
        <v>0</v>
      </c>
      <c r="W346" s="294">
        <v>0</v>
      </c>
      <c r="X346" s="292">
        <v>0</v>
      </c>
      <c r="Y346" s="294">
        <v>0</v>
      </c>
      <c r="Z346" s="295">
        <v>0</v>
      </c>
      <c r="AA346" s="2288">
        <v>92</v>
      </c>
      <c r="AB346" s="1840">
        <v>0.16455696202531644</v>
      </c>
      <c r="AC346" s="2304">
        <v>13</v>
      </c>
      <c r="AD346" s="296">
        <v>41</v>
      </c>
      <c r="AE346" s="297">
        <v>51</v>
      </c>
      <c r="AF346" s="292">
        <v>58</v>
      </c>
      <c r="AG346" s="298">
        <v>30</v>
      </c>
      <c r="AH346" s="299">
        <v>28</v>
      </c>
      <c r="AI346" s="292">
        <v>34</v>
      </c>
      <c r="AJ346" s="299">
        <v>11</v>
      </c>
      <c r="AK346" s="300">
        <v>23</v>
      </c>
      <c r="AL346" s="2332">
        <v>2</v>
      </c>
      <c r="AM346" s="2319">
        <v>1</v>
      </c>
      <c r="AN346" s="2304">
        <v>1</v>
      </c>
      <c r="AO346" s="301">
        <v>1</v>
      </c>
      <c r="AP346" s="301">
        <v>1</v>
      </c>
      <c r="AQ346" s="302">
        <v>1</v>
      </c>
      <c r="AR346" s="303">
        <v>0</v>
      </c>
      <c r="AS346" s="304">
        <v>1</v>
      </c>
      <c r="AT346" s="302">
        <v>1</v>
      </c>
      <c r="AU346" s="304">
        <v>1</v>
      </c>
      <c r="AV346" s="305">
        <v>0</v>
      </c>
      <c r="AW346" s="2355">
        <v>0</v>
      </c>
      <c r="AX346" s="1840" t="s">
        <v>123</v>
      </c>
      <c r="AY346" s="2304">
        <v>0</v>
      </c>
      <c r="AZ346" s="2382">
        <v>0</v>
      </c>
      <c r="BA346" s="2382">
        <v>0</v>
      </c>
      <c r="BB346" s="2383">
        <v>0</v>
      </c>
      <c r="BC346" s="2384">
        <v>0</v>
      </c>
      <c r="BD346" s="2384">
        <v>0</v>
      </c>
      <c r="BE346" s="2383">
        <v>0</v>
      </c>
      <c r="BF346" s="2384">
        <v>0</v>
      </c>
      <c r="BG346" s="2385">
        <v>0</v>
      </c>
      <c r="BH346" s="2063">
        <v>6</v>
      </c>
      <c r="BI346" s="1840">
        <v>0.5</v>
      </c>
      <c r="BJ346" s="2304">
        <v>2</v>
      </c>
      <c r="BK346" s="307">
        <v>3</v>
      </c>
      <c r="BL346" s="307">
        <v>3</v>
      </c>
      <c r="BM346" s="308">
        <v>1</v>
      </c>
      <c r="BN346" s="309">
        <v>1</v>
      </c>
      <c r="BO346" s="309">
        <v>0</v>
      </c>
      <c r="BP346" s="308">
        <v>5</v>
      </c>
      <c r="BQ346" s="309">
        <v>2</v>
      </c>
      <c r="BR346" s="310">
        <v>3</v>
      </c>
      <c r="BS346" s="2085">
        <v>5</v>
      </c>
      <c r="BT346" s="1840">
        <v>0.66666666666666674</v>
      </c>
      <c r="BU346" s="2304">
        <v>2</v>
      </c>
      <c r="BV346" s="311">
        <v>2</v>
      </c>
      <c r="BW346" s="311">
        <v>3</v>
      </c>
      <c r="BX346" s="312">
        <v>2</v>
      </c>
      <c r="BY346" s="313">
        <v>2</v>
      </c>
      <c r="BZ346" s="313">
        <v>0</v>
      </c>
      <c r="CA346" s="312">
        <v>3</v>
      </c>
      <c r="CB346" s="313">
        <v>0</v>
      </c>
      <c r="CC346" s="314">
        <v>3</v>
      </c>
      <c r="CD346" s="315">
        <v>75</v>
      </c>
      <c r="CE346" s="1840">
        <v>0.13636363636363646</v>
      </c>
      <c r="CF346" s="2304">
        <v>9</v>
      </c>
      <c r="CG346" s="316">
        <v>33</v>
      </c>
      <c r="CH346" s="316">
        <v>42</v>
      </c>
      <c r="CI346" s="317">
        <v>53</v>
      </c>
      <c r="CJ346" s="318">
        <v>27</v>
      </c>
      <c r="CK346" s="318">
        <v>26</v>
      </c>
      <c r="CL346" s="317">
        <v>22</v>
      </c>
      <c r="CM346" s="318">
        <v>6</v>
      </c>
      <c r="CN346" s="319">
        <v>16</v>
      </c>
      <c r="CO346" s="2063">
        <v>4</v>
      </c>
      <c r="CP346" s="1840">
        <v>-0.19999999999999996</v>
      </c>
      <c r="CQ346" s="2304">
        <v>-1</v>
      </c>
      <c r="CR346" s="320">
        <v>2</v>
      </c>
      <c r="CS346" s="320">
        <v>2</v>
      </c>
      <c r="CT346" s="308">
        <v>1</v>
      </c>
      <c r="CU346" s="321">
        <v>0</v>
      </c>
      <c r="CV346" s="321">
        <v>1</v>
      </c>
      <c r="CW346" s="308">
        <v>3</v>
      </c>
      <c r="CX346" s="321">
        <v>2</v>
      </c>
      <c r="CY346" s="961">
        <v>1</v>
      </c>
      <c r="CZ346" s="1265">
        <v>92</v>
      </c>
      <c r="DA346" s="1607">
        <v>5</v>
      </c>
      <c r="DB346" s="449">
        <v>4</v>
      </c>
      <c r="DC346" s="450">
        <v>1</v>
      </c>
      <c r="DD346" s="4111">
        <v>2</v>
      </c>
      <c r="DE346" s="449">
        <v>2</v>
      </c>
      <c r="DF346" s="450">
        <v>0</v>
      </c>
      <c r="DG346" s="4111">
        <v>15</v>
      </c>
      <c r="DH346" s="449">
        <v>5</v>
      </c>
      <c r="DI346" s="450">
        <v>10</v>
      </c>
      <c r="DJ346" s="4111">
        <v>25</v>
      </c>
      <c r="DK346" s="449">
        <v>8</v>
      </c>
      <c r="DL346" s="450">
        <v>17</v>
      </c>
      <c r="DM346" s="4111">
        <v>21</v>
      </c>
      <c r="DN346" s="449">
        <v>11</v>
      </c>
      <c r="DO346" s="450">
        <v>10</v>
      </c>
      <c r="DP346" s="4101">
        <v>24</v>
      </c>
      <c r="DQ346" s="442">
        <v>11</v>
      </c>
      <c r="DR346" s="432">
        <v>13</v>
      </c>
      <c r="DS346" s="322">
        <v>121</v>
      </c>
      <c r="DT346" s="323">
        <v>6.8734838178018755E-5</v>
      </c>
      <c r="DU346" s="324">
        <v>1.1600050435001891E-2</v>
      </c>
      <c r="DV346" s="325" t="s">
        <v>123</v>
      </c>
      <c r="DW346" s="286"/>
    </row>
    <row r="347" spans="1:127" s="359" customFormat="1" ht="50.25" customHeight="1" x14ac:dyDescent="0.15">
      <c r="A347" s="2107" t="s">
        <v>1851</v>
      </c>
      <c r="B347" s="2144"/>
      <c r="C347" s="2144"/>
      <c r="D347" s="1925">
        <v>2</v>
      </c>
      <c r="E347" s="2122">
        <v>-0.33333333333333337</v>
      </c>
      <c r="F347" s="1943">
        <v>-1</v>
      </c>
      <c r="G347" s="1841">
        <v>1</v>
      </c>
      <c r="H347" s="1842">
        <v>1</v>
      </c>
      <c r="I347" s="4184">
        <v>2</v>
      </c>
      <c r="J347" s="1993">
        <v>1</v>
      </c>
      <c r="K347" s="1993">
        <v>1</v>
      </c>
      <c r="L347" s="1994">
        <v>0</v>
      </c>
      <c r="M347" s="1993">
        <v>0</v>
      </c>
      <c r="N347" s="1995">
        <v>0</v>
      </c>
      <c r="O347" s="2253" t="s">
        <v>2115</v>
      </c>
      <c r="P347" s="2036">
        <v>0</v>
      </c>
      <c r="Q347" s="329" t="s">
        <v>123</v>
      </c>
      <c r="R347" s="462">
        <v>0</v>
      </c>
      <c r="S347" s="330">
        <v>0</v>
      </c>
      <c r="T347" s="331">
        <v>0</v>
      </c>
      <c r="U347" s="332">
        <v>0</v>
      </c>
      <c r="V347" s="333">
        <v>0</v>
      </c>
      <c r="W347" s="334">
        <v>0</v>
      </c>
      <c r="X347" s="332">
        <v>0</v>
      </c>
      <c r="Y347" s="334">
        <v>0</v>
      </c>
      <c r="Z347" s="335">
        <v>0</v>
      </c>
      <c r="AA347" s="2049">
        <v>2</v>
      </c>
      <c r="AB347" s="1843">
        <v>-0.33333333333333337</v>
      </c>
      <c r="AC347" s="2024">
        <v>-1</v>
      </c>
      <c r="AD347" s="336">
        <v>1</v>
      </c>
      <c r="AE347" s="337">
        <v>1</v>
      </c>
      <c r="AF347" s="332">
        <v>2</v>
      </c>
      <c r="AG347" s="332">
        <v>1</v>
      </c>
      <c r="AH347" s="338">
        <v>1</v>
      </c>
      <c r="AI347" s="332">
        <v>0</v>
      </c>
      <c r="AJ347" s="338">
        <v>0</v>
      </c>
      <c r="AK347" s="339">
        <v>0</v>
      </c>
      <c r="AL347" s="2331">
        <v>0</v>
      </c>
      <c r="AM347" s="1843" t="s">
        <v>123</v>
      </c>
      <c r="AN347" s="2024">
        <v>0</v>
      </c>
      <c r="AO347" s="340">
        <v>0</v>
      </c>
      <c r="AP347" s="340">
        <v>0</v>
      </c>
      <c r="AQ347" s="340">
        <v>0</v>
      </c>
      <c r="AR347" s="341">
        <v>0</v>
      </c>
      <c r="AS347" s="342">
        <v>0</v>
      </c>
      <c r="AT347" s="340">
        <v>0</v>
      </c>
      <c r="AU347" s="342">
        <v>0</v>
      </c>
      <c r="AV347" s="343">
        <v>0</v>
      </c>
      <c r="AW347" s="2354">
        <v>0</v>
      </c>
      <c r="AX347" s="1843" t="s">
        <v>123</v>
      </c>
      <c r="AY347" s="2024">
        <v>0</v>
      </c>
      <c r="AZ347" s="2377">
        <v>0</v>
      </c>
      <c r="BA347" s="2377">
        <v>0</v>
      </c>
      <c r="BB347" s="2377">
        <v>0</v>
      </c>
      <c r="BC347" s="2380">
        <v>0</v>
      </c>
      <c r="BD347" s="2380">
        <v>0</v>
      </c>
      <c r="BE347" s="2377">
        <v>0</v>
      </c>
      <c r="BF347" s="2380">
        <v>0</v>
      </c>
      <c r="BG347" s="2381">
        <v>0</v>
      </c>
      <c r="BH347" s="2062">
        <v>0</v>
      </c>
      <c r="BI347" s="1843" t="s">
        <v>123</v>
      </c>
      <c r="BJ347" s="2024">
        <v>0</v>
      </c>
      <c r="BK347" s="345">
        <v>0</v>
      </c>
      <c r="BL347" s="345">
        <v>0</v>
      </c>
      <c r="BM347" s="345">
        <v>0</v>
      </c>
      <c r="BN347" s="346">
        <v>0</v>
      </c>
      <c r="BO347" s="346">
        <v>0</v>
      </c>
      <c r="BP347" s="345">
        <v>0</v>
      </c>
      <c r="BQ347" s="346">
        <v>0</v>
      </c>
      <c r="BR347" s="347">
        <v>0</v>
      </c>
      <c r="BS347" s="2084">
        <v>0</v>
      </c>
      <c r="BT347" s="1843" t="s">
        <v>123</v>
      </c>
      <c r="BU347" s="2024">
        <v>-1</v>
      </c>
      <c r="BV347" s="348">
        <v>0</v>
      </c>
      <c r="BW347" s="348">
        <v>0</v>
      </c>
      <c r="BX347" s="348">
        <v>0</v>
      </c>
      <c r="BY347" s="349">
        <v>0</v>
      </c>
      <c r="BZ347" s="349">
        <v>0</v>
      </c>
      <c r="CA347" s="348">
        <v>0</v>
      </c>
      <c r="CB347" s="349">
        <v>0</v>
      </c>
      <c r="CC347" s="350">
        <v>0</v>
      </c>
      <c r="CD347" s="351">
        <v>0</v>
      </c>
      <c r="CE347" s="1843" t="s">
        <v>123</v>
      </c>
      <c r="CF347" s="2024">
        <v>0</v>
      </c>
      <c r="CG347" s="352">
        <v>0</v>
      </c>
      <c r="CH347" s="352">
        <v>0</v>
      </c>
      <c r="CI347" s="352">
        <v>0</v>
      </c>
      <c r="CJ347" s="353">
        <v>0</v>
      </c>
      <c r="CK347" s="353">
        <v>0</v>
      </c>
      <c r="CL347" s="352">
        <v>0</v>
      </c>
      <c r="CM347" s="353">
        <v>0</v>
      </c>
      <c r="CN347" s="354">
        <v>0</v>
      </c>
      <c r="CO347" s="2062">
        <v>2</v>
      </c>
      <c r="CP347" s="1843">
        <v>0</v>
      </c>
      <c r="CQ347" s="2024">
        <v>0</v>
      </c>
      <c r="CR347" s="345">
        <v>1</v>
      </c>
      <c r="CS347" s="345">
        <v>1</v>
      </c>
      <c r="CT347" s="345">
        <v>2</v>
      </c>
      <c r="CU347" s="346">
        <v>1</v>
      </c>
      <c r="CV347" s="346">
        <v>1</v>
      </c>
      <c r="CW347" s="345">
        <v>0</v>
      </c>
      <c r="CX347" s="346">
        <v>0</v>
      </c>
      <c r="CY347" s="962">
        <v>0</v>
      </c>
      <c r="CZ347" s="1264">
        <v>2</v>
      </c>
      <c r="DA347" s="1606">
        <v>1</v>
      </c>
      <c r="DB347" s="451">
        <v>0</v>
      </c>
      <c r="DC347" s="452">
        <v>1</v>
      </c>
      <c r="DD347" s="4110">
        <v>0</v>
      </c>
      <c r="DE347" s="451">
        <v>0</v>
      </c>
      <c r="DF347" s="452">
        <v>0</v>
      </c>
      <c r="DG347" s="4110">
        <v>0</v>
      </c>
      <c r="DH347" s="451">
        <v>0</v>
      </c>
      <c r="DI347" s="452">
        <v>0</v>
      </c>
      <c r="DJ347" s="4110">
        <v>1</v>
      </c>
      <c r="DK347" s="451">
        <v>1</v>
      </c>
      <c r="DL347" s="452">
        <v>0</v>
      </c>
      <c r="DM347" s="4110">
        <v>0</v>
      </c>
      <c r="DN347" s="451">
        <v>0</v>
      </c>
      <c r="DO347" s="452">
        <v>0</v>
      </c>
      <c r="DP347" s="4100">
        <v>0</v>
      </c>
      <c r="DQ347" s="443">
        <v>0</v>
      </c>
      <c r="DR347" s="433">
        <v>0</v>
      </c>
      <c r="DS347" s="355">
        <v>196</v>
      </c>
      <c r="DT347" s="356">
        <v>1.4942356125656249E-6</v>
      </c>
      <c r="DU347" s="357">
        <v>2.5217500945656286E-4</v>
      </c>
      <c r="DV347" s="358" t="s">
        <v>123</v>
      </c>
      <c r="DW347" s="286"/>
    </row>
    <row r="348" spans="1:127" s="239" customFormat="1" ht="50.25" customHeight="1" x14ac:dyDescent="0.15">
      <c r="A348" s="2109" t="s">
        <v>1852</v>
      </c>
      <c r="B348" s="2147"/>
      <c r="C348" s="2147"/>
      <c r="D348" s="1926">
        <v>47</v>
      </c>
      <c r="E348" s="3220">
        <v>1.35</v>
      </c>
      <c r="F348" s="1947">
        <v>27</v>
      </c>
      <c r="G348" s="1845">
        <v>30</v>
      </c>
      <c r="H348" s="1846">
        <v>17</v>
      </c>
      <c r="I348" s="4188">
        <v>36</v>
      </c>
      <c r="J348" s="1996">
        <v>27</v>
      </c>
      <c r="K348" s="1996">
        <v>9</v>
      </c>
      <c r="L348" s="1997">
        <v>11</v>
      </c>
      <c r="M348" s="1996">
        <v>3</v>
      </c>
      <c r="N348" s="2223">
        <v>8</v>
      </c>
      <c r="O348" s="2248" t="s">
        <v>2116</v>
      </c>
      <c r="P348" s="2037">
        <v>8</v>
      </c>
      <c r="Q348" s="289" t="s">
        <v>123</v>
      </c>
      <c r="R348" s="461">
        <v>8</v>
      </c>
      <c r="S348" s="290">
        <v>6</v>
      </c>
      <c r="T348" s="291">
        <v>2</v>
      </c>
      <c r="U348" s="292">
        <v>8</v>
      </c>
      <c r="V348" s="293">
        <v>6</v>
      </c>
      <c r="W348" s="294">
        <v>2</v>
      </c>
      <c r="X348" s="292">
        <v>0</v>
      </c>
      <c r="Y348" s="294">
        <v>0</v>
      </c>
      <c r="Z348" s="295">
        <v>0</v>
      </c>
      <c r="AA348" s="2288">
        <v>39</v>
      </c>
      <c r="AB348" s="1840">
        <v>0.95</v>
      </c>
      <c r="AC348" s="2304">
        <v>19</v>
      </c>
      <c r="AD348" s="296">
        <v>24</v>
      </c>
      <c r="AE348" s="297">
        <v>15</v>
      </c>
      <c r="AF348" s="292">
        <v>28</v>
      </c>
      <c r="AG348" s="298">
        <v>21</v>
      </c>
      <c r="AH348" s="299">
        <v>7</v>
      </c>
      <c r="AI348" s="292">
        <v>11</v>
      </c>
      <c r="AJ348" s="299">
        <v>3</v>
      </c>
      <c r="AK348" s="300">
        <v>8</v>
      </c>
      <c r="AL348" s="2332">
        <v>2</v>
      </c>
      <c r="AM348" s="2319">
        <v>0</v>
      </c>
      <c r="AN348" s="2304">
        <v>0</v>
      </c>
      <c r="AO348" s="301">
        <v>2</v>
      </c>
      <c r="AP348" s="301">
        <v>0</v>
      </c>
      <c r="AQ348" s="302">
        <v>2</v>
      </c>
      <c r="AR348" s="303">
        <v>2</v>
      </c>
      <c r="AS348" s="304">
        <v>0</v>
      </c>
      <c r="AT348" s="302">
        <v>0</v>
      </c>
      <c r="AU348" s="304">
        <v>0</v>
      </c>
      <c r="AV348" s="305">
        <v>0</v>
      </c>
      <c r="AW348" s="2355">
        <v>0</v>
      </c>
      <c r="AX348" s="1840" t="s">
        <v>123</v>
      </c>
      <c r="AY348" s="2304">
        <v>0</v>
      </c>
      <c r="AZ348" s="2382">
        <v>0</v>
      </c>
      <c r="BA348" s="2382">
        <v>0</v>
      </c>
      <c r="BB348" s="2383">
        <v>0</v>
      </c>
      <c r="BC348" s="2384">
        <v>0</v>
      </c>
      <c r="BD348" s="2384">
        <v>0</v>
      </c>
      <c r="BE348" s="2383">
        <v>0</v>
      </c>
      <c r="BF348" s="2384">
        <v>0</v>
      </c>
      <c r="BG348" s="2385">
        <v>0</v>
      </c>
      <c r="BH348" s="2063">
        <v>0</v>
      </c>
      <c r="BI348" s="1840" t="s">
        <v>123</v>
      </c>
      <c r="BJ348" s="2304">
        <v>0</v>
      </c>
      <c r="BK348" s="307">
        <v>0</v>
      </c>
      <c r="BL348" s="307">
        <v>0</v>
      </c>
      <c r="BM348" s="308">
        <v>0</v>
      </c>
      <c r="BN348" s="309">
        <v>0</v>
      </c>
      <c r="BO348" s="309">
        <v>0</v>
      </c>
      <c r="BP348" s="308">
        <v>0</v>
      </c>
      <c r="BQ348" s="309">
        <v>0</v>
      </c>
      <c r="BR348" s="310">
        <v>0</v>
      </c>
      <c r="BS348" s="2085">
        <v>2</v>
      </c>
      <c r="BT348" s="1840">
        <v>0</v>
      </c>
      <c r="BU348" s="2304">
        <v>0</v>
      </c>
      <c r="BV348" s="311">
        <v>0</v>
      </c>
      <c r="BW348" s="311">
        <v>2</v>
      </c>
      <c r="BX348" s="312">
        <v>1</v>
      </c>
      <c r="BY348" s="313">
        <v>0</v>
      </c>
      <c r="BZ348" s="313">
        <v>1</v>
      </c>
      <c r="CA348" s="312">
        <v>1</v>
      </c>
      <c r="CB348" s="313">
        <v>0</v>
      </c>
      <c r="CC348" s="314">
        <v>1</v>
      </c>
      <c r="CD348" s="315">
        <v>25</v>
      </c>
      <c r="CE348" s="2319">
        <v>1.7777777777777777</v>
      </c>
      <c r="CF348" s="2304">
        <v>16</v>
      </c>
      <c r="CG348" s="316">
        <v>18</v>
      </c>
      <c r="CH348" s="316">
        <v>7</v>
      </c>
      <c r="CI348" s="317">
        <v>20</v>
      </c>
      <c r="CJ348" s="318">
        <v>18</v>
      </c>
      <c r="CK348" s="318">
        <v>2</v>
      </c>
      <c r="CL348" s="317">
        <v>5</v>
      </c>
      <c r="CM348" s="318">
        <v>0</v>
      </c>
      <c r="CN348" s="319">
        <v>5</v>
      </c>
      <c r="CO348" s="2063">
        <v>10</v>
      </c>
      <c r="CP348" s="1840">
        <v>0.4285714285714286</v>
      </c>
      <c r="CQ348" s="2304">
        <v>3</v>
      </c>
      <c r="CR348" s="320">
        <v>4</v>
      </c>
      <c r="CS348" s="320">
        <v>6</v>
      </c>
      <c r="CT348" s="308">
        <v>5</v>
      </c>
      <c r="CU348" s="321">
        <v>1</v>
      </c>
      <c r="CV348" s="321">
        <v>4</v>
      </c>
      <c r="CW348" s="308">
        <v>5</v>
      </c>
      <c r="CX348" s="321">
        <v>3</v>
      </c>
      <c r="CY348" s="961">
        <v>2</v>
      </c>
      <c r="CZ348" s="1265">
        <v>47</v>
      </c>
      <c r="DA348" s="1607">
        <v>4</v>
      </c>
      <c r="DB348" s="449">
        <v>4</v>
      </c>
      <c r="DC348" s="450">
        <v>0</v>
      </c>
      <c r="DD348" s="4111">
        <v>8</v>
      </c>
      <c r="DE348" s="449">
        <v>5</v>
      </c>
      <c r="DF348" s="450">
        <v>3</v>
      </c>
      <c r="DG348" s="4111">
        <v>9</v>
      </c>
      <c r="DH348" s="449">
        <v>4</v>
      </c>
      <c r="DI348" s="450">
        <v>5</v>
      </c>
      <c r="DJ348" s="4111">
        <v>9</v>
      </c>
      <c r="DK348" s="449">
        <v>6</v>
      </c>
      <c r="DL348" s="450">
        <v>3</v>
      </c>
      <c r="DM348" s="4111">
        <v>3</v>
      </c>
      <c r="DN348" s="449">
        <v>2</v>
      </c>
      <c r="DO348" s="450">
        <v>1</v>
      </c>
      <c r="DP348" s="4101">
        <v>14</v>
      </c>
      <c r="DQ348" s="442">
        <v>9</v>
      </c>
      <c r="DR348" s="432">
        <v>5</v>
      </c>
      <c r="DS348" s="322">
        <v>141</v>
      </c>
      <c r="DT348" s="323">
        <v>3.5114536895292184E-5</v>
      </c>
      <c r="DU348" s="324">
        <v>5.9261127222292268E-3</v>
      </c>
      <c r="DV348" s="325" t="s">
        <v>123</v>
      </c>
      <c r="DW348" s="286"/>
    </row>
    <row r="349" spans="1:127" s="359" customFormat="1" ht="50.25" customHeight="1" x14ac:dyDescent="0.15">
      <c r="A349" s="2107" t="s">
        <v>1853</v>
      </c>
      <c r="B349" s="2144"/>
      <c r="C349" s="2144"/>
      <c r="D349" s="1925">
        <v>2</v>
      </c>
      <c r="E349" s="2191">
        <v>1</v>
      </c>
      <c r="F349" s="1943">
        <v>1</v>
      </c>
      <c r="G349" s="1841">
        <v>0</v>
      </c>
      <c r="H349" s="1842">
        <v>2</v>
      </c>
      <c r="I349" s="4184">
        <v>2</v>
      </c>
      <c r="J349" s="1993">
        <v>0</v>
      </c>
      <c r="K349" s="1993">
        <v>2</v>
      </c>
      <c r="L349" s="1994">
        <v>0</v>
      </c>
      <c r="M349" s="1993">
        <v>0</v>
      </c>
      <c r="N349" s="1995">
        <v>0</v>
      </c>
      <c r="O349" s="2253" t="s">
        <v>2115</v>
      </c>
      <c r="P349" s="2036">
        <v>0</v>
      </c>
      <c r="Q349" s="329" t="s">
        <v>123</v>
      </c>
      <c r="R349" s="462">
        <v>0</v>
      </c>
      <c r="S349" s="330">
        <v>0</v>
      </c>
      <c r="T349" s="331">
        <v>0</v>
      </c>
      <c r="U349" s="332">
        <v>0</v>
      </c>
      <c r="V349" s="333">
        <v>0</v>
      </c>
      <c r="W349" s="334">
        <v>0</v>
      </c>
      <c r="X349" s="332">
        <v>0</v>
      </c>
      <c r="Y349" s="334">
        <v>0</v>
      </c>
      <c r="Z349" s="335">
        <v>0</v>
      </c>
      <c r="AA349" s="2049">
        <v>2</v>
      </c>
      <c r="AB349" s="2315">
        <v>1</v>
      </c>
      <c r="AC349" s="2024">
        <v>1</v>
      </c>
      <c r="AD349" s="336">
        <v>0</v>
      </c>
      <c r="AE349" s="337">
        <v>2</v>
      </c>
      <c r="AF349" s="332">
        <v>2</v>
      </c>
      <c r="AG349" s="332">
        <v>0</v>
      </c>
      <c r="AH349" s="338">
        <v>2</v>
      </c>
      <c r="AI349" s="332">
        <v>0</v>
      </c>
      <c r="AJ349" s="338">
        <v>0</v>
      </c>
      <c r="AK349" s="339">
        <v>0</v>
      </c>
      <c r="AL349" s="2331">
        <v>0</v>
      </c>
      <c r="AM349" s="1843" t="s">
        <v>123</v>
      </c>
      <c r="AN349" s="2024">
        <v>0</v>
      </c>
      <c r="AO349" s="340">
        <v>0</v>
      </c>
      <c r="AP349" s="340">
        <v>0</v>
      </c>
      <c r="AQ349" s="340">
        <v>0</v>
      </c>
      <c r="AR349" s="341">
        <v>0</v>
      </c>
      <c r="AS349" s="342">
        <v>0</v>
      </c>
      <c r="AT349" s="340">
        <v>0</v>
      </c>
      <c r="AU349" s="342">
        <v>0</v>
      </c>
      <c r="AV349" s="343">
        <v>0</v>
      </c>
      <c r="AW349" s="2354">
        <v>0</v>
      </c>
      <c r="AX349" s="1843" t="s">
        <v>123</v>
      </c>
      <c r="AY349" s="2024">
        <v>0</v>
      </c>
      <c r="AZ349" s="2377">
        <v>0</v>
      </c>
      <c r="BA349" s="2377">
        <v>0</v>
      </c>
      <c r="BB349" s="2377">
        <v>0</v>
      </c>
      <c r="BC349" s="2380">
        <v>0</v>
      </c>
      <c r="BD349" s="2380">
        <v>0</v>
      </c>
      <c r="BE349" s="2377">
        <v>0</v>
      </c>
      <c r="BF349" s="2380">
        <v>0</v>
      </c>
      <c r="BG349" s="2381">
        <v>0</v>
      </c>
      <c r="BH349" s="2062">
        <v>0</v>
      </c>
      <c r="BI349" s="1843" t="s">
        <v>123</v>
      </c>
      <c r="BJ349" s="2024">
        <v>0</v>
      </c>
      <c r="BK349" s="345">
        <v>0</v>
      </c>
      <c r="BL349" s="345">
        <v>0</v>
      </c>
      <c r="BM349" s="345">
        <v>0</v>
      </c>
      <c r="BN349" s="346">
        <v>0</v>
      </c>
      <c r="BO349" s="346">
        <v>0</v>
      </c>
      <c r="BP349" s="345">
        <v>0</v>
      </c>
      <c r="BQ349" s="346">
        <v>0</v>
      </c>
      <c r="BR349" s="347">
        <v>0</v>
      </c>
      <c r="BS349" s="2084">
        <v>0</v>
      </c>
      <c r="BT349" s="1843" t="s">
        <v>123</v>
      </c>
      <c r="BU349" s="2024">
        <v>0</v>
      </c>
      <c r="BV349" s="348">
        <v>0</v>
      </c>
      <c r="BW349" s="348">
        <v>0</v>
      </c>
      <c r="BX349" s="348">
        <v>0</v>
      </c>
      <c r="BY349" s="349">
        <v>0</v>
      </c>
      <c r="BZ349" s="349">
        <v>0</v>
      </c>
      <c r="CA349" s="348">
        <v>0</v>
      </c>
      <c r="CB349" s="349">
        <v>0</v>
      </c>
      <c r="CC349" s="350">
        <v>0</v>
      </c>
      <c r="CD349" s="351">
        <v>2</v>
      </c>
      <c r="CE349" s="2315">
        <v>1</v>
      </c>
      <c r="CF349" s="2024">
        <v>1</v>
      </c>
      <c r="CG349" s="352">
        <v>0</v>
      </c>
      <c r="CH349" s="352">
        <v>2</v>
      </c>
      <c r="CI349" s="352">
        <v>2</v>
      </c>
      <c r="CJ349" s="353">
        <v>0</v>
      </c>
      <c r="CK349" s="353">
        <v>2</v>
      </c>
      <c r="CL349" s="352">
        <v>0</v>
      </c>
      <c r="CM349" s="353">
        <v>0</v>
      </c>
      <c r="CN349" s="354">
        <v>0</v>
      </c>
      <c r="CO349" s="2062">
        <v>0</v>
      </c>
      <c r="CP349" s="1843" t="s">
        <v>123</v>
      </c>
      <c r="CQ349" s="2024">
        <v>0</v>
      </c>
      <c r="CR349" s="345">
        <v>0</v>
      </c>
      <c r="CS349" s="345">
        <v>0</v>
      </c>
      <c r="CT349" s="345">
        <v>0</v>
      </c>
      <c r="CU349" s="346">
        <v>0</v>
      </c>
      <c r="CV349" s="346">
        <v>0</v>
      </c>
      <c r="CW349" s="345">
        <v>0</v>
      </c>
      <c r="CX349" s="346">
        <v>0</v>
      </c>
      <c r="CY349" s="962">
        <v>0</v>
      </c>
      <c r="CZ349" s="1264">
        <v>2</v>
      </c>
      <c r="DA349" s="1606">
        <v>0</v>
      </c>
      <c r="DB349" s="451">
        <v>0</v>
      </c>
      <c r="DC349" s="452">
        <v>0</v>
      </c>
      <c r="DD349" s="4110">
        <v>2</v>
      </c>
      <c r="DE349" s="451">
        <v>0</v>
      </c>
      <c r="DF349" s="452">
        <v>2</v>
      </c>
      <c r="DG349" s="4110">
        <v>0</v>
      </c>
      <c r="DH349" s="451">
        <v>0</v>
      </c>
      <c r="DI349" s="452">
        <v>0</v>
      </c>
      <c r="DJ349" s="4110">
        <v>0</v>
      </c>
      <c r="DK349" s="451">
        <v>0</v>
      </c>
      <c r="DL349" s="452">
        <v>0</v>
      </c>
      <c r="DM349" s="4110">
        <v>0</v>
      </c>
      <c r="DN349" s="451">
        <v>0</v>
      </c>
      <c r="DO349" s="452">
        <v>0</v>
      </c>
      <c r="DP349" s="4100">
        <v>0</v>
      </c>
      <c r="DQ349" s="443">
        <v>0</v>
      </c>
      <c r="DR349" s="433">
        <v>0</v>
      </c>
      <c r="DS349" s="355">
        <v>196</v>
      </c>
      <c r="DT349" s="356">
        <v>1.4942356125656249E-6</v>
      </c>
      <c r="DU349" s="357">
        <v>2.5217500945656286E-4</v>
      </c>
      <c r="DV349" s="358" t="s">
        <v>123</v>
      </c>
      <c r="DW349" s="286"/>
    </row>
    <row r="350" spans="1:127" s="239" customFormat="1" ht="50.25" customHeight="1" x14ac:dyDescent="0.15">
      <c r="A350" s="2109" t="s">
        <v>218</v>
      </c>
      <c r="B350" s="2147"/>
      <c r="C350" s="2147"/>
      <c r="D350" s="1926">
        <v>814</v>
      </c>
      <c r="E350" s="2123">
        <v>1.2437810945273631E-2</v>
      </c>
      <c r="F350" s="1947">
        <v>10</v>
      </c>
      <c r="G350" s="1845">
        <v>399</v>
      </c>
      <c r="H350" s="1846">
        <v>415</v>
      </c>
      <c r="I350" s="4188">
        <v>542</v>
      </c>
      <c r="J350" s="1996">
        <v>304</v>
      </c>
      <c r="K350" s="1996">
        <v>238</v>
      </c>
      <c r="L350" s="1997">
        <v>272</v>
      </c>
      <c r="M350" s="1996">
        <v>95</v>
      </c>
      <c r="N350" s="2223">
        <v>177</v>
      </c>
      <c r="O350" s="2248" t="s">
        <v>2116</v>
      </c>
      <c r="P350" s="2037">
        <v>31</v>
      </c>
      <c r="Q350" s="289">
        <v>0.9375</v>
      </c>
      <c r="R350" s="461">
        <v>15</v>
      </c>
      <c r="S350" s="290">
        <v>14</v>
      </c>
      <c r="T350" s="291">
        <v>17</v>
      </c>
      <c r="U350" s="292">
        <v>12</v>
      </c>
      <c r="V350" s="293">
        <v>5</v>
      </c>
      <c r="W350" s="294">
        <v>7</v>
      </c>
      <c r="X350" s="292">
        <v>19</v>
      </c>
      <c r="Y350" s="294">
        <v>9</v>
      </c>
      <c r="Z350" s="295">
        <v>10</v>
      </c>
      <c r="AA350" s="2288">
        <v>783</v>
      </c>
      <c r="AB350" s="2025">
        <v>-6.3451776649746661E-3</v>
      </c>
      <c r="AC350" s="2304">
        <v>-5</v>
      </c>
      <c r="AD350" s="296">
        <v>385</v>
      </c>
      <c r="AE350" s="297">
        <v>398</v>
      </c>
      <c r="AF350" s="292">
        <v>530</v>
      </c>
      <c r="AG350" s="298">
        <v>299</v>
      </c>
      <c r="AH350" s="299">
        <v>231</v>
      </c>
      <c r="AI350" s="292">
        <v>253</v>
      </c>
      <c r="AJ350" s="299">
        <v>86</v>
      </c>
      <c r="AK350" s="300">
        <v>167</v>
      </c>
      <c r="AL350" s="2332">
        <v>210</v>
      </c>
      <c r="AM350" s="1840">
        <v>-8.2969432314410452E-2</v>
      </c>
      <c r="AN350" s="2304">
        <v>-19</v>
      </c>
      <c r="AO350" s="301">
        <v>128</v>
      </c>
      <c r="AP350" s="301">
        <v>82</v>
      </c>
      <c r="AQ350" s="302">
        <v>142</v>
      </c>
      <c r="AR350" s="303">
        <v>106</v>
      </c>
      <c r="AS350" s="304">
        <v>36</v>
      </c>
      <c r="AT350" s="302">
        <v>68</v>
      </c>
      <c r="AU350" s="304">
        <v>22</v>
      </c>
      <c r="AV350" s="305">
        <v>46</v>
      </c>
      <c r="AW350" s="2355">
        <v>8</v>
      </c>
      <c r="AX350" s="1840">
        <v>0.14285714285714279</v>
      </c>
      <c r="AY350" s="2304">
        <v>1</v>
      </c>
      <c r="AZ350" s="2382">
        <v>7</v>
      </c>
      <c r="BA350" s="2382">
        <v>1</v>
      </c>
      <c r="BB350" s="2383">
        <v>5</v>
      </c>
      <c r="BC350" s="2384">
        <v>4</v>
      </c>
      <c r="BD350" s="2384">
        <v>1</v>
      </c>
      <c r="BE350" s="2383">
        <v>3</v>
      </c>
      <c r="BF350" s="2384">
        <v>3</v>
      </c>
      <c r="BG350" s="2385">
        <v>0</v>
      </c>
      <c r="BH350" s="2063">
        <v>68</v>
      </c>
      <c r="BI350" s="1840">
        <v>-5.555555555555558E-2</v>
      </c>
      <c r="BJ350" s="2304">
        <v>-4</v>
      </c>
      <c r="BK350" s="307">
        <v>31</v>
      </c>
      <c r="BL350" s="307">
        <v>37</v>
      </c>
      <c r="BM350" s="308">
        <v>38</v>
      </c>
      <c r="BN350" s="309">
        <v>23</v>
      </c>
      <c r="BO350" s="309">
        <v>15</v>
      </c>
      <c r="BP350" s="308">
        <v>30</v>
      </c>
      <c r="BQ350" s="309">
        <v>8</v>
      </c>
      <c r="BR350" s="310">
        <v>22</v>
      </c>
      <c r="BS350" s="2085">
        <v>39</v>
      </c>
      <c r="BT350" s="1840">
        <v>-0.25</v>
      </c>
      <c r="BU350" s="2304">
        <v>-13</v>
      </c>
      <c r="BV350" s="311">
        <v>13</v>
      </c>
      <c r="BW350" s="311">
        <v>26</v>
      </c>
      <c r="BX350" s="312">
        <v>31</v>
      </c>
      <c r="BY350" s="313">
        <v>12</v>
      </c>
      <c r="BZ350" s="313">
        <v>19</v>
      </c>
      <c r="CA350" s="312">
        <v>8</v>
      </c>
      <c r="CB350" s="313">
        <v>1</v>
      </c>
      <c r="CC350" s="314">
        <v>7</v>
      </c>
      <c r="CD350" s="315">
        <v>302</v>
      </c>
      <c r="CE350" s="1840">
        <v>1.6835016835016869E-2</v>
      </c>
      <c r="CF350" s="2304">
        <v>5</v>
      </c>
      <c r="CG350" s="316">
        <v>145</v>
      </c>
      <c r="CH350" s="316">
        <v>157</v>
      </c>
      <c r="CI350" s="317">
        <v>188</v>
      </c>
      <c r="CJ350" s="318">
        <v>105</v>
      </c>
      <c r="CK350" s="318">
        <v>83</v>
      </c>
      <c r="CL350" s="317">
        <v>114</v>
      </c>
      <c r="CM350" s="318">
        <v>40</v>
      </c>
      <c r="CN350" s="319">
        <v>74</v>
      </c>
      <c r="CO350" s="2063">
        <v>156</v>
      </c>
      <c r="CP350" s="1840">
        <v>0.19083969465648853</v>
      </c>
      <c r="CQ350" s="2304">
        <v>25</v>
      </c>
      <c r="CR350" s="320">
        <v>61</v>
      </c>
      <c r="CS350" s="320">
        <v>95</v>
      </c>
      <c r="CT350" s="308">
        <v>126</v>
      </c>
      <c r="CU350" s="321">
        <v>49</v>
      </c>
      <c r="CV350" s="321">
        <v>77</v>
      </c>
      <c r="CW350" s="308">
        <v>30</v>
      </c>
      <c r="CX350" s="321">
        <v>12</v>
      </c>
      <c r="CY350" s="961">
        <v>18</v>
      </c>
      <c r="CZ350" s="1265">
        <v>814</v>
      </c>
      <c r="DA350" s="1607">
        <v>75</v>
      </c>
      <c r="DB350" s="449">
        <v>49</v>
      </c>
      <c r="DC350" s="450">
        <v>26</v>
      </c>
      <c r="DD350" s="4111">
        <v>81</v>
      </c>
      <c r="DE350" s="449">
        <v>44</v>
      </c>
      <c r="DF350" s="450">
        <v>37</v>
      </c>
      <c r="DG350" s="4111">
        <v>191</v>
      </c>
      <c r="DH350" s="449">
        <v>88</v>
      </c>
      <c r="DI350" s="450">
        <v>103</v>
      </c>
      <c r="DJ350" s="4111">
        <v>204</v>
      </c>
      <c r="DK350" s="449">
        <v>95</v>
      </c>
      <c r="DL350" s="450">
        <v>109</v>
      </c>
      <c r="DM350" s="4111">
        <v>108</v>
      </c>
      <c r="DN350" s="449">
        <v>43</v>
      </c>
      <c r="DO350" s="450">
        <v>65</v>
      </c>
      <c r="DP350" s="4101">
        <v>155</v>
      </c>
      <c r="DQ350" s="442">
        <v>80</v>
      </c>
      <c r="DR350" s="432">
        <v>75</v>
      </c>
      <c r="DS350" s="322">
        <v>54</v>
      </c>
      <c r="DT350" s="323">
        <v>6.0815389431420933E-4</v>
      </c>
      <c r="DU350" s="324">
        <v>0.10263522884882108</v>
      </c>
      <c r="DV350" s="325" t="s">
        <v>123</v>
      </c>
      <c r="DW350" s="286"/>
    </row>
    <row r="351" spans="1:127" s="359" customFormat="1" ht="50.25" customHeight="1" x14ac:dyDescent="0.15">
      <c r="A351" s="2107" t="s">
        <v>596</v>
      </c>
      <c r="B351" s="2144"/>
      <c r="C351" s="2144"/>
      <c r="D351" s="1925">
        <v>104</v>
      </c>
      <c r="E351" s="2122">
        <v>-9.52380952380949E-3</v>
      </c>
      <c r="F351" s="1943">
        <v>-1</v>
      </c>
      <c r="G351" s="1841">
        <v>52</v>
      </c>
      <c r="H351" s="1842">
        <v>52</v>
      </c>
      <c r="I351" s="4184">
        <v>62</v>
      </c>
      <c r="J351" s="1993">
        <v>36</v>
      </c>
      <c r="K351" s="1993">
        <v>26</v>
      </c>
      <c r="L351" s="1994">
        <v>42</v>
      </c>
      <c r="M351" s="1993">
        <v>16</v>
      </c>
      <c r="N351" s="1995">
        <v>26</v>
      </c>
      <c r="O351" s="2253" t="s">
        <v>2115</v>
      </c>
      <c r="P351" s="2036">
        <v>15</v>
      </c>
      <c r="Q351" s="329">
        <v>-6.25E-2</v>
      </c>
      <c r="R351" s="462">
        <v>-1</v>
      </c>
      <c r="S351" s="330">
        <v>5</v>
      </c>
      <c r="T351" s="331">
        <v>10</v>
      </c>
      <c r="U351" s="332">
        <v>7</v>
      </c>
      <c r="V351" s="333">
        <v>1</v>
      </c>
      <c r="W351" s="334">
        <v>6</v>
      </c>
      <c r="X351" s="332">
        <v>8</v>
      </c>
      <c r="Y351" s="334">
        <v>4</v>
      </c>
      <c r="Z351" s="335">
        <v>4</v>
      </c>
      <c r="AA351" s="2049">
        <v>89</v>
      </c>
      <c r="AB351" s="1843">
        <v>0</v>
      </c>
      <c r="AC351" s="2024">
        <v>0</v>
      </c>
      <c r="AD351" s="336">
        <v>47</v>
      </c>
      <c r="AE351" s="337">
        <v>42</v>
      </c>
      <c r="AF351" s="332">
        <v>55</v>
      </c>
      <c r="AG351" s="332">
        <v>35</v>
      </c>
      <c r="AH351" s="338">
        <v>20</v>
      </c>
      <c r="AI351" s="332">
        <v>34</v>
      </c>
      <c r="AJ351" s="338">
        <v>12</v>
      </c>
      <c r="AK351" s="339">
        <v>22</v>
      </c>
      <c r="AL351" s="2331">
        <v>20</v>
      </c>
      <c r="AM351" s="1843">
        <v>0.17647058823529416</v>
      </c>
      <c r="AN351" s="2024">
        <v>3</v>
      </c>
      <c r="AO351" s="340">
        <v>13</v>
      </c>
      <c r="AP351" s="340">
        <v>7</v>
      </c>
      <c r="AQ351" s="340">
        <v>13</v>
      </c>
      <c r="AR351" s="341">
        <v>11</v>
      </c>
      <c r="AS351" s="342">
        <v>2</v>
      </c>
      <c r="AT351" s="340">
        <v>7</v>
      </c>
      <c r="AU351" s="342">
        <v>2</v>
      </c>
      <c r="AV351" s="343">
        <v>5</v>
      </c>
      <c r="AW351" s="2354">
        <v>0</v>
      </c>
      <c r="AX351" s="2023" t="s">
        <v>123</v>
      </c>
      <c r="AY351" s="2024">
        <v>0</v>
      </c>
      <c r="AZ351" s="2377">
        <v>0</v>
      </c>
      <c r="BA351" s="2377">
        <v>0</v>
      </c>
      <c r="BB351" s="2377">
        <v>0</v>
      </c>
      <c r="BC351" s="2380">
        <v>0</v>
      </c>
      <c r="BD351" s="2380">
        <v>0</v>
      </c>
      <c r="BE351" s="2377">
        <v>0</v>
      </c>
      <c r="BF351" s="2380">
        <v>0</v>
      </c>
      <c r="BG351" s="2381">
        <v>0</v>
      </c>
      <c r="BH351" s="2062">
        <v>7</v>
      </c>
      <c r="BI351" s="1843">
        <v>0.39999999999999991</v>
      </c>
      <c r="BJ351" s="2024">
        <v>2</v>
      </c>
      <c r="BK351" s="345">
        <v>4</v>
      </c>
      <c r="BL351" s="345">
        <v>3</v>
      </c>
      <c r="BM351" s="345">
        <v>5</v>
      </c>
      <c r="BN351" s="346">
        <v>3</v>
      </c>
      <c r="BO351" s="346">
        <v>2</v>
      </c>
      <c r="BP351" s="345">
        <v>2</v>
      </c>
      <c r="BQ351" s="346">
        <v>1</v>
      </c>
      <c r="BR351" s="347">
        <v>1</v>
      </c>
      <c r="BS351" s="2084">
        <v>0</v>
      </c>
      <c r="BT351" s="2023" t="s">
        <v>123</v>
      </c>
      <c r="BU351" s="2024">
        <v>0</v>
      </c>
      <c r="BV351" s="348">
        <v>0</v>
      </c>
      <c r="BW351" s="348">
        <v>0</v>
      </c>
      <c r="BX351" s="348">
        <v>0</v>
      </c>
      <c r="BY351" s="349">
        <v>0</v>
      </c>
      <c r="BZ351" s="349">
        <v>0</v>
      </c>
      <c r="CA351" s="348">
        <v>0</v>
      </c>
      <c r="CB351" s="349">
        <v>0</v>
      </c>
      <c r="CC351" s="350">
        <v>0</v>
      </c>
      <c r="CD351" s="351">
        <v>52</v>
      </c>
      <c r="CE351" s="1843">
        <v>-7.1428571428571397E-2</v>
      </c>
      <c r="CF351" s="2024">
        <v>-4</v>
      </c>
      <c r="CG351" s="352">
        <v>26</v>
      </c>
      <c r="CH351" s="352">
        <v>26</v>
      </c>
      <c r="CI351" s="352">
        <v>33</v>
      </c>
      <c r="CJ351" s="353">
        <v>21</v>
      </c>
      <c r="CK351" s="353">
        <v>12</v>
      </c>
      <c r="CL351" s="352">
        <v>19</v>
      </c>
      <c r="CM351" s="353">
        <v>5</v>
      </c>
      <c r="CN351" s="354">
        <v>14</v>
      </c>
      <c r="CO351" s="2062">
        <v>10</v>
      </c>
      <c r="CP351" s="1843">
        <v>-9.0909090909090939E-2</v>
      </c>
      <c r="CQ351" s="2024">
        <v>-1</v>
      </c>
      <c r="CR351" s="345">
        <v>4</v>
      </c>
      <c r="CS351" s="345">
        <v>6</v>
      </c>
      <c r="CT351" s="345">
        <v>4</v>
      </c>
      <c r="CU351" s="346">
        <v>0</v>
      </c>
      <c r="CV351" s="346">
        <v>4</v>
      </c>
      <c r="CW351" s="345">
        <v>6</v>
      </c>
      <c r="CX351" s="346">
        <v>4</v>
      </c>
      <c r="CY351" s="962">
        <v>2</v>
      </c>
      <c r="CZ351" s="1264">
        <v>104</v>
      </c>
      <c r="DA351" s="1606">
        <v>9</v>
      </c>
      <c r="DB351" s="451">
        <v>5</v>
      </c>
      <c r="DC351" s="452">
        <v>4</v>
      </c>
      <c r="DD351" s="4110">
        <v>21</v>
      </c>
      <c r="DE351" s="451">
        <v>9</v>
      </c>
      <c r="DF351" s="452">
        <v>12</v>
      </c>
      <c r="DG351" s="4110">
        <v>20</v>
      </c>
      <c r="DH351" s="451">
        <v>12</v>
      </c>
      <c r="DI351" s="452">
        <v>8</v>
      </c>
      <c r="DJ351" s="4110">
        <v>18</v>
      </c>
      <c r="DK351" s="451">
        <v>8</v>
      </c>
      <c r="DL351" s="452">
        <v>10</v>
      </c>
      <c r="DM351" s="4110">
        <v>7</v>
      </c>
      <c r="DN351" s="451">
        <v>3</v>
      </c>
      <c r="DO351" s="452">
        <v>4</v>
      </c>
      <c r="DP351" s="4100">
        <v>29</v>
      </c>
      <c r="DQ351" s="443">
        <v>15</v>
      </c>
      <c r="DR351" s="433">
        <v>14</v>
      </c>
      <c r="DS351" s="355">
        <v>117</v>
      </c>
      <c r="DT351" s="356">
        <v>7.7700251853412492E-5</v>
      </c>
      <c r="DU351" s="357">
        <v>1.3113100491741268E-2</v>
      </c>
      <c r="DV351" s="358" t="s">
        <v>123</v>
      </c>
      <c r="DW351" s="286"/>
    </row>
    <row r="352" spans="1:127" s="239" customFormat="1" ht="50.25" customHeight="1" x14ac:dyDescent="0.15">
      <c r="A352" s="2109" t="s">
        <v>1854</v>
      </c>
      <c r="B352" s="2147"/>
      <c r="C352" s="2147"/>
      <c r="D352" s="1926">
        <v>3</v>
      </c>
      <c r="E352" s="1946">
        <v>0</v>
      </c>
      <c r="F352" s="1947">
        <v>0</v>
      </c>
      <c r="G352" s="1845">
        <v>1</v>
      </c>
      <c r="H352" s="1846">
        <v>2</v>
      </c>
      <c r="I352" s="4188">
        <v>1</v>
      </c>
      <c r="J352" s="1996">
        <v>0</v>
      </c>
      <c r="K352" s="1996">
        <v>1</v>
      </c>
      <c r="L352" s="1997">
        <v>2</v>
      </c>
      <c r="M352" s="1996">
        <v>1</v>
      </c>
      <c r="N352" s="2223">
        <v>1</v>
      </c>
      <c r="O352" s="2248" t="s">
        <v>2116</v>
      </c>
      <c r="P352" s="2037">
        <v>0</v>
      </c>
      <c r="Q352" s="289" t="s">
        <v>123</v>
      </c>
      <c r="R352" s="461">
        <v>0</v>
      </c>
      <c r="S352" s="290">
        <v>0</v>
      </c>
      <c r="T352" s="291">
        <v>0</v>
      </c>
      <c r="U352" s="292">
        <v>0</v>
      </c>
      <c r="V352" s="293">
        <v>0</v>
      </c>
      <c r="W352" s="294">
        <v>0</v>
      </c>
      <c r="X352" s="292">
        <v>0</v>
      </c>
      <c r="Y352" s="294">
        <v>0</v>
      </c>
      <c r="Z352" s="295">
        <v>0</v>
      </c>
      <c r="AA352" s="2288">
        <v>3</v>
      </c>
      <c r="AB352" s="2025">
        <v>0</v>
      </c>
      <c r="AC352" s="2304">
        <v>0</v>
      </c>
      <c r="AD352" s="296">
        <v>1</v>
      </c>
      <c r="AE352" s="297">
        <v>2</v>
      </c>
      <c r="AF352" s="292">
        <v>1</v>
      </c>
      <c r="AG352" s="298">
        <v>0</v>
      </c>
      <c r="AH352" s="299">
        <v>1</v>
      </c>
      <c r="AI352" s="292">
        <v>2</v>
      </c>
      <c r="AJ352" s="299">
        <v>1</v>
      </c>
      <c r="AK352" s="300">
        <v>1</v>
      </c>
      <c r="AL352" s="2332">
        <v>0</v>
      </c>
      <c r="AM352" s="2025" t="s">
        <v>123</v>
      </c>
      <c r="AN352" s="2304">
        <v>0</v>
      </c>
      <c r="AO352" s="301">
        <v>0</v>
      </c>
      <c r="AP352" s="301">
        <v>0</v>
      </c>
      <c r="AQ352" s="302">
        <v>0</v>
      </c>
      <c r="AR352" s="303">
        <v>0</v>
      </c>
      <c r="AS352" s="304">
        <v>0</v>
      </c>
      <c r="AT352" s="302">
        <v>0</v>
      </c>
      <c r="AU352" s="304">
        <v>0</v>
      </c>
      <c r="AV352" s="305">
        <v>0</v>
      </c>
      <c r="AW352" s="2355">
        <v>0</v>
      </c>
      <c r="AX352" s="2025" t="s">
        <v>123</v>
      </c>
      <c r="AY352" s="2304">
        <v>0</v>
      </c>
      <c r="AZ352" s="2382">
        <v>0</v>
      </c>
      <c r="BA352" s="2382">
        <v>0</v>
      </c>
      <c r="BB352" s="2383">
        <v>0</v>
      </c>
      <c r="BC352" s="2384">
        <v>0</v>
      </c>
      <c r="BD352" s="2384">
        <v>0</v>
      </c>
      <c r="BE352" s="2383">
        <v>0</v>
      </c>
      <c r="BF352" s="2384">
        <v>0</v>
      </c>
      <c r="BG352" s="2385">
        <v>0</v>
      </c>
      <c r="BH352" s="2063">
        <v>0</v>
      </c>
      <c r="BI352" s="2025" t="s">
        <v>123</v>
      </c>
      <c r="BJ352" s="2304">
        <v>0</v>
      </c>
      <c r="BK352" s="307">
        <v>0</v>
      </c>
      <c r="BL352" s="307">
        <v>0</v>
      </c>
      <c r="BM352" s="308">
        <v>0</v>
      </c>
      <c r="BN352" s="309">
        <v>0</v>
      </c>
      <c r="BO352" s="309">
        <v>0</v>
      </c>
      <c r="BP352" s="308">
        <v>0</v>
      </c>
      <c r="BQ352" s="309">
        <v>0</v>
      </c>
      <c r="BR352" s="310">
        <v>0</v>
      </c>
      <c r="BS352" s="2085">
        <v>0</v>
      </c>
      <c r="BT352" s="2025" t="s">
        <v>123</v>
      </c>
      <c r="BU352" s="2304">
        <v>0</v>
      </c>
      <c r="BV352" s="311">
        <v>0</v>
      </c>
      <c r="BW352" s="311">
        <v>0</v>
      </c>
      <c r="BX352" s="312">
        <v>0</v>
      </c>
      <c r="BY352" s="313">
        <v>0</v>
      </c>
      <c r="BZ352" s="313">
        <v>0</v>
      </c>
      <c r="CA352" s="312">
        <v>0</v>
      </c>
      <c r="CB352" s="313">
        <v>0</v>
      </c>
      <c r="CC352" s="314">
        <v>0</v>
      </c>
      <c r="CD352" s="315">
        <v>0</v>
      </c>
      <c r="CE352" s="1840" t="s">
        <v>123</v>
      </c>
      <c r="CF352" s="2304">
        <v>0</v>
      </c>
      <c r="CG352" s="316">
        <v>0</v>
      </c>
      <c r="CH352" s="316">
        <v>0</v>
      </c>
      <c r="CI352" s="317">
        <v>0</v>
      </c>
      <c r="CJ352" s="318">
        <v>0</v>
      </c>
      <c r="CK352" s="318">
        <v>0</v>
      </c>
      <c r="CL352" s="317">
        <v>0</v>
      </c>
      <c r="CM352" s="318">
        <v>0</v>
      </c>
      <c r="CN352" s="319">
        <v>0</v>
      </c>
      <c r="CO352" s="2063">
        <v>3</v>
      </c>
      <c r="CP352" s="2025">
        <v>0</v>
      </c>
      <c r="CQ352" s="2304">
        <v>0</v>
      </c>
      <c r="CR352" s="320">
        <v>1</v>
      </c>
      <c r="CS352" s="320">
        <v>2</v>
      </c>
      <c r="CT352" s="308">
        <v>1</v>
      </c>
      <c r="CU352" s="321">
        <v>0</v>
      </c>
      <c r="CV352" s="321">
        <v>1</v>
      </c>
      <c r="CW352" s="308">
        <v>2</v>
      </c>
      <c r="CX352" s="321">
        <v>1</v>
      </c>
      <c r="CY352" s="961">
        <v>1</v>
      </c>
      <c r="CZ352" s="1265">
        <v>3</v>
      </c>
      <c r="DA352" s="1607">
        <v>0</v>
      </c>
      <c r="DB352" s="449">
        <v>0</v>
      </c>
      <c r="DC352" s="450">
        <v>0</v>
      </c>
      <c r="DD352" s="4111">
        <v>0</v>
      </c>
      <c r="DE352" s="449">
        <v>0</v>
      </c>
      <c r="DF352" s="450">
        <v>0</v>
      </c>
      <c r="DG352" s="4111">
        <v>0</v>
      </c>
      <c r="DH352" s="449">
        <v>0</v>
      </c>
      <c r="DI352" s="450">
        <v>0</v>
      </c>
      <c r="DJ352" s="4111">
        <v>1</v>
      </c>
      <c r="DK352" s="449">
        <v>0</v>
      </c>
      <c r="DL352" s="450">
        <v>1</v>
      </c>
      <c r="DM352" s="4111">
        <v>0</v>
      </c>
      <c r="DN352" s="449">
        <v>0</v>
      </c>
      <c r="DO352" s="450">
        <v>0</v>
      </c>
      <c r="DP352" s="4101">
        <v>2</v>
      </c>
      <c r="DQ352" s="442">
        <v>1</v>
      </c>
      <c r="DR352" s="432">
        <v>1</v>
      </c>
      <c r="DS352" s="322">
        <v>191</v>
      </c>
      <c r="DT352" s="323">
        <v>2.2413534188484374E-6</v>
      </c>
      <c r="DU352" s="324">
        <v>3.7826251418484426E-4</v>
      </c>
      <c r="DV352" s="325" t="s">
        <v>123</v>
      </c>
      <c r="DW352" s="286"/>
    </row>
    <row r="353" spans="1:127" s="359" customFormat="1" ht="50.25" customHeight="1" x14ac:dyDescent="0.15">
      <c r="A353" s="2107" t="s">
        <v>1855</v>
      </c>
      <c r="B353" s="2144"/>
      <c r="C353" s="2144"/>
      <c r="D353" s="1925">
        <v>8</v>
      </c>
      <c r="E353" s="2191">
        <v>1.6666666666666665</v>
      </c>
      <c r="F353" s="1943">
        <v>5</v>
      </c>
      <c r="G353" s="1841">
        <v>4</v>
      </c>
      <c r="H353" s="1842">
        <v>4</v>
      </c>
      <c r="I353" s="4184">
        <v>4</v>
      </c>
      <c r="J353" s="1993">
        <v>2</v>
      </c>
      <c r="K353" s="1993">
        <v>2</v>
      </c>
      <c r="L353" s="1994">
        <v>4</v>
      </c>
      <c r="M353" s="1993">
        <v>2</v>
      </c>
      <c r="N353" s="1995">
        <v>2</v>
      </c>
      <c r="O353" s="2253" t="s">
        <v>2116</v>
      </c>
      <c r="P353" s="2036">
        <v>1</v>
      </c>
      <c r="Q353" s="329">
        <v>0</v>
      </c>
      <c r="R353" s="462">
        <v>0</v>
      </c>
      <c r="S353" s="330">
        <v>0</v>
      </c>
      <c r="T353" s="331">
        <v>1</v>
      </c>
      <c r="U353" s="332">
        <v>1</v>
      </c>
      <c r="V353" s="333">
        <v>0</v>
      </c>
      <c r="W353" s="334">
        <v>1</v>
      </c>
      <c r="X353" s="332">
        <v>0</v>
      </c>
      <c r="Y353" s="334">
        <v>0</v>
      </c>
      <c r="Z353" s="335">
        <v>0</v>
      </c>
      <c r="AA353" s="2049">
        <v>7</v>
      </c>
      <c r="AB353" s="2315">
        <v>2.5</v>
      </c>
      <c r="AC353" s="2024">
        <v>5</v>
      </c>
      <c r="AD353" s="336">
        <v>4</v>
      </c>
      <c r="AE353" s="337">
        <v>3</v>
      </c>
      <c r="AF353" s="332">
        <v>3</v>
      </c>
      <c r="AG353" s="332">
        <v>2</v>
      </c>
      <c r="AH353" s="338">
        <v>1</v>
      </c>
      <c r="AI353" s="332">
        <v>4</v>
      </c>
      <c r="AJ353" s="338">
        <v>2</v>
      </c>
      <c r="AK353" s="339">
        <v>2</v>
      </c>
      <c r="AL353" s="2331">
        <v>6</v>
      </c>
      <c r="AM353" s="2315">
        <v>2</v>
      </c>
      <c r="AN353" s="2024">
        <v>4</v>
      </c>
      <c r="AO353" s="340">
        <v>4</v>
      </c>
      <c r="AP353" s="340">
        <v>2</v>
      </c>
      <c r="AQ353" s="340">
        <v>2</v>
      </c>
      <c r="AR353" s="341">
        <v>2</v>
      </c>
      <c r="AS353" s="342">
        <v>0</v>
      </c>
      <c r="AT353" s="340">
        <v>4</v>
      </c>
      <c r="AU353" s="342">
        <v>2</v>
      </c>
      <c r="AV353" s="343">
        <v>2</v>
      </c>
      <c r="AW353" s="2354">
        <v>0</v>
      </c>
      <c r="AX353" s="1843" t="s">
        <v>123</v>
      </c>
      <c r="AY353" s="2024">
        <v>0</v>
      </c>
      <c r="AZ353" s="2377">
        <v>0</v>
      </c>
      <c r="BA353" s="2377">
        <v>0</v>
      </c>
      <c r="BB353" s="2377">
        <v>0</v>
      </c>
      <c r="BC353" s="2380">
        <v>0</v>
      </c>
      <c r="BD353" s="2380">
        <v>0</v>
      </c>
      <c r="BE353" s="2377">
        <v>0</v>
      </c>
      <c r="BF353" s="2380">
        <v>0</v>
      </c>
      <c r="BG353" s="2381">
        <v>0</v>
      </c>
      <c r="BH353" s="2062">
        <v>0</v>
      </c>
      <c r="BI353" s="1843" t="s">
        <v>123</v>
      </c>
      <c r="BJ353" s="2024">
        <v>0</v>
      </c>
      <c r="BK353" s="345">
        <v>0</v>
      </c>
      <c r="BL353" s="345">
        <v>0</v>
      </c>
      <c r="BM353" s="345">
        <v>0</v>
      </c>
      <c r="BN353" s="346">
        <v>0</v>
      </c>
      <c r="BO353" s="346">
        <v>0</v>
      </c>
      <c r="BP353" s="345">
        <v>0</v>
      </c>
      <c r="BQ353" s="346">
        <v>0</v>
      </c>
      <c r="BR353" s="347">
        <v>0</v>
      </c>
      <c r="BS353" s="2084">
        <v>0</v>
      </c>
      <c r="BT353" s="1843" t="s">
        <v>123</v>
      </c>
      <c r="BU353" s="2024">
        <v>0</v>
      </c>
      <c r="BV353" s="348">
        <v>0</v>
      </c>
      <c r="BW353" s="348">
        <v>0</v>
      </c>
      <c r="BX353" s="348">
        <v>0</v>
      </c>
      <c r="BY353" s="349">
        <v>0</v>
      </c>
      <c r="BZ353" s="349">
        <v>0</v>
      </c>
      <c r="CA353" s="348">
        <v>0</v>
      </c>
      <c r="CB353" s="349">
        <v>0</v>
      </c>
      <c r="CC353" s="350">
        <v>0</v>
      </c>
      <c r="CD353" s="351">
        <v>0</v>
      </c>
      <c r="CE353" s="1843" t="s">
        <v>123</v>
      </c>
      <c r="CF353" s="2024">
        <v>0</v>
      </c>
      <c r="CG353" s="352">
        <v>0</v>
      </c>
      <c r="CH353" s="352">
        <v>0</v>
      </c>
      <c r="CI353" s="352">
        <v>0</v>
      </c>
      <c r="CJ353" s="353">
        <v>0</v>
      </c>
      <c r="CK353" s="353">
        <v>0</v>
      </c>
      <c r="CL353" s="352">
        <v>0</v>
      </c>
      <c r="CM353" s="353">
        <v>0</v>
      </c>
      <c r="CN353" s="354">
        <v>0</v>
      </c>
      <c r="CO353" s="2062">
        <v>1</v>
      </c>
      <c r="CP353" s="1843" t="s">
        <v>123</v>
      </c>
      <c r="CQ353" s="2024">
        <v>1</v>
      </c>
      <c r="CR353" s="345">
        <v>0</v>
      </c>
      <c r="CS353" s="345">
        <v>1</v>
      </c>
      <c r="CT353" s="345">
        <v>1</v>
      </c>
      <c r="CU353" s="346">
        <v>0</v>
      </c>
      <c r="CV353" s="346">
        <v>1</v>
      </c>
      <c r="CW353" s="345">
        <v>0</v>
      </c>
      <c r="CX353" s="346">
        <v>0</v>
      </c>
      <c r="CY353" s="962">
        <v>0</v>
      </c>
      <c r="CZ353" s="1264">
        <v>8</v>
      </c>
      <c r="DA353" s="1606">
        <v>0</v>
      </c>
      <c r="DB353" s="451">
        <v>0</v>
      </c>
      <c r="DC353" s="452">
        <v>0</v>
      </c>
      <c r="DD353" s="4110">
        <v>2</v>
      </c>
      <c r="DE353" s="451">
        <v>1</v>
      </c>
      <c r="DF353" s="452">
        <v>1</v>
      </c>
      <c r="DG353" s="4110">
        <v>3</v>
      </c>
      <c r="DH353" s="451">
        <v>1</v>
      </c>
      <c r="DI353" s="452">
        <v>2</v>
      </c>
      <c r="DJ353" s="4110">
        <v>1</v>
      </c>
      <c r="DK353" s="451">
        <v>0</v>
      </c>
      <c r="DL353" s="452">
        <v>1</v>
      </c>
      <c r="DM353" s="4110">
        <v>0</v>
      </c>
      <c r="DN353" s="451">
        <v>0</v>
      </c>
      <c r="DO353" s="452">
        <v>0</v>
      </c>
      <c r="DP353" s="4100">
        <v>2</v>
      </c>
      <c r="DQ353" s="443">
        <v>2</v>
      </c>
      <c r="DR353" s="433">
        <v>0</v>
      </c>
      <c r="DS353" s="355">
        <v>176</v>
      </c>
      <c r="DT353" s="356">
        <v>5.9769424502624997E-6</v>
      </c>
      <c r="DU353" s="357">
        <v>1.0087000378262514E-3</v>
      </c>
      <c r="DV353" s="358" t="s">
        <v>123</v>
      </c>
      <c r="DW353" s="286"/>
    </row>
    <row r="354" spans="1:127" s="239" customFormat="1" ht="50.25" customHeight="1" x14ac:dyDescent="0.15">
      <c r="A354" s="2109" t="s">
        <v>597</v>
      </c>
      <c r="B354" s="2110"/>
      <c r="C354" s="3217"/>
      <c r="D354" s="1926">
        <v>79</v>
      </c>
      <c r="E354" s="2123">
        <v>0.41071428571428581</v>
      </c>
      <c r="F354" s="1947">
        <v>23</v>
      </c>
      <c r="G354" s="1845">
        <v>48</v>
      </c>
      <c r="H354" s="1846">
        <v>31</v>
      </c>
      <c r="I354" s="4188">
        <v>71</v>
      </c>
      <c r="J354" s="1996">
        <v>44</v>
      </c>
      <c r="K354" s="1996">
        <v>27</v>
      </c>
      <c r="L354" s="1997">
        <v>8</v>
      </c>
      <c r="M354" s="1996">
        <v>4</v>
      </c>
      <c r="N354" s="2223">
        <v>4</v>
      </c>
      <c r="O354" s="2248" t="s">
        <v>2116</v>
      </c>
      <c r="P354" s="2037">
        <v>10</v>
      </c>
      <c r="Q354" s="289">
        <v>0</v>
      </c>
      <c r="R354" s="461">
        <v>0</v>
      </c>
      <c r="S354" s="290">
        <v>1</v>
      </c>
      <c r="T354" s="291">
        <v>9</v>
      </c>
      <c r="U354" s="292">
        <v>10</v>
      </c>
      <c r="V354" s="293">
        <v>1</v>
      </c>
      <c r="W354" s="294">
        <v>9</v>
      </c>
      <c r="X354" s="292">
        <v>0</v>
      </c>
      <c r="Y354" s="294">
        <v>0</v>
      </c>
      <c r="Z354" s="295">
        <v>0</v>
      </c>
      <c r="AA354" s="2288">
        <v>69</v>
      </c>
      <c r="AB354" s="1840">
        <v>0.5</v>
      </c>
      <c r="AC354" s="2304">
        <v>23</v>
      </c>
      <c r="AD354" s="296">
        <v>47</v>
      </c>
      <c r="AE354" s="297">
        <v>22</v>
      </c>
      <c r="AF354" s="292">
        <v>61</v>
      </c>
      <c r="AG354" s="298">
        <v>43</v>
      </c>
      <c r="AH354" s="299">
        <v>18</v>
      </c>
      <c r="AI354" s="292">
        <v>8</v>
      </c>
      <c r="AJ354" s="299">
        <v>4</v>
      </c>
      <c r="AK354" s="300">
        <v>4</v>
      </c>
      <c r="AL354" s="2332">
        <v>20</v>
      </c>
      <c r="AM354" s="1840" t="s">
        <v>123</v>
      </c>
      <c r="AN354" s="2304">
        <v>20</v>
      </c>
      <c r="AO354" s="301">
        <v>19</v>
      </c>
      <c r="AP354" s="301">
        <v>1</v>
      </c>
      <c r="AQ354" s="302">
        <v>20</v>
      </c>
      <c r="AR354" s="303">
        <v>19</v>
      </c>
      <c r="AS354" s="304">
        <v>1</v>
      </c>
      <c r="AT354" s="302">
        <v>0</v>
      </c>
      <c r="AU354" s="304">
        <v>0</v>
      </c>
      <c r="AV354" s="305">
        <v>0</v>
      </c>
      <c r="AW354" s="2355">
        <v>0</v>
      </c>
      <c r="AX354" s="1840" t="s">
        <v>123</v>
      </c>
      <c r="AY354" s="2304">
        <v>0</v>
      </c>
      <c r="AZ354" s="2382">
        <v>0</v>
      </c>
      <c r="BA354" s="2382">
        <v>0</v>
      </c>
      <c r="BB354" s="2383">
        <v>0</v>
      </c>
      <c r="BC354" s="2384">
        <v>0</v>
      </c>
      <c r="BD354" s="2384">
        <v>0</v>
      </c>
      <c r="BE354" s="2383">
        <v>0</v>
      </c>
      <c r="BF354" s="2384">
        <v>0</v>
      </c>
      <c r="BG354" s="2385">
        <v>0</v>
      </c>
      <c r="BH354" s="2063">
        <v>3</v>
      </c>
      <c r="BI354" s="1840" t="s">
        <v>123</v>
      </c>
      <c r="BJ354" s="2304">
        <v>3</v>
      </c>
      <c r="BK354" s="307">
        <v>2</v>
      </c>
      <c r="BL354" s="307">
        <v>1</v>
      </c>
      <c r="BM354" s="308">
        <v>3</v>
      </c>
      <c r="BN354" s="309">
        <v>2</v>
      </c>
      <c r="BO354" s="309">
        <v>1</v>
      </c>
      <c r="BP354" s="308">
        <v>0</v>
      </c>
      <c r="BQ354" s="309">
        <v>0</v>
      </c>
      <c r="BR354" s="310">
        <v>0</v>
      </c>
      <c r="BS354" s="2085">
        <v>2</v>
      </c>
      <c r="BT354" s="1840">
        <v>-0.33333333333333337</v>
      </c>
      <c r="BU354" s="2304">
        <v>-1</v>
      </c>
      <c r="BV354" s="311">
        <v>1</v>
      </c>
      <c r="BW354" s="311">
        <v>1</v>
      </c>
      <c r="BX354" s="312">
        <v>2</v>
      </c>
      <c r="BY354" s="313">
        <v>1</v>
      </c>
      <c r="BZ354" s="313">
        <v>1</v>
      </c>
      <c r="CA354" s="312">
        <v>0</v>
      </c>
      <c r="CB354" s="313">
        <v>0</v>
      </c>
      <c r="CC354" s="314">
        <v>0</v>
      </c>
      <c r="CD354" s="315">
        <v>31</v>
      </c>
      <c r="CE354" s="1840">
        <v>-0.11428571428571432</v>
      </c>
      <c r="CF354" s="2304">
        <v>-4</v>
      </c>
      <c r="CG354" s="316">
        <v>18</v>
      </c>
      <c r="CH354" s="316">
        <v>13</v>
      </c>
      <c r="CI354" s="317">
        <v>24</v>
      </c>
      <c r="CJ354" s="318">
        <v>15</v>
      </c>
      <c r="CK354" s="318">
        <v>9</v>
      </c>
      <c r="CL354" s="317">
        <v>7</v>
      </c>
      <c r="CM354" s="318">
        <v>3</v>
      </c>
      <c r="CN354" s="319">
        <v>4</v>
      </c>
      <c r="CO354" s="2063">
        <v>13</v>
      </c>
      <c r="CP354" s="1840">
        <v>0.625</v>
      </c>
      <c r="CQ354" s="2304">
        <v>5</v>
      </c>
      <c r="CR354" s="320">
        <v>7</v>
      </c>
      <c r="CS354" s="320">
        <v>6</v>
      </c>
      <c r="CT354" s="308">
        <v>12</v>
      </c>
      <c r="CU354" s="321">
        <v>6</v>
      </c>
      <c r="CV354" s="321">
        <v>6</v>
      </c>
      <c r="CW354" s="308">
        <v>1</v>
      </c>
      <c r="CX354" s="321">
        <v>1</v>
      </c>
      <c r="CY354" s="961">
        <v>0</v>
      </c>
      <c r="CZ354" s="1265">
        <v>79</v>
      </c>
      <c r="DA354" s="1607">
        <v>12</v>
      </c>
      <c r="DB354" s="449">
        <v>9</v>
      </c>
      <c r="DC354" s="450">
        <v>3</v>
      </c>
      <c r="DD354" s="4111">
        <v>20</v>
      </c>
      <c r="DE354" s="449">
        <v>14</v>
      </c>
      <c r="DF354" s="450">
        <v>6</v>
      </c>
      <c r="DG354" s="4111">
        <v>15</v>
      </c>
      <c r="DH354" s="449">
        <v>6</v>
      </c>
      <c r="DI354" s="450">
        <v>9</v>
      </c>
      <c r="DJ354" s="4111">
        <v>18</v>
      </c>
      <c r="DK354" s="449">
        <v>11</v>
      </c>
      <c r="DL354" s="450">
        <v>7</v>
      </c>
      <c r="DM354" s="4111">
        <v>10</v>
      </c>
      <c r="DN354" s="449">
        <v>6</v>
      </c>
      <c r="DO354" s="450">
        <v>4</v>
      </c>
      <c r="DP354" s="4101">
        <v>4</v>
      </c>
      <c r="DQ354" s="442">
        <v>2</v>
      </c>
      <c r="DR354" s="432">
        <v>2</v>
      </c>
      <c r="DS354" s="322">
        <v>127</v>
      </c>
      <c r="DT354" s="323">
        <v>5.9022306696342183E-5</v>
      </c>
      <c r="DU354" s="324">
        <v>9.9609128735342334E-3</v>
      </c>
      <c r="DV354" s="325" t="s">
        <v>123</v>
      </c>
      <c r="DW354" s="286"/>
    </row>
    <row r="355" spans="1:127" s="359" customFormat="1" ht="50.25" customHeight="1" x14ac:dyDescent="0.15">
      <c r="A355" s="2107" t="s">
        <v>1856</v>
      </c>
      <c r="B355" s="2108"/>
      <c r="C355" s="3219"/>
      <c r="D355" s="1925">
        <v>0</v>
      </c>
      <c r="E355" s="1942" t="s">
        <v>123</v>
      </c>
      <c r="F355" s="1943">
        <v>0</v>
      </c>
      <c r="G355" s="1841">
        <v>0</v>
      </c>
      <c r="H355" s="1842">
        <v>0</v>
      </c>
      <c r="I355" s="4184">
        <v>0</v>
      </c>
      <c r="J355" s="1993">
        <v>0</v>
      </c>
      <c r="K355" s="1993">
        <v>0</v>
      </c>
      <c r="L355" s="1994">
        <v>0</v>
      </c>
      <c r="M355" s="1993">
        <v>0</v>
      </c>
      <c r="N355" s="1995">
        <v>0</v>
      </c>
      <c r="O355" s="2253" t="s">
        <v>2115</v>
      </c>
      <c r="P355" s="2036">
        <v>0</v>
      </c>
      <c r="Q355" s="329" t="s">
        <v>123</v>
      </c>
      <c r="R355" s="462">
        <v>0</v>
      </c>
      <c r="S355" s="330">
        <v>0</v>
      </c>
      <c r="T355" s="331">
        <v>0</v>
      </c>
      <c r="U355" s="332">
        <v>0</v>
      </c>
      <c r="V355" s="333">
        <v>0</v>
      </c>
      <c r="W355" s="334">
        <v>0</v>
      </c>
      <c r="X355" s="332">
        <v>0</v>
      </c>
      <c r="Y355" s="334">
        <v>0</v>
      </c>
      <c r="Z355" s="335">
        <v>0</v>
      </c>
      <c r="AA355" s="2049">
        <v>0</v>
      </c>
      <c r="AB355" s="2023" t="s">
        <v>123</v>
      </c>
      <c r="AC355" s="2024">
        <v>0</v>
      </c>
      <c r="AD355" s="336">
        <v>0</v>
      </c>
      <c r="AE355" s="337">
        <v>0</v>
      </c>
      <c r="AF355" s="332">
        <v>0</v>
      </c>
      <c r="AG355" s="332">
        <v>0</v>
      </c>
      <c r="AH355" s="338">
        <v>0</v>
      </c>
      <c r="AI355" s="332">
        <v>0</v>
      </c>
      <c r="AJ355" s="338">
        <v>0</v>
      </c>
      <c r="AK355" s="339">
        <v>0</v>
      </c>
      <c r="AL355" s="2331">
        <v>0</v>
      </c>
      <c r="AM355" s="2023" t="s">
        <v>123</v>
      </c>
      <c r="AN355" s="2024">
        <v>0</v>
      </c>
      <c r="AO355" s="340">
        <v>0</v>
      </c>
      <c r="AP355" s="340">
        <v>0</v>
      </c>
      <c r="AQ355" s="340">
        <v>0</v>
      </c>
      <c r="AR355" s="341">
        <v>0</v>
      </c>
      <c r="AS355" s="342">
        <v>0</v>
      </c>
      <c r="AT355" s="340">
        <v>0</v>
      </c>
      <c r="AU355" s="342">
        <v>0</v>
      </c>
      <c r="AV355" s="343">
        <v>0</v>
      </c>
      <c r="AW355" s="2354">
        <v>0</v>
      </c>
      <c r="AX355" s="2023" t="s">
        <v>123</v>
      </c>
      <c r="AY355" s="2024">
        <v>0</v>
      </c>
      <c r="AZ355" s="2377">
        <v>0</v>
      </c>
      <c r="BA355" s="2377">
        <v>0</v>
      </c>
      <c r="BB355" s="2377">
        <v>0</v>
      </c>
      <c r="BC355" s="2380">
        <v>0</v>
      </c>
      <c r="BD355" s="2380">
        <v>0</v>
      </c>
      <c r="BE355" s="2377">
        <v>0</v>
      </c>
      <c r="BF355" s="2380">
        <v>0</v>
      </c>
      <c r="BG355" s="2381">
        <v>0</v>
      </c>
      <c r="BH355" s="2062">
        <v>0</v>
      </c>
      <c r="BI355" s="2023" t="s">
        <v>123</v>
      </c>
      <c r="BJ355" s="2024">
        <v>0</v>
      </c>
      <c r="BK355" s="345">
        <v>0</v>
      </c>
      <c r="BL355" s="345">
        <v>0</v>
      </c>
      <c r="BM355" s="345">
        <v>0</v>
      </c>
      <c r="BN355" s="346">
        <v>0</v>
      </c>
      <c r="BO355" s="346">
        <v>0</v>
      </c>
      <c r="BP355" s="345">
        <v>0</v>
      </c>
      <c r="BQ355" s="346">
        <v>0</v>
      </c>
      <c r="BR355" s="347">
        <v>0</v>
      </c>
      <c r="BS355" s="2084">
        <v>0</v>
      </c>
      <c r="BT355" s="2023" t="s">
        <v>123</v>
      </c>
      <c r="BU355" s="2024">
        <v>0</v>
      </c>
      <c r="BV355" s="348">
        <v>0</v>
      </c>
      <c r="BW355" s="348">
        <v>0</v>
      </c>
      <c r="BX355" s="348">
        <v>0</v>
      </c>
      <c r="BY355" s="349">
        <v>0</v>
      </c>
      <c r="BZ355" s="349">
        <v>0</v>
      </c>
      <c r="CA355" s="348">
        <v>0</v>
      </c>
      <c r="CB355" s="349">
        <v>0</v>
      </c>
      <c r="CC355" s="350">
        <v>0</v>
      </c>
      <c r="CD355" s="351">
        <v>0</v>
      </c>
      <c r="CE355" s="1843" t="s">
        <v>123</v>
      </c>
      <c r="CF355" s="2024">
        <v>0</v>
      </c>
      <c r="CG355" s="352">
        <v>0</v>
      </c>
      <c r="CH355" s="352">
        <v>0</v>
      </c>
      <c r="CI355" s="352">
        <v>0</v>
      </c>
      <c r="CJ355" s="353">
        <v>0</v>
      </c>
      <c r="CK355" s="353">
        <v>0</v>
      </c>
      <c r="CL355" s="352">
        <v>0</v>
      </c>
      <c r="CM355" s="353">
        <v>0</v>
      </c>
      <c r="CN355" s="354">
        <v>0</v>
      </c>
      <c r="CO355" s="2062">
        <v>0</v>
      </c>
      <c r="CP355" s="2023" t="s">
        <v>123</v>
      </c>
      <c r="CQ355" s="2024">
        <v>0</v>
      </c>
      <c r="CR355" s="345">
        <v>0</v>
      </c>
      <c r="CS355" s="345">
        <v>0</v>
      </c>
      <c r="CT355" s="345">
        <v>0</v>
      </c>
      <c r="CU355" s="346">
        <v>0</v>
      </c>
      <c r="CV355" s="346">
        <v>0</v>
      </c>
      <c r="CW355" s="345">
        <v>0</v>
      </c>
      <c r="CX355" s="346">
        <v>0</v>
      </c>
      <c r="CY355" s="962">
        <v>0</v>
      </c>
      <c r="CZ355" s="1264">
        <v>0</v>
      </c>
      <c r="DA355" s="1606">
        <v>0</v>
      </c>
      <c r="DB355" s="451">
        <v>0</v>
      </c>
      <c r="DC355" s="452">
        <v>0</v>
      </c>
      <c r="DD355" s="4110">
        <v>0</v>
      </c>
      <c r="DE355" s="451">
        <v>0</v>
      </c>
      <c r="DF355" s="452">
        <v>0</v>
      </c>
      <c r="DG355" s="4110">
        <v>0</v>
      </c>
      <c r="DH355" s="451">
        <v>0</v>
      </c>
      <c r="DI355" s="452">
        <v>0</v>
      </c>
      <c r="DJ355" s="4110">
        <v>0</v>
      </c>
      <c r="DK355" s="451">
        <v>0</v>
      </c>
      <c r="DL355" s="452">
        <v>0</v>
      </c>
      <c r="DM355" s="4110">
        <v>0</v>
      </c>
      <c r="DN355" s="451">
        <v>0</v>
      </c>
      <c r="DO355" s="452">
        <v>0</v>
      </c>
      <c r="DP355" s="4100">
        <v>0</v>
      </c>
      <c r="DQ355" s="443">
        <v>0</v>
      </c>
      <c r="DR355" s="433">
        <v>0</v>
      </c>
      <c r="DS355" s="355">
        <v>206</v>
      </c>
      <c r="DT355" s="356">
        <v>0</v>
      </c>
      <c r="DU355" s="357">
        <v>0</v>
      </c>
      <c r="DV355" s="358" t="s">
        <v>123</v>
      </c>
      <c r="DW355" s="286"/>
    </row>
    <row r="356" spans="1:127" s="239" customFormat="1" ht="50.25" customHeight="1" x14ac:dyDescent="0.15">
      <c r="A356" s="2109" t="s">
        <v>1857</v>
      </c>
      <c r="B356" s="2147"/>
      <c r="C356" s="2147"/>
      <c r="D356" s="1926">
        <v>281</v>
      </c>
      <c r="E356" s="2123">
        <v>0.16597510373443991</v>
      </c>
      <c r="F356" s="1947">
        <v>40</v>
      </c>
      <c r="G356" s="1845">
        <v>134</v>
      </c>
      <c r="H356" s="1846">
        <v>147</v>
      </c>
      <c r="I356" s="4188">
        <v>191</v>
      </c>
      <c r="J356" s="1996">
        <v>101</v>
      </c>
      <c r="K356" s="1996">
        <v>90</v>
      </c>
      <c r="L356" s="1997">
        <v>90</v>
      </c>
      <c r="M356" s="1996">
        <v>33</v>
      </c>
      <c r="N356" s="2223">
        <v>57</v>
      </c>
      <c r="O356" s="2248" t="s">
        <v>2116</v>
      </c>
      <c r="P356" s="2037">
        <v>6</v>
      </c>
      <c r="Q356" s="289">
        <v>-0.1428571428571429</v>
      </c>
      <c r="R356" s="461">
        <v>-1</v>
      </c>
      <c r="S356" s="290">
        <v>1</v>
      </c>
      <c r="T356" s="291">
        <v>5</v>
      </c>
      <c r="U356" s="292">
        <v>2</v>
      </c>
      <c r="V356" s="293">
        <v>0</v>
      </c>
      <c r="W356" s="294">
        <v>2</v>
      </c>
      <c r="X356" s="292">
        <v>4</v>
      </c>
      <c r="Y356" s="294">
        <v>1</v>
      </c>
      <c r="Z356" s="295">
        <v>3</v>
      </c>
      <c r="AA356" s="2288">
        <v>275</v>
      </c>
      <c r="AB356" s="1840">
        <v>0.17521367521367526</v>
      </c>
      <c r="AC356" s="2304">
        <v>41</v>
      </c>
      <c r="AD356" s="296">
        <v>133</v>
      </c>
      <c r="AE356" s="297">
        <v>142</v>
      </c>
      <c r="AF356" s="292">
        <v>189</v>
      </c>
      <c r="AG356" s="298">
        <v>101</v>
      </c>
      <c r="AH356" s="299">
        <v>88</v>
      </c>
      <c r="AI356" s="292">
        <v>86</v>
      </c>
      <c r="AJ356" s="299">
        <v>32</v>
      </c>
      <c r="AK356" s="300">
        <v>54</v>
      </c>
      <c r="AL356" s="2332">
        <v>29</v>
      </c>
      <c r="AM356" s="1840">
        <v>-0.34090909090909094</v>
      </c>
      <c r="AN356" s="2304">
        <v>-15</v>
      </c>
      <c r="AO356" s="301">
        <v>19</v>
      </c>
      <c r="AP356" s="301">
        <v>10</v>
      </c>
      <c r="AQ356" s="302">
        <v>24</v>
      </c>
      <c r="AR356" s="303">
        <v>15</v>
      </c>
      <c r="AS356" s="304">
        <v>9</v>
      </c>
      <c r="AT356" s="302">
        <v>5</v>
      </c>
      <c r="AU356" s="304">
        <v>4</v>
      </c>
      <c r="AV356" s="305">
        <v>1</v>
      </c>
      <c r="AW356" s="2355">
        <v>0</v>
      </c>
      <c r="AX356" s="1840" t="s">
        <v>123</v>
      </c>
      <c r="AY356" s="2304">
        <v>0</v>
      </c>
      <c r="AZ356" s="2382">
        <v>0</v>
      </c>
      <c r="BA356" s="2382">
        <v>0</v>
      </c>
      <c r="BB356" s="2383">
        <v>0</v>
      </c>
      <c r="BC356" s="2384">
        <v>0</v>
      </c>
      <c r="BD356" s="2384">
        <v>0</v>
      </c>
      <c r="BE356" s="2383">
        <v>0</v>
      </c>
      <c r="BF356" s="2384">
        <v>0</v>
      </c>
      <c r="BG356" s="2385">
        <v>0</v>
      </c>
      <c r="BH356" s="2063">
        <v>22</v>
      </c>
      <c r="BI356" s="1840">
        <v>0.5714285714285714</v>
      </c>
      <c r="BJ356" s="2304">
        <v>8</v>
      </c>
      <c r="BK356" s="307">
        <v>6</v>
      </c>
      <c r="BL356" s="307">
        <v>16</v>
      </c>
      <c r="BM356" s="308">
        <v>17</v>
      </c>
      <c r="BN356" s="309">
        <v>5</v>
      </c>
      <c r="BO356" s="309">
        <v>12</v>
      </c>
      <c r="BP356" s="308">
        <v>5</v>
      </c>
      <c r="BQ356" s="309">
        <v>1</v>
      </c>
      <c r="BR356" s="310">
        <v>4</v>
      </c>
      <c r="BS356" s="2085">
        <v>8</v>
      </c>
      <c r="BT356" s="1840">
        <v>-0.11111111111111116</v>
      </c>
      <c r="BU356" s="2304">
        <v>-1</v>
      </c>
      <c r="BV356" s="311">
        <v>7</v>
      </c>
      <c r="BW356" s="311">
        <v>1</v>
      </c>
      <c r="BX356" s="312">
        <v>5</v>
      </c>
      <c r="BY356" s="313">
        <v>4</v>
      </c>
      <c r="BZ356" s="313">
        <v>1</v>
      </c>
      <c r="CA356" s="312">
        <v>3</v>
      </c>
      <c r="CB356" s="313">
        <v>3</v>
      </c>
      <c r="CC356" s="314">
        <v>0</v>
      </c>
      <c r="CD356" s="315">
        <v>200</v>
      </c>
      <c r="CE356" s="1840">
        <v>0.29870129870129869</v>
      </c>
      <c r="CF356" s="2304">
        <v>46</v>
      </c>
      <c r="CG356" s="316">
        <v>96</v>
      </c>
      <c r="CH356" s="316">
        <v>104</v>
      </c>
      <c r="CI356" s="317">
        <v>135</v>
      </c>
      <c r="CJ356" s="318">
        <v>75</v>
      </c>
      <c r="CK356" s="318">
        <v>60</v>
      </c>
      <c r="CL356" s="317">
        <v>65</v>
      </c>
      <c r="CM356" s="318">
        <v>21</v>
      </c>
      <c r="CN356" s="319">
        <v>44</v>
      </c>
      <c r="CO356" s="2063">
        <v>16</v>
      </c>
      <c r="CP356" s="1840">
        <v>0.23076923076923084</v>
      </c>
      <c r="CQ356" s="2304">
        <v>3</v>
      </c>
      <c r="CR356" s="320">
        <v>5</v>
      </c>
      <c r="CS356" s="320">
        <v>11</v>
      </c>
      <c r="CT356" s="308">
        <v>8</v>
      </c>
      <c r="CU356" s="321">
        <v>2</v>
      </c>
      <c r="CV356" s="321">
        <v>6</v>
      </c>
      <c r="CW356" s="308">
        <v>8</v>
      </c>
      <c r="CX356" s="321">
        <v>3</v>
      </c>
      <c r="CY356" s="961">
        <v>5</v>
      </c>
      <c r="CZ356" s="1265">
        <v>281</v>
      </c>
      <c r="DA356" s="1607">
        <v>21</v>
      </c>
      <c r="DB356" s="449">
        <v>14</v>
      </c>
      <c r="DC356" s="450">
        <v>7</v>
      </c>
      <c r="DD356" s="4111">
        <v>22</v>
      </c>
      <c r="DE356" s="449">
        <v>11</v>
      </c>
      <c r="DF356" s="450">
        <v>11</v>
      </c>
      <c r="DG356" s="4111">
        <v>50</v>
      </c>
      <c r="DH356" s="449">
        <v>25</v>
      </c>
      <c r="DI356" s="450">
        <v>25</v>
      </c>
      <c r="DJ356" s="4111">
        <v>72</v>
      </c>
      <c r="DK356" s="449">
        <v>29</v>
      </c>
      <c r="DL356" s="450">
        <v>43</v>
      </c>
      <c r="DM356" s="4111">
        <v>54</v>
      </c>
      <c r="DN356" s="449">
        <v>23</v>
      </c>
      <c r="DO356" s="450">
        <v>31</v>
      </c>
      <c r="DP356" s="4101">
        <v>62</v>
      </c>
      <c r="DQ356" s="442">
        <v>32</v>
      </c>
      <c r="DR356" s="432">
        <v>30</v>
      </c>
      <c r="DS356" s="322">
        <v>79</v>
      </c>
      <c r="DT356" s="323">
        <v>2.0994010356547031E-4</v>
      </c>
      <c r="DU356" s="324">
        <v>3.543058882864708E-2</v>
      </c>
      <c r="DV356" s="325" t="s">
        <v>123</v>
      </c>
      <c r="DW356" s="286"/>
    </row>
    <row r="357" spans="1:127" s="359" customFormat="1" ht="50.25" customHeight="1" x14ac:dyDescent="0.15">
      <c r="A357" s="2107" t="s">
        <v>1858</v>
      </c>
      <c r="B357" s="2144"/>
      <c r="C357" s="2144"/>
      <c r="D357" s="1925">
        <v>24</v>
      </c>
      <c r="E357" s="2122">
        <v>0.60000000000000009</v>
      </c>
      <c r="F357" s="1943">
        <v>9</v>
      </c>
      <c r="G357" s="1841">
        <v>16</v>
      </c>
      <c r="H357" s="1842">
        <v>8</v>
      </c>
      <c r="I357" s="4184">
        <v>20</v>
      </c>
      <c r="J357" s="1993">
        <v>14</v>
      </c>
      <c r="K357" s="1993">
        <v>6</v>
      </c>
      <c r="L357" s="1994">
        <v>4</v>
      </c>
      <c r="M357" s="1993">
        <v>2</v>
      </c>
      <c r="N357" s="1995">
        <v>2</v>
      </c>
      <c r="O357" s="2253" t="s">
        <v>2115</v>
      </c>
      <c r="P357" s="2036">
        <v>3</v>
      </c>
      <c r="Q357" s="329">
        <v>0</v>
      </c>
      <c r="R357" s="462">
        <v>0</v>
      </c>
      <c r="S357" s="330">
        <v>2</v>
      </c>
      <c r="T357" s="331">
        <v>1</v>
      </c>
      <c r="U357" s="332">
        <v>1</v>
      </c>
      <c r="V357" s="333">
        <v>0</v>
      </c>
      <c r="W357" s="334">
        <v>1</v>
      </c>
      <c r="X357" s="332">
        <v>2</v>
      </c>
      <c r="Y357" s="334">
        <v>2</v>
      </c>
      <c r="Z357" s="335">
        <v>0</v>
      </c>
      <c r="AA357" s="2049">
        <v>21</v>
      </c>
      <c r="AB357" s="1843">
        <v>0.75</v>
      </c>
      <c r="AC357" s="2024">
        <v>9</v>
      </c>
      <c r="AD357" s="336">
        <v>14</v>
      </c>
      <c r="AE357" s="337">
        <v>7</v>
      </c>
      <c r="AF357" s="332">
        <v>19</v>
      </c>
      <c r="AG357" s="332">
        <v>14</v>
      </c>
      <c r="AH357" s="338">
        <v>5</v>
      </c>
      <c r="AI357" s="332">
        <v>2</v>
      </c>
      <c r="AJ357" s="338">
        <v>0</v>
      </c>
      <c r="AK357" s="339">
        <v>2</v>
      </c>
      <c r="AL357" s="2331">
        <v>8</v>
      </c>
      <c r="AM357" s="2315">
        <v>7</v>
      </c>
      <c r="AN357" s="2024">
        <v>7</v>
      </c>
      <c r="AO357" s="340">
        <v>7</v>
      </c>
      <c r="AP357" s="340">
        <v>1</v>
      </c>
      <c r="AQ357" s="340">
        <v>8</v>
      </c>
      <c r="AR357" s="341">
        <v>7</v>
      </c>
      <c r="AS357" s="342">
        <v>1</v>
      </c>
      <c r="AT357" s="340">
        <v>0</v>
      </c>
      <c r="AU357" s="342">
        <v>0</v>
      </c>
      <c r="AV357" s="343">
        <v>0</v>
      </c>
      <c r="AW357" s="2354">
        <v>0</v>
      </c>
      <c r="AX357" s="1843" t="s">
        <v>123</v>
      </c>
      <c r="AY357" s="2024">
        <v>0</v>
      </c>
      <c r="AZ357" s="2377">
        <v>0</v>
      </c>
      <c r="BA357" s="2377">
        <v>0</v>
      </c>
      <c r="BB357" s="2377">
        <v>0</v>
      </c>
      <c r="BC357" s="2380">
        <v>0</v>
      </c>
      <c r="BD357" s="2380">
        <v>0</v>
      </c>
      <c r="BE357" s="2377">
        <v>0</v>
      </c>
      <c r="BF357" s="2380">
        <v>0</v>
      </c>
      <c r="BG357" s="2381">
        <v>0</v>
      </c>
      <c r="BH357" s="2062">
        <v>4</v>
      </c>
      <c r="BI357" s="2315">
        <v>1</v>
      </c>
      <c r="BJ357" s="2024">
        <v>2</v>
      </c>
      <c r="BK357" s="345">
        <v>2</v>
      </c>
      <c r="BL357" s="345">
        <v>2</v>
      </c>
      <c r="BM357" s="345">
        <v>4</v>
      </c>
      <c r="BN357" s="346">
        <v>2</v>
      </c>
      <c r="BO357" s="346">
        <v>2</v>
      </c>
      <c r="BP357" s="345">
        <v>0</v>
      </c>
      <c r="BQ357" s="346">
        <v>0</v>
      </c>
      <c r="BR357" s="347">
        <v>0</v>
      </c>
      <c r="BS357" s="2084">
        <v>1</v>
      </c>
      <c r="BT357" s="1843" t="s">
        <v>123</v>
      </c>
      <c r="BU357" s="2024">
        <v>1</v>
      </c>
      <c r="BV357" s="348">
        <v>1</v>
      </c>
      <c r="BW357" s="348">
        <v>0</v>
      </c>
      <c r="BX357" s="348">
        <v>1</v>
      </c>
      <c r="BY357" s="349">
        <v>1</v>
      </c>
      <c r="BZ357" s="349">
        <v>0</v>
      </c>
      <c r="CA357" s="348">
        <v>0</v>
      </c>
      <c r="CB357" s="349">
        <v>0</v>
      </c>
      <c r="CC357" s="350">
        <v>0</v>
      </c>
      <c r="CD357" s="351">
        <v>8</v>
      </c>
      <c r="CE357" s="1843">
        <v>0.33333333333333326</v>
      </c>
      <c r="CF357" s="2024">
        <v>2</v>
      </c>
      <c r="CG357" s="352">
        <v>4</v>
      </c>
      <c r="CH357" s="352">
        <v>4</v>
      </c>
      <c r="CI357" s="352">
        <v>6</v>
      </c>
      <c r="CJ357" s="353">
        <v>4</v>
      </c>
      <c r="CK357" s="353">
        <v>2</v>
      </c>
      <c r="CL357" s="352">
        <v>2</v>
      </c>
      <c r="CM357" s="353">
        <v>0</v>
      </c>
      <c r="CN357" s="354">
        <v>2</v>
      </c>
      <c r="CO357" s="2062">
        <v>0</v>
      </c>
      <c r="CP357" s="1843" t="s">
        <v>123</v>
      </c>
      <c r="CQ357" s="2024">
        <v>-3</v>
      </c>
      <c r="CR357" s="345">
        <v>0</v>
      </c>
      <c r="CS357" s="345">
        <v>0</v>
      </c>
      <c r="CT357" s="345">
        <v>0</v>
      </c>
      <c r="CU357" s="346">
        <v>0</v>
      </c>
      <c r="CV357" s="346">
        <v>0</v>
      </c>
      <c r="CW357" s="345">
        <v>0</v>
      </c>
      <c r="CX357" s="346">
        <v>0</v>
      </c>
      <c r="CY357" s="962">
        <v>0</v>
      </c>
      <c r="CZ357" s="1264">
        <v>24</v>
      </c>
      <c r="DA357" s="1606">
        <v>5</v>
      </c>
      <c r="DB357" s="451">
        <v>4</v>
      </c>
      <c r="DC357" s="452">
        <v>1</v>
      </c>
      <c r="DD357" s="4110">
        <v>2</v>
      </c>
      <c r="DE357" s="451">
        <v>1</v>
      </c>
      <c r="DF357" s="452">
        <v>1</v>
      </c>
      <c r="DG357" s="4110">
        <v>3</v>
      </c>
      <c r="DH357" s="451">
        <v>2</v>
      </c>
      <c r="DI357" s="452">
        <v>1</v>
      </c>
      <c r="DJ357" s="4110">
        <v>10</v>
      </c>
      <c r="DK357" s="451">
        <v>7</v>
      </c>
      <c r="DL357" s="452">
        <v>3</v>
      </c>
      <c r="DM357" s="4110">
        <v>1</v>
      </c>
      <c r="DN357" s="451">
        <v>1</v>
      </c>
      <c r="DO357" s="452">
        <v>0</v>
      </c>
      <c r="DP357" s="4100">
        <v>3</v>
      </c>
      <c r="DQ357" s="443">
        <v>1</v>
      </c>
      <c r="DR357" s="433">
        <v>2</v>
      </c>
      <c r="DS357" s="355">
        <v>156</v>
      </c>
      <c r="DT357" s="356">
        <v>1.7930827350787499E-5</v>
      </c>
      <c r="DU357" s="357">
        <v>3.0261001134787541E-3</v>
      </c>
      <c r="DV357" s="358" t="s">
        <v>123</v>
      </c>
      <c r="DW357" s="286"/>
    </row>
    <row r="358" spans="1:127" s="239" customFormat="1" ht="50.25" customHeight="1" x14ac:dyDescent="0.15">
      <c r="A358" s="2109" t="s">
        <v>1859</v>
      </c>
      <c r="B358" s="2147"/>
      <c r="C358" s="2147"/>
      <c r="D358" s="1926">
        <v>32</v>
      </c>
      <c r="E358" s="2123">
        <v>-0.19999999999999996</v>
      </c>
      <c r="F358" s="1947">
        <v>-8</v>
      </c>
      <c r="G358" s="1845">
        <v>20</v>
      </c>
      <c r="H358" s="1846">
        <v>12</v>
      </c>
      <c r="I358" s="4188">
        <v>27</v>
      </c>
      <c r="J358" s="1996">
        <v>18</v>
      </c>
      <c r="K358" s="1996">
        <v>9</v>
      </c>
      <c r="L358" s="1997">
        <v>5</v>
      </c>
      <c r="M358" s="1996">
        <v>2</v>
      </c>
      <c r="N358" s="2223">
        <v>3</v>
      </c>
      <c r="O358" s="2248" t="s">
        <v>2115</v>
      </c>
      <c r="P358" s="2037">
        <v>0</v>
      </c>
      <c r="Q358" s="289" t="s">
        <v>123</v>
      </c>
      <c r="R358" s="461">
        <v>0</v>
      </c>
      <c r="S358" s="290">
        <v>0</v>
      </c>
      <c r="T358" s="291">
        <v>0</v>
      </c>
      <c r="U358" s="292">
        <v>0</v>
      </c>
      <c r="V358" s="293">
        <v>0</v>
      </c>
      <c r="W358" s="294">
        <v>0</v>
      </c>
      <c r="X358" s="292">
        <v>0</v>
      </c>
      <c r="Y358" s="294">
        <v>0</v>
      </c>
      <c r="Z358" s="295">
        <v>0</v>
      </c>
      <c r="AA358" s="2288">
        <v>32</v>
      </c>
      <c r="AB358" s="1840">
        <v>-0.19999999999999996</v>
      </c>
      <c r="AC358" s="2304">
        <v>-8</v>
      </c>
      <c r="AD358" s="296">
        <v>20</v>
      </c>
      <c r="AE358" s="297">
        <v>12</v>
      </c>
      <c r="AF358" s="292">
        <v>27</v>
      </c>
      <c r="AG358" s="298">
        <v>18</v>
      </c>
      <c r="AH358" s="299">
        <v>9</v>
      </c>
      <c r="AI358" s="292">
        <v>5</v>
      </c>
      <c r="AJ358" s="299">
        <v>2</v>
      </c>
      <c r="AK358" s="300">
        <v>3</v>
      </c>
      <c r="AL358" s="2332">
        <v>4</v>
      </c>
      <c r="AM358" s="1840">
        <v>-0.4285714285714286</v>
      </c>
      <c r="AN358" s="2304">
        <v>-3</v>
      </c>
      <c r="AO358" s="301">
        <v>3</v>
      </c>
      <c r="AP358" s="301">
        <v>1</v>
      </c>
      <c r="AQ358" s="302">
        <v>3</v>
      </c>
      <c r="AR358" s="303">
        <v>3</v>
      </c>
      <c r="AS358" s="304">
        <v>0</v>
      </c>
      <c r="AT358" s="302">
        <v>1</v>
      </c>
      <c r="AU358" s="304">
        <v>0</v>
      </c>
      <c r="AV358" s="305">
        <v>1</v>
      </c>
      <c r="AW358" s="2355">
        <v>0</v>
      </c>
      <c r="AX358" s="1840" t="s">
        <v>123</v>
      </c>
      <c r="AY358" s="2304">
        <v>0</v>
      </c>
      <c r="AZ358" s="2382">
        <v>0</v>
      </c>
      <c r="BA358" s="2382">
        <v>0</v>
      </c>
      <c r="BB358" s="2383">
        <v>0</v>
      </c>
      <c r="BC358" s="2384">
        <v>0</v>
      </c>
      <c r="BD358" s="2384">
        <v>0</v>
      </c>
      <c r="BE358" s="2383">
        <v>0</v>
      </c>
      <c r="BF358" s="2384">
        <v>0</v>
      </c>
      <c r="BG358" s="2385">
        <v>0</v>
      </c>
      <c r="BH358" s="2063">
        <v>0</v>
      </c>
      <c r="BI358" s="1840" t="s">
        <v>123</v>
      </c>
      <c r="BJ358" s="2304">
        <v>0</v>
      </c>
      <c r="BK358" s="307">
        <v>0</v>
      </c>
      <c r="BL358" s="307">
        <v>0</v>
      </c>
      <c r="BM358" s="308">
        <v>0</v>
      </c>
      <c r="BN358" s="309">
        <v>0</v>
      </c>
      <c r="BO358" s="309">
        <v>0</v>
      </c>
      <c r="BP358" s="308">
        <v>0</v>
      </c>
      <c r="BQ358" s="309">
        <v>0</v>
      </c>
      <c r="BR358" s="310">
        <v>0</v>
      </c>
      <c r="BS358" s="2085">
        <v>0</v>
      </c>
      <c r="BT358" s="1840" t="s">
        <v>123</v>
      </c>
      <c r="BU358" s="2304">
        <v>0</v>
      </c>
      <c r="BV358" s="311">
        <v>0</v>
      </c>
      <c r="BW358" s="311">
        <v>0</v>
      </c>
      <c r="BX358" s="312">
        <v>0</v>
      </c>
      <c r="BY358" s="313">
        <v>0</v>
      </c>
      <c r="BZ358" s="313">
        <v>0</v>
      </c>
      <c r="CA358" s="312">
        <v>0</v>
      </c>
      <c r="CB358" s="313">
        <v>0</v>
      </c>
      <c r="CC358" s="314">
        <v>0</v>
      </c>
      <c r="CD358" s="315">
        <v>17</v>
      </c>
      <c r="CE358" s="1840">
        <v>6.25E-2</v>
      </c>
      <c r="CF358" s="2304">
        <v>1</v>
      </c>
      <c r="CG358" s="316">
        <v>13</v>
      </c>
      <c r="CH358" s="316">
        <v>4</v>
      </c>
      <c r="CI358" s="317">
        <v>13</v>
      </c>
      <c r="CJ358" s="318">
        <v>11</v>
      </c>
      <c r="CK358" s="318">
        <v>2</v>
      </c>
      <c r="CL358" s="317">
        <v>4</v>
      </c>
      <c r="CM358" s="318">
        <v>2</v>
      </c>
      <c r="CN358" s="319">
        <v>2</v>
      </c>
      <c r="CO358" s="2063">
        <v>11</v>
      </c>
      <c r="CP358" s="2319">
        <v>-0.3529411764705882</v>
      </c>
      <c r="CQ358" s="2304">
        <v>-6</v>
      </c>
      <c r="CR358" s="320">
        <v>4</v>
      </c>
      <c r="CS358" s="320">
        <v>7</v>
      </c>
      <c r="CT358" s="308">
        <v>11</v>
      </c>
      <c r="CU358" s="321">
        <v>4</v>
      </c>
      <c r="CV358" s="321">
        <v>7</v>
      </c>
      <c r="CW358" s="308">
        <v>0</v>
      </c>
      <c r="CX358" s="321">
        <v>0</v>
      </c>
      <c r="CY358" s="961">
        <v>0</v>
      </c>
      <c r="CZ358" s="1265">
        <v>32</v>
      </c>
      <c r="DA358" s="1607">
        <v>3</v>
      </c>
      <c r="DB358" s="449">
        <v>3</v>
      </c>
      <c r="DC358" s="450">
        <v>0</v>
      </c>
      <c r="DD358" s="4111">
        <v>8</v>
      </c>
      <c r="DE358" s="449">
        <v>4</v>
      </c>
      <c r="DF358" s="450">
        <v>4</v>
      </c>
      <c r="DG358" s="4111">
        <v>5</v>
      </c>
      <c r="DH358" s="449">
        <v>3</v>
      </c>
      <c r="DI358" s="450">
        <v>2</v>
      </c>
      <c r="DJ358" s="4111">
        <v>8</v>
      </c>
      <c r="DK358" s="449">
        <v>4</v>
      </c>
      <c r="DL358" s="450">
        <v>4</v>
      </c>
      <c r="DM358" s="4111">
        <v>7</v>
      </c>
      <c r="DN358" s="449">
        <v>5</v>
      </c>
      <c r="DO358" s="450">
        <v>2</v>
      </c>
      <c r="DP358" s="4101">
        <v>1</v>
      </c>
      <c r="DQ358" s="442">
        <v>1</v>
      </c>
      <c r="DR358" s="432">
        <v>0</v>
      </c>
      <c r="DS358" s="322">
        <v>150</v>
      </c>
      <c r="DT358" s="323">
        <v>2.3907769801049999E-5</v>
      </c>
      <c r="DU358" s="324">
        <v>4.0348001513050057E-3</v>
      </c>
      <c r="DV358" s="325" t="s">
        <v>123</v>
      </c>
      <c r="DW358" s="286"/>
    </row>
    <row r="359" spans="1:127" s="359" customFormat="1" ht="50.25" customHeight="1" x14ac:dyDescent="0.15">
      <c r="A359" s="2107" t="s">
        <v>1860</v>
      </c>
      <c r="B359" s="2144"/>
      <c r="C359" s="2144"/>
      <c r="D359" s="1925">
        <v>75</v>
      </c>
      <c r="E359" s="2122">
        <v>-0.11764705882352944</v>
      </c>
      <c r="F359" s="1943">
        <v>-10</v>
      </c>
      <c r="G359" s="1841">
        <v>39</v>
      </c>
      <c r="H359" s="1842">
        <v>36</v>
      </c>
      <c r="I359" s="4184">
        <v>57</v>
      </c>
      <c r="J359" s="1993">
        <v>31</v>
      </c>
      <c r="K359" s="1993">
        <v>26</v>
      </c>
      <c r="L359" s="1994">
        <v>18</v>
      </c>
      <c r="M359" s="1993">
        <v>8</v>
      </c>
      <c r="N359" s="1995">
        <v>10</v>
      </c>
      <c r="O359" s="2253" t="s">
        <v>2116</v>
      </c>
      <c r="P359" s="2036">
        <v>3</v>
      </c>
      <c r="Q359" s="329">
        <v>0</v>
      </c>
      <c r="R359" s="462">
        <v>0</v>
      </c>
      <c r="S359" s="330">
        <v>0</v>
      </c>
      <c r="T359" s="331">
        <v>3</v>
      </c>
      <c r="U359" s="332">
        <v>1</v>
      </c>
      <c r="V359" s="333">
        <v>0</v>
      </c>
      <c r="W359" s="334">
        <v>1</v>
      </c>
      <c r="X359" s="332">
        <v>2</v>
      </c>
      <c r="Y359" s="334">
        <v>0</v>
      </c>
      <c r="Z359" s="335">
        <v>2</v>
      </c>
      <c r="AA359" s="2049">
        <v>72</v>
      </c>
      <c r="AB359" s="1843">
        <v>-0.12195121951219512</v>
      </c>
      <c r="AC359" s="2024">
        <v>-10</v>
      </c>
      <c r="AD359" s="336">
        <v>39</v>
      </c>
      <c r="AE359" s="337">
        <v>33</v>
      </c>
      <c r="AF359" s="332">
        <v>56</v>
      </c>
      <c r="AG359" s="332">
        <v>31</v>
      </c>
      <c r="AH359" s="338">
        <v>25</v>
      </c>
      <c r="AI359" s="332">
        <v>16</v>
      </c>
      <c r="AJ359" s="338">
        <v>8</v>
      </c>
      <c r="AK359" s="339">
        <v>8</v>
      </c>
      <c r="AL359" s="2331">
        <v>1</v>
      </c>
      <c r="AM359" s="1843">
        <v>0</v>
      </c>
      <c r="AN359" s="2024">
        <v>0</v>
      </c>
      <c r="AO359" s="340">
        <v>1</v>
      </c>
      <c r="AP359" s="340">
        <v>0</v>
      </c>
      <c r="AQ359" s="340">
        <v>1</v>
      </c>
      <c r="AR359" s="341">
        <v>1</v>
      </c>
      <c r="AS359" s="342">
        <v>0</v>
      </c>
      <c r="AT359" s="340">
        <v>0</v>
      </c>
      <c r="AU359" s="342">
        <v>0</v>
      </c>
      <c r="AV359" s="343">
        <v>0</v>
      </c>
      <c r="AW359" s="2354">
        <v>0</v>
      </c>
      <c r="AX359" s="1843" t="s">
        <v>123</v>
      </c>
      <c r="AY359" s="2024">
        <v>0</v>
      </c>
      <c r="AZ359" s="2377">
        <v>0</v>
      </c>
      <c r="BA359" s="2377">
        <v>0</v>
      </c>
      <c r="BB359" s="2377">
        <v>0</v>
      </c>
      <c r="BC359" s="2380">
        <v>0</v>
      </c>
      <c r="BD359" s="2380">
        <v>0</v>
      </c>
      <c r="BE359" s="2377">
        <v>0</v>
      </c>
      <c r="BF359" s="2380">
        <v>0</v>
      </c>
      <c r="BG359" s="2381">
        <v>0</v>
      </c>
      <c r="BH359" s="2062">
        <v>5</v>
      </c>
      <c r="BI359" s="1843">
        <v>-0.76190476190476186</v>
      </c>
      <c r="BJ359" s="2024">
        <v>-16</v>
      </c>
      <c r="BK359" s="345">
        <v>2</v>
      </c>
      <c r="BL359" s="345">
        <v>3</v>
      </c>
      <c r="BM359" s="345">
        <v>2</v>
      </c>
      <c r="BN359" s="346">
        <v>0</v>
      </c>
      <c r="BO359" s="346">
        <v>2</v>
      </c>
      <c r="BP359" s="345">
        <v>3</v>
      </c>
      <c r="BQ359" s="346">
        <v>2</v>
      </c>
      <c r="BR359" s="347">
        <v>1</v>
      </c>
      <c r="BS359" s="2084">
        <v>1</v>
      </c>
      <c r="BT359" s="1843">
        <v>-0.66666666666666674</v>
      </c>
      <c r="BU359" s="2024">
        <v>-2</v>
      </c>
      <c r="BV359" s="348">
        <v>0</v>
      </c>
      <c r="BW359" s="348">
        <v>1</v>
      </c>
      <c r="BX359" s="348">
        <v>1</v>
      </c>
      <c r="BY359" s="349">
        <v>0</v>
      </c>
      <c r="BZ359" s="349">
        <v>1</v>
      </c>
      <c r="CA359" s="348">
        <v>0</v>
      </c>
      <c r="CB359" s="349">
        <v>0</v>
      </c>
      <c r="CC359" s="350">
        <v>0</v>
      </c>
      <c r="CD359" s="351">
        <v>43</v>
      </c>
      <c r="CE359" s="1843">
        <v>-0.17307692307692313</v>
      </c>
      <c r="CF359" s="2024">
        <v>-9</v>
      </c>
      <c r="CG359" s="352">
        <v>28</v>
      </c>
      <c r="CH359" s="352">
        <v>15</v>
      </c>
      <c r="CI359" s="352">
        <v>36</v>
      </c>
      <c r="CJ359" s="353">
        <v>26</v>
      </c>
      <c r="CK359" s="353">
        <v>10</v>
      </c>
      <c r="CL359" s="352">
        <v>7</v>
      </c>
      <c r="CM359" s="353">
        <v>2</v>
      </c>
      <c r="CN359" s="354">
        <v>5</v>
      </c>
      <c r="CO359" s="2062">
        <v>22</v>
      </c>
      <c r="CP359" s="2315">
        <v>3.4000000000000004</v>
      </c>
      <c r="CQ359" s="2024">
        <v>17</v>
      </c>
      <c r="CR359" s="345">
        <v>8</v>
      </c>
      <c r="CS359" s="345">
        <v>14</v>
      </c>
      <c r="CT359" s="345">
        <v>16</v>
      </c>
      <c r="CU359" s="346">
        <v>4</v>
      </c>
      <c r="CV359" s="346">
        <v>12</v>
      </c>
      <c r="CW359" s="345">
        <v>6</v>
      </c>
      <c r="CX359" s="346">
        <v>4</v>
      </c>
      <c r="CY359" s="962">
        <v>2</v>
      </c>
      <c r="CZ359" s="1264">
        <v>75</v>
      </c>
      <c r="DA359" s="1606">
        <v>6</v>
      </c>
      <c r="DB359" s="451">
        <v>3</v>
      </c>
      <c r="DC359" s="452">
        <v>3</v>
      </c>
      <c r="DD359" s="4110">
        <v>9</v>
      </c>
      <c r="DE359" s="451">
        <v>6</v>
      </c>
      <c r="DF359" s="452">
        <v>3</v>
      </c>
      <c r="DG359" s="4110">
        <v>15</v>
      </c>
      <c r="DH359" s="451">
        <v>4</v>
      </c>
      <c r="DI359" s="452">
        <v>11</v>
      </c>
      <c r="DJ359" s="4110">
        <v>11</v>
      </c>
      <c r="DK359" s="451">
        <v>8</v>
      </c>
      <c r="DL359" s="452">
        <v>3</v>
      </c>
      <c r="DM359" s="4110">
        <v>17</v>
      </c>
      <c r="DN359" s="451">
        <v>11</v>
      </c>
      <c r="DO359" s="452">
        <v>6</v>
      </c>
      <c r="DP359" s="4100">
        <v>17</v>
      </c>
      <c r="DQ359" s="443">
        <v>7</v>
      </c>
      <c r="DR359" s="433">
        <v>10</v>
      </c>
      <c r="DS359" s="355">
        <v>129</v>
      </c>
      <c r="DT359" s="356">
        <v>5.6033835471210935E-5</v>
      </c>
      <c r="DU359" s="357">
        <v>9.4565628546211065E-3</v>
      </c>
      <c r="DV359" s="358" t="s">
        <v>123</v>
      </c>
      <c r="DW359" s="286"/>
    </row>
    <row r="360" spans="1:127" s="239" customFormat="1" ht="50.25" customHeight="1" x14ac:dyDescent="0.15">
      <c r="A360" s="2109" t="s">
        <v>1861</v>
      </c>
      <c r="B360" s="2147"/>
      <c r="C360" s="2147"/>
      <c r="D360" s="1926">
        <v>126</v>
      </c>
      <c r="E360" s="2123">
        <v>2.4390243902439046E-2</v>
      </c>
      <c r="F360" s="1947">
        <v>3</v>
      </c>
      <c r="G360" s="1845">
        <v>55</v>
      </c>
      <c r="H360" s="1846">
        <v>71</v>
      </c>
      <c r="I360" s="4188">
        <v>84</v>
      </c>
      <c r="J360" s="1996">
        <v>44</v>
      </c>
      <c r="K360" s="1996">
        <v>40</v>
      </c>
      <c r="L360" s="1997">
        <v>42</v>
      </c>
      <c r="M360" s="1996">
        <v>11</v>
      </c>
      <c r="N360" s="2223">
        <v>31</v>
      </c>
      <c r="O360" s="2248" t="s">
        <v>2115</v>
      </c>
      <c r="P360" s="2037">
        <v>3</v>
      </c>
      <c r="Q360" s="289">
        <v>0</v>
      </c>
      <c r="R360" s="461">
        <v>0</v>
      </c>
      <c r="S360" s="290">
        <v>2</v>
      </c>
      <c r="T360" s="291">
        <v>1</v>
      </c>
      <c r="U360" s="292">
        <v>3</v>
      </c>
      <c r="V360" s="293">
        <v>2</v>
      </c>
      <c r="W360" s="294">
        <v>1</v>
      </c>
      <c r="X360" s="292">
        <v>0</v>
      </c>
      <c r="Y360" s="294">
        <v>0</v>
      </c>
      <c r="Z360" s="295">
        <v>0</v>
      </c>
      <c r="AA360" s="2288">
        <v>123</v>
      </c>
      <c r="AB360" s="1840">
        <v>2.4999999999999911E-2</v>
      </c>
      <c r="AC360" s="2304">
        <v>3</v>
      </c>
      <c r="AD360" s="296">
        <v>53</v>
      </c>
      <c r="AE360" s="297">
        <v>70</v>
      </c>
      <c r="AF360" s="292">
        <v>81</v>
      </c>
      <c r="AG360" s="298">
        <v>42</v>
      </c>
      <c r="AH360" s="299">
        <v>39</v>
      </c>
      <c r="AI360" s="292">
        <v>42</v>
      </c>
      <c r="AJ360" s="299">
        <v>11</v>
      </c>
      <c r="AK360" s="300">
        <v>31</v>
      </c>
      <c r="AL360" s="2332">
        <v>4</v>
      </c>
      <c r="AM360" s="1840">
        <v>-0.76470588235294112</v>
      </c>
      <c r="AN360" s="2304">
        <v>-13</v>
      </c>
      <c r="AO360" s="301">
        <v>2</v>
      </c>
      <c r="AP360" s="301">
        <v>2</v>
      </c>
      <c r="AQ360" s="302">
        <v>3</v>
      </c>
      <c r="AR360" s="303">
        <v>2</v>
      </c>
      <c r="AS360" s="304">
        <v>1</v>
      </c>
      <c r="AT360" s="302">
        <v>1</v>
      </c>
      <c r="AU360" s="304">
        <v>0</v>
      </c>
      <c r="AV360" s="305">
        <v>1</v>
      </c>
      <c r="AW360" s="2355">
        <v>0</v>
      </c>
      <c r="AX360" s="2025" t="s">
        <v>123</v>
      </c>
      <c r="AY360" s="2304">
        <v>0</v>
      </c>
      <c r="AZ360" s="2382">
        <v>0</v>
      </c>
      <c r="BA360" s="2382">
        <v>0</v>
      </c>
      <c r="BB360" s="2383">
        <v>0</v>
      </c>
      <c r="BC360" s="2384">
        <v>0</v>
      </c>
      <c r="BD360" s="2384">
        <v>0</v>
      </c>
      <c r="BE360" s="2383">
        <v>0</v>
      </c>
      <c r="BF360" s="2384">
        <v>0</v>
      </c>
      <c r="BG360" s="2385">
        <v>0</v>
      </c>
      <c r="BH360" s="2063">
        <v>0</v>
      </c>
      <c r="BI360" s="2025" t="s">
        <v>123</v>
      </c>
      <c r="BJ360" s="2304">
        <v>0</v>
      </c>
      <c r="BK360" s="307">
        <v>0</v>
      </c>
      <c r="BL360" s="307">
        <v>0</v>
      </c>
      <c r="BM360" s="308">
        <v>0</v>
      </c>
      <c r="BN360" s="309">
        <v>0</v>
      </c>
      <c r="BO360" s="309">
        <v>0</v>
      </c>
      <c r="BP360" s="308">
        <v>0</v>
      </c>
      <c r="BQ360" s="309">
        <v>0</v>
      </c>
      <c r="BR360" s="310">
        <v>0</v>
      </c>
      <c r="BS360" s="2085">
        <v>1</v>
      </c>
      <c r="BT360" s="2025">
        <v>0</v>
      </c>
      <c r="BU360" s="2304">
        <v>0</v>
      </c>
      <c r="BV360" s="311">
        <v>1</v>
      </c>
      <c r="BW360" s="311">
        <v>0</v>
      </c>
      <c r="BX360" s="312">
        <v>1</v>
      </c>
      <c r="BY360" s="313">
        <v>1</v>
      </c>
      <c r="BZ360" s="313">
        <v>0</v>
      </c>
      <c r="CA360" s="312">
        <v>0</v>
      </c>
      <c r="CB360" s="313">
        <v>0</v>
      </c>
      <c r="CC360" s="314">
        <v>0</v>
      </c>
      <c r="CD360" s="315">
        <v>80</v>
      </c>
      <c r="CE360" s="1840">
        <v>-1.2345679012345734E-2</v>
      </c>
      <c r="CF360" s="2304">
        <v>-1</v>
      </c>
      <c r="CG360" s="316">
        <v>38</v>
      </c>
      <c r="CH360" s="316">
        <v>42</v>
      </c>
      <c r="CI360" s="317">
        <v>67</v>
      </c>
      <c r="CJ360" s="318">
        <v>37</v>
      </c>
      <c r="CK360" s="318">
        <v>30</v>
      </c>
      <c r="CL360" s="317">
        <v>13</v>
      </c>
      <c r="CM360" s="318">
        <v>1</v>
      </c>
      <c r="CN360" s="319">
        <v>12</v>
      </c>
      <c r="CO360" s="2063">
        <v>38</v>
      </c>
      <c r="CP360" s="1840">
        <v>0.80952380952380953</v>
      </c>
      <c r="CQ360" s="2304">
        <v>17</v>
      </c>
      <c r="CR360" s="320">
        <v>12</v>
      </c>
      <c r="CS360" s="320">
        <v>26</v>
      </c>
      <c r="CT360" s="308">
        <v>10</v>
      </c>
      <c r="CU360" s="321">
        <v>2</v>
      </c>
      <c r="CV360" s="321">
        <v>8</v>
      </c>
      <c r="CW360" s="308">
        <v>28</v>
      </c>
      <c r="CX360" s="321">
        <v>10</v>
      </c>
      <c r="CY360" s="961">
        <v>18</v>
      </c>
      <c r="CZ360" s="1265">
        <v>126</v>
      </c>
      <c r="DA360" s="1607">
        <v>5</v>
      </c>
      <c r="DB360" s="449">
        <v>3</v>
      </c>
      <c r="DC360" s="450">
        <v>2</v>
      </c>
      <c r="DD360" s="4111">
        <v>15</v>
      </c>
      <c r="DE360" s="449">
        <v>12</v>
      </c>
      <c r="DF360" s="450">
        <v>3</v>
      </c>
      <c r="DG360" s="4111">
        <v>25</v>
      </c>
      <c r="DH360" s="449">
        <v>10</v>
      </c>
      <c r="DI360" s="450">
        <v>15</v>
      </c>
      <c r="DJ360" s="4111">
        <v>32</v>
      </c>
      <c r="DK360" s="449">
        <v>12</v>
      </c>
      <c r="DL360" s="450">
        <v>20</v>
      </c>
      <c r="DM360" s="4111">
        <v>17</v>
      </c>
      <c r="DN360" s="449">
        <v>9</v>
      </c>
      <c r="DO360" s="450">
        <v>8</v>
      </c>
      <c r="DP360" s="4101">
        <v>32</v>
      </c>
      <c r="DQ360" s="442">
        <v>9</v>
      </c>
      <c r="DR360" s="432">
        <v>23</v>
      </c>
      <c r="DS360" s="322">
        <v>109</v>
      </c>
      <c r="DT360" s="323">
        <v>9.4136843591634367E-5</v>
      </c>
      <c r="DU360" s="324">
        <v>1.5887025595763458E-2</v>
      </c>
      <c r="DV360" s="325" t="s">
        <v>123</v>
      </c>
      <c r="DW360" s="286"/>
    </row>
    <row r="361" spans="1:127" s="359" customFormat="1" ht="50.25" customHeight="1" x14ac:dyDescent="0.15">
      <c r="A361" s="2107" t="s">
        <v>1862</v>
      </c>
      <c r="B361" s="2144"/>
      <c r="C361" s="2144"/>
      <c r="D361" s="1925">
        <v>16</v>
      </c>
      <c r="E361" s="2122">
        <v>0.23076923076923084</v>
      </c>
      <c r="F361" s="1943">
        <v>3</v>
      </c>
      <c r="G361" s="1841">
        <v>7</v>
      </c>
      <c r="H361" s="1842">
        <v>9</v>
      </c>
      <c r="I361" s="4184">
        <v>16</v>
      </c>
      <c r="J361" s="1993">
        <v>7</v>
      </c>
      <c r="K361" s="1993">
        <v>9</v>
      </c>
      <c r="L361" s="1994">
        <v>0</v>
      </c>
      <c r="M361" s="1993">
        <v>0</v>
      </c>
      <c r="N361" s="1995">
        <v>0</v>
      </c>
      <c r="O361" s="2253" t="s">
        <v>2116</v>
      </c>
      <c r="P361" s="2036">
        <v>10</v>
      </c>
      <c r="Q361" s="329">
        <v>0.11111111111111116</v>
      </c>
      <c r="R361" s="462">
        <v>1</v>
      </c>
      <c r="S361" s="330">
        <v>4</v>
      </c>
      <c r="T361" s="331">
        <v>6</v>
      </c>
      <c r="U361" s="332">
        <v>10</v>
      </c>
      <c r="V361" s="333">
        <v>4</v>
      </c>
      <c r="W361" s="334">
        <v>6</v>
      </c>
      <c r="X361" s="332">
        <v>0</v>
      </c>
      <c r="Y361" s="334">
        <v>0</v>
      </c>
      <c r="Z361" s="335">
        <v>0</v>
      </c>
      <c r="AA361" s="2049">
        <v>6</v>
      </c>
      <c r="AB361" s="1843">
        <v>0.5</v>
      </c>
      <c r="AC361" s="2024">
        <v>2</v>
      </c>
      <c r="AD361" s="336">
        <v>3</v>
      </c>
      <c r="AE361" s="337">
        <v>3</v>
      </c>
      <c r="AF361" s="332">
        <v>6</v>
      </c>
      <c r="AG361" s="332">
        <v>3</v>
      </c>
      <c r="AH361" s="338">
        <v>3</v>
      </c>
      <c r="AI361" s="332">
        <v>0</v>
      </c>
      <c r="AJ361" s="338">
        <v>0</v>
      </c>
      <c r="AK361" s="339">
        <v>0</v>
      </c>
      <c r="AL361" s="2331">
        <v>3</v>
      </c>
      <c r="AM361" s="1843">
        <v>0</v>
      </c>
      <c r="AN361" s="2024">
        <v>0</v>
      </c>
      <c r="AO361" s="340">
        <v>3</v>
      </c>
      <c r="AP361" s="340">
        <v>0</v>
      </c>
      <c r="AQ361" s="340">
        <v>3</v>
      </c>
      <c r="AR361" s="341">
        <v>3</v>
      </c>
      <c r="AS361" s="342">
        <v>0</v>
      </c>
      <c r="AT361" s="340">
        <v>0</v>
      </c>
      <c r="AU361" s="342">
        <v>0</v>
      </c>
      <c r="AV361" s="343">
        <v>0</v>
      </c>
      <c r="AW361" s="2354">
        <v>0</v>
      </c>
      <c r="AX361" s="1843" t="s">
        <v>123</v>
      </c>
      <c r="AY361" s="2024">
        <v>0</v>
      </c>
      <c r="AZ361" s="2377">
        <v>0</v>
      </c>
      <c r="BA361" s="2377">
        <v>0</v>
      </c>
      <c r="BB361" s="2377">
        <v>0</v>
      </c>
      <c r="BC361" s="2380">
        <v>0</v>
      </c>
      <c r="BD361" s="2380">
        <v>0</v>
      </c>
      <c r="BE361" s="2377">
        <v>0</v>
      </c>
      <c r="BF361" s="2380">
        <v>0</v>
      </c>
      <c r="BG361" s="2381">
        <v>0</v>
      </c>
      <c r="BH361" s="2062">
        <v>0</v>
      </c>
      <c r="BI361" s="1843" t="s">
        <v>123</v>
      </c>
      <c r="BJ361" s="2024">
        <v>0</v>
      </c>
      <c r="BK361" s="345">
        <v>0</v>
      </c>
      <c r="BL361" s="345">
        <v>0</v>
      </c>
      <c r="BM361" s="345">
        <v>0</v>
      </c>
      <c r="BN361" s="346">
        <v>0</v>
      </c>
      <c r="BO361" s="346">
        <v>0</v>
      </c>
      <c r="BP361" s="345">
        <v>0</v>
      </c>
      <c r="BQ361" s="346">
        <v>0</v>
      </c>
      <c r="BR361" s="347">
        <v>0</v>
      </c>
      <c r="BS361" s="2084">
        <v>0</v>
      </c>
      <c r="BT361" s="1843" t="s">
        <v>123</v>
      </c>
      <c r="BU361" s="2024">
        <v>0</v>
      </c>
      <c r="BV361" s="348">
        <v>0</v>
      </c>
      <c r="BW361" s="348">
        <v>0</v>
      </c>
      <c r="BX361" s="348">
        <v>0</v>
      </c>
      <c r="BY361" s="349">
        <v>0</v>
      </c>
      <c r="BZ361" s="349">
        <v>0</v>
      </c>
      <c r="CA361" s="348">
        <v>0</v>
      </c>
      <c r="CB361" s="349">
        <v>0</v>
      </c>
      <c r="CC361" s="350">
        <v>0</v>
      </c>
      <c r="CD361" s="351">
        <v>0</v>
      </c>
      <c r="CE361" s="1843" t="s">
        <v>123</v>
      </c>
      <c r="CF361" s="2024">
        <v>0</v>
      </c>
      <c r="CG361" s="352">
        <v>0</v>
      </c>
      <c r="CH361" s="352">
        <v>0</v>
      </c>
      <c r="CI361" s="352">
        <v>0</v>
      </c>
      <c r="CJ361" s="353">
        <v>0</v>
      </c>
      <c r="CK361" s="353">
        <v>0</v>
      </c>
      <c r="CL361" s="352">
        <v>0</v>
      </c>
      <c r="CM361" s="353">
        <v>0</v>
      </c>
      <c r="CN361" s="354">
        <v>0</v>
      </c>
      <c r="CO361" s="2062">
        <v>3</v>
      </c>
      <c r="CP361" s="2315">
        <v>2</v>
      </c>
      <c r="CQ361" s="2024">
        <v>2</v>
      </c>
      <c r="CR361" s="345">
        <v>0</v>
      </c>
      <c r="CS361" s="345">
        <v>3</v>
      </c>
      <c r="CT361" s="345">
        <v>3</v>
      </c>
      <c r="CU361" s="346">
        <v>0</v>
      </c>
      <c r="CV361" s="346">
        <v>3</v>
      </c>
      <c r="CW361" s="345">
        <v>0</v>
      </c>
      <c r="CX361" s="346">
        <v>0</v>
      </c>
      <c r="CY361" s="962">
        <v>0</v>
      </c>
      <c r="CZ361" s="1264">
        <v>16</v>
      </c>
      <c r="DA361" s="1606">
        <v>1</v>
      </c>
      <c r="DB361" s="451">
        <v>0</v>
      </c>
      <c r="DC361" s="452">
        <v>1</v>
      </c>
      <c r="DD361" s="4110">
        <v>3</v>
      </c>
      <c r="DE361" s="451">
        <v>3</v>
      </c>
      <c r="DF361" s="452">
        <v>0</v>
      </c>
      <c r="DG361" s="4110">
        <v>4</v>
      </c>
      <c r="DH361" s="451">
        <v>1</v>
      </c>
      <c r="DI361" s="452">
        <v>3</v>
      </c>
      <c r="DJ361" s="4110">
        <v>1</v>
      </c>
      <c r="DK361" s="451">
        <v>0</v>
      </c>
      <c r="DL361" s="452">
        <v>1</v>
      </c>
      <c r="DM361" s="4110">
        <v>2</v>
      </c>
      <c r="DN361" s="451">
        <v>0</v>
      </c>
      <c r="DO361" s="452">
        <v>2</v>
      </c>
      <c r="DP361" s="4100">
        <v>5</v>
      </c>
      <c r="DQ361" s="443">
        <v>3</v>
      </c>
      <c r="DR361" s="433">
        <v>2</v>
      </c>
      <c r="DS361" s="355">
        <v>164</v>
      </c>
      <c r="DT361" s="356">
        <v>1.1953884900524999E-5</v>
      </c>
      <c r="DU361" s="357">
        <v>2.0174000756525028E-3</v>
      </c>
      <c r="DV361" s="358" t="s">
        <v>123</v>
      </c>
      <c r="DW361" s="286"/>
    </row>
    <row r="362" spans="1:127" s="239" customFormat="1" ht="50.25" customHeight="1" x14ac:dyDescent="0.15">
      <c r="A362" s="2109" t="s">
        <v>1863</v>
      </c>
      <c r="B362" s="2147"/>
      <c r="C362" s="2147"/>
      <c r="D362" s="1926">
        <v>9</v>
      </c>
      <c r="E362" s="2123">
        <v>-0.18181818181818177</v>
      </c>
      <c r="F362" s="1947">
        <v>-2</v>
      </c>
      <c r="G362" s="1845">
        <v>3</v>
      </c>
      <c r="H362" s="1846">
        <v>6</v>
      </c>
      <c r="I362" s="4188">
        <v>5</v>
      </c>
      <c r="J362" s="1996">
        <v>2</v>
      </c>
      <c r="K362" s="1996">
        <v>3</v>
      </c>
      <c r="L362" s="1997">
        <v>4</v>
      </c>
      <c r="M362" s="1996">
        <v>1</v>
      </c>
      <c r="N362" s="2223">
        <v>3</v>
      </c>
      <c r="O362" s="2248" t="s">
        <v>2115</v>
      </c>
      <c r="P362" s="2037">
        <v>2</v>
      </c>
      <c r="Q362" s="289">
        <v>0</v>
      </c>
      <c r="R362" s="461">
        <v>0</v>
      </c>
      <c r="S362" s="290">
        <v>0</v>
      </c>
      <c r="T362" s="291">
        <v>2</v>
      </c>
      <c r="U362" s="292">
        <v>1</v>
      </c>
      <c r="V362" s="293">
        <v>0</v>
      </c>
      <c r="W362" s="294">
        <v>1</v>
      </c>
      <c r="X362" s="292">
        <v>1</v>
      </c>
      <c r="Y362" s="294">
        <v>0</v>
      </c>
      <c r="Z362" s="295">
        <v>1</v>
      </c>
      <c r="AA362" s="2288">
        <v>7</v>
      </c>
      <c r="AB362" s="1840">
        <v>-0.22222222222222221</v>
      </c>
      <c r="AC362" s="2304">
        <v>-2</v>
      </c>
      <c r="AD362" s="296">
        <v>3</v>
      </c>
      <c r="AE362" s="297">
        <v>4</v>
      </c>
      <c r="AF362" s="292">
        <v>4</v>
      </c>
      <c r="AG362" s="298">
        <v>2</v>
      </c>
      <c r="AH362" s="299">
        <v>2</v>
      </c>
      <c r="AI362" s="292">
        <v>3</v>
      </c>
      <c r="AJ362" s="299">
        <v>1</v>
      </c>
      <c r="AK362" s="300">
        <v>2</v>
      </c>
      <c r="AL362" s="2332">
        <v>2</v>
      </c>
      <c r="AM362" s="1840">
        <v>-0.5</v>
      </c>
      <c r="AN362" s="2304">
        <v>-2</v>
      </c>
      <c r="AO362" s="301">
        <v>1</v>
      </c>
      <c r="AP362" s="301">
        <v>1</v>
      </c>
      <c r="AQ362" s="302">
        <v>1</v>
      </c>
      <c r="AR362" s="303">
        <v>1</v>
      </c>
      <c r="AS362" s="304">
        <v>0</v>
      </c>
      <c r="AT362" s="302">
        <v>1</v>
      </c>
      <c r="AU362" s="304">
        <v>0</v>
      </c>
      <c r="AV362" s="305">
        <v>1</v>
      </c>
      <c r="AW362" s="2355">
        <v>0</v>
      </c>
      <c r="AX362" s="2025" t="s">
        <v>123</v>
      </c>
      <c r="AY362" s="2304">
        <v>0</v>
      </c>
      <c r="AZ362" s="2382">
        <v>0</v>
      </c>
      <c r="BA362" s="2382">
        <v>0</v>
      </c>
      <c r="BB362" s="2383">
        <v>0</v>
      </c>
      <c r="BC362" s="2384">
        <v>0</v>
      </c>
      <c r="BD362" s="2384">
        <v>0</v>
      </c>
      <c r="BE362" s="2383">
        <v>0</v>
      </c>
      <c r="BF362" s="2384">
        <v>0</v>
      </c>
      <c r="BG362" s="2385">
        <v>0</v>
      </c>
      <c r="BH362" s="2063">
        <v>1</v>
      </c>
      <c r="BI362" s="2025">
        <v>0</v>
      </c>
      <c r="BJ362" s="2304">
        <v>0</v>
      </c>
      <c r="BK362" s="307">
        <v>0</v>
      </c>
      <c r="BL362" s="307">
        <v>1</v>
      </c>
      <c r="BM362" s="308">
        <v>1</v>
      </c>
      <c r="BN362" s="309">
        <v>0</v>
      </c>
      <c r="BO362" s="309">
        <v>1</v>
      </c>
      <c r="BP362" s="308">
        <v>0</v>
      </c>
      <c r="BQ362" s="309">
        <v>0</v>
      </c>
      <c r="BR362" s="310">
        <v>0</v>
      </c>
      <c r="BS362" s="2085">
        <v>0</v>
      </c>
      <c r="BT362" s="2025" t="s">
        <v>123</v>
      </c>
      <c r="BU362" s="2304">
        <v>0</v>
      </c>
      <c r="BV362" s="311">
        <v>0</v>
      </c>
      <c r="BW362" s="311">
        <v>0</v>
      </c>
      <c r="BX362" s="312">
        <v>0</v>
      </c>
      <c r="BY362" s="313">
        <v>0</v>
      </c>
      <c r="BZ362" s="313">
        <v>0</v>
      </c>
      <c r="CA362" s="312">
        <v>0</v>
      </c>
      <c r="CB362" s="313">
        <v>0</v>
      </c>
      <c r="CC362" s="314">
        <v>0</v>
      </c>
      <c r="CD362" s="315">
        <v>0</v>
      </c>
      <c r="CE362" s="1840" t="s">
        <v>123</v>
      </c>
      <c r="CF362" s="2304">
        <v>0</v>
      </c>
      <c r="CG362" s="316">
        <v>0</v>
      </c>
      <c r="CH362" s="316">
        <v>0</v>
      </c>
      <c r="CI362" s="317">
        <v>0</v>
      </c>
      <c r="CJ362" s="318">
        <v>0</v>
      </c>
      <c r="CK362" s="318">
        <v>0</v>
      </c>
      <c r="CL362" s="317">
        <v>0</v>
      </c>
      <c r="CM362" s="318">
        <v>0</v>
      </c>
      <c r="CN362" s="319">
        <v>0</v>
      </c>
      <c r="CO362" s="2063">
        <v>4</v>
      </c>
      <c r="CP362" s="1840">
        <v>0</v>
      </c>
      <c r="CQ362" s="2304">
        <v>0</v>
      </c>
      <c r="CR362" s="320">
        <v>2</v>
      </c>
      <c r="CS362" s="320">
        <v>2</v>
      </c>
      <c r="CT362" s="308">
        <v>2</v>
      </c>
      <c r="CU362" s="321">
        <v>1</v>
      </c>
      <c r="CV362" s="321">
        <v>1</v>
      </c>
      <c r="CW362" s="308">
        <v>2</v>
      </c>
      <c r="CX362" s="321">
        <v>1</v>
      </c>
      <c r="CY362" s="961">
        <v>1</v>
      </c>
      <c r="CZ362" s="1265">
        <v>9</v>
      </c>
      <c r="DA362" s="1607">
        <v>0</v>
      </c>
      <c r="DB362" s="449">
        <v>0</v>
      </c>
      <c r="DC362" s="450">
        <v>0</v>
      </c>
      <c r="DD362" s="4111">
        <v>0</v>
      </c>
      <c r="DE362" s="449">
        <v>0</v>
      </c>
      <c r="DF362" s="450">
        <v>0</v>
      </c>
      <c r="DG362" s="4111">
        <v>3</v>
      </c>
      <c r="DH362" s="449">
        <v>1</v>
      </c>
      <c r="DI362" s="450">
        <v>2</v>
      </c>
      <c r="DJ362" s="4111">
        <v>3</v>
      </c>
      <c r="DK362" s="449">
        <v>1</v>
      </c>
      <c r="DL362" s="450">
        <v>2</v>
      </c>
      <c r="DM362" s="4111">
        <v>1</v>
      </c>
      <c r="DN362" s="449">
        <v>0</v>
      </c>
      <c r="DO362" s="450">
        <v>1</v>
      </c>
      <c r="DP362" s="4101">
        <v>2</v>
      </c>
      <c r="DQ362" s="442">
        <v>1</v>
      </c>
      <c r="DR362" s="432">
        <v>1</v>
      </c>
      <c r="DS362" s="322">
        <v>172</v>
      </c>
      <c r="DT362" s="323">
        <v>6.7240602565453126E-6</v>
      </c>
      <c r="DU362" s="324">
        <v>1.1347875425545329E-3</v>
      </c>
      <c r="DV362" s="325" t="s">
        <v>123</v>
      </c>
      <c r="DW362" s="286"/>
    </row>
    <row r="363" spans="1:127" s="359" customFormat="1" ht="50.25" customHeight="1" x14ac:dyDescent="0.15">
      <c r="A363" s="2107" t="s">
        <v>1864</v>
      </c>
      <c r="B363" s="2144"/>
      <c r="C363" s="2144"/>
      <c r="D363" s="1925">
        <v>6</v>
      </c>
      <c r="E363" s="2122">
        <v>0.19999999999999996</v>
      </c>
      <c r="F363" s="1943">
        <v>1</v>
      </c>
      <c r="G363" s="1841">
        <v>0</v>
      </c>
      <c r="H363" s="1842">
        <v>6</v>
      </c>
      <c r="I363" s="4184">
        <v>4</v>
      </c>
      <c r="J363" s="1993">
        <v>0</v>
      </c>
      <c r="K363" s="1993">
        <v>4</v>
      </c>
      <c r="L363" s="1994">
        <v>2</v>
      </c>
      <c r="M363" s="1993">
        <v>0</v>
      </c>
      <c r="N363" s="1995">
        <v>2</v>
      </c>
      <c r="O363" s="2253" t="s">
        <v>2116</v>
      </c>
      <c r="P363" s="2036">
        <v>0</v>
      </c>
      <c r="Q363" s="329" t="s">
        <v>123</v>
      </c>
      <c r="R363" s="462">
        <v>0</v>
      </c>
      <c r="S363" s="330">
        <v>0</v>
      </c>
      <c r="T363" s="331">
        <v>0</v>
      </c>
      <c r="U363" s="332">
        <v>0</v>
      </c>
      <c r="V363" s="333">
        <v>0</v>
      </c>
      <c r="W363" s="334">
        <v>0</v>
      </c>
      <c r="X363" s="332">
        <v>0</v>
      </c>
      <c r="Y363" s="334">
        <v>0</v>
      </c>
      <c r="Z363" s="335">
        <v>0</v>
      </c>
      <c r="AA363" s="2049">
        <v>6</v>
      </c>
      <c r="AB363" s="1843">
        <v>0.19999999999999996</v>
      </c>
      <c r="AC363" s="2024">
        <v>1</v>
      </c>
      <c r="AD363" s="336">
        <v>0</v>
      </c>
      <c r="AE363" s="337">
        <v>6</v>
      </c>
      <c r="AF363" s="332">
        <v>4</v>
      </c>
      <c r="AG363" s="332">
        <v>0</v>
      </c>
      <c r="AH363" s="338">
        <v>4</v>
      </c>
      <c r="AI363" s="332">
        <v>2</v>
      </c>
      <c r="AJ363" s="338">
        <v>0</v>
      </c>
      <c r="AK363" s="339">
        <v>2</v>
      </c>
      <c r="AL363" s="2331">
        <v>5</v>
      </c>
      <c r="AM363" s="1843">
        <v>0</v>
      </c>
      <c r="AN363" s="2024">
        <v>0</v>
      </c>
      <c r="AO363" s="340">
        <v>0</v>
      </c>
      <c r="AP363" s="340">
        <v>5</v>
      </c>
      <c r="AQ363" s="340">
        <v>3</v>
      </c>
      <c r="AR363" s="341">
        <v>0</v>
      </c>
      <c r="AS363" s="342">
        <v>3</v>
      </c>
      <c r="AT363" s="340">
        <v>2</v>
      </c>
      <c r="AU363" s="342">
        <v>0</v>
      </c>
      <c r="AV363" s="343">
        <v>2</v>
      </c>
      <c r="AW363" s="2354">
        <v>0</v>
      </c>
      <c r="AX363" s="2315" t="s">
        <v>123</v>
      </c>
      <c r="AY363" s="2024">
        <v>0</v>
      </c>
      <c r="AZ363" s="2377">
        <v>0</v>
      </c>
      <c r="BA363" s="2377">
        <v>0</v>
      </c>
      <c r="BB363" s="2377">
        <v>0</v>
      </c>
      <c r="BC363" s="2380">
        <v>0</v>
      </c>
      <c r="BD363" s="2380">
        <v>0</v>
      </c>
      <c r="BE363" s="2377">
        <v>0</v>
      </c>
      <c r="BF363" s="2380">
        <v>0</v>
      </c>
      <c r="BG363" s="2381">
        <v>0</v>
      </c>
      <c r="BH363" s="2062">
        <v>0</v>
      </c>
      <c r="BI363" s="2315" t="s">
        <v>123</v>
      </c>
      <c r="BJ363" s="2024">
        <v>0</v>
      </c>
      <c r="BK363" s="345">
        <v>0</v>
      </c>
      <c r="BL363" s="345">
        <v>0</v>
      </c>
      <c r="BM363" s="345">
        <v>0</v>
      </c>
      <c r="BN363" s="346">
        <v>0</v>
      </c>
      <c r="BO363" s="346">
        <v>0</v>
      </c>
      <c r="BP363" s="345">
        <v>0</v>
      </c>
      <c r="BQ363" s="346">
        <v>0</v>
      </c>
      <c r="BR363" s="347">
        <v>0</v>
      </c>
      <c r="BS363" s="2084">
        <v>0</v>
      </c>
      <c r="BT363" s="2315" t="s">
        <v>123</v>
      </c>
      <c r="BU363" s="2024">
        <v>0</v>
      </c>
      <c r="BV363" s="348">
        <v>0</v>
      </c>
      <c r="BW363" s="348">
        <v>0</v>
      </c>
      <c r="BX363" s="348">
        <v>0</v>
      </c>
      <c r="BY363" s="349">
        <v>0</v>
      </c>
      <c r="BZ363" s="349">
        <v>0</v>
      </c>
      <c r="CA363" s="348">
        <v>0</v>
      </c>
      <c r="CB363" s="349">
        <v>0</v>
      </c>
      <c r="CC363" s="350">
        <v>0</v>
      </c>
      <c r="CD363" s="351">
        <v>0</v>
      </c>
      <c r="CE363" s="1843" t="s">
        <v>123</v>
      </c>
      <c r="CF363" s="2024">
        <v>0</v>
      </c>
      <c r="CG363" s="352">
        <v>0</v>
      </c>
      <c r="CH363" s="352">
        <v>0</v>
      </c>
      <c r="CI363" s="352">
        <v>0</v>
      </c>
      <c r="CJ363" s="353">
        <v>0</v>
      </c>
      <c r="CK363" s="353">
        <v>0</v>
      </c>
      <c r="CL363" s="352">
        <v>0</v>
      </c>
      <c r="CM363" s="353">
        <v>0</v>
      </c>
      <c r="CN363" s="354">
        <v>0</v>
      </c>
      <c r="CO363" s="2062">
        <v>1</v>
      </c>
      <c r="CP363" s="2315" t="s">
        <v>123</v>
      </c>
      <c r="CQ363" s="2024">
        <v>1</v>
      </c>
      <c r="CR363" s="345">
        <v>0</v>
      </c>
      <c r="CS363" s="345">
        <v>1</v>
      </c>
      <c r="CT363" s="345">
        <v>1</v>
      </c>
      <c r="CU363" s="346">
        <v>0</v>
      </c>
      <c r="CV363" s="346">
        <v>1</v>
      </c>
      <c r="CW363" s="345">
        <v>0</v>
      </c>
      <c r="CX363" s="346">
        <v>0</v>
      </c>
      <c r="CY363" s="962">
        <v>0</v>
      </c>
      <c r="CZ363" s="1264">
        <v>6</v>
      </c>
      <c r="DA363" s="1606">
        <v>0</v>
      </c>
      <c r="DB363" s="451">
        <v>0</v>
      </c>
      <c r="DC363" s="452">
        <v>0</v>
      </c>
      <c r="DD363" s="4110">
        <v>0</v>
      </c>
      <c r="DE363" s="451">
        <v>0</v>
      </c>
      <c r="DF363" s="452">
        <v>0</v>
      </c>
      <c r="DG363" s="4110">
        <v>1</v>
      </c>
      <c r="DH363" s="451">
        <v>0</v>
      </c>
      <c r="DI363" s="452">
        <v>1</v>
      </c>
      <c r="DJ363" s="4110">
        <v>3</v>
      </c>
      <c r="DK363" s="451">
        <v>0</v>
      </c>
      <c r="DL363" s="452">
        <v>3</v>
      </c>
      <c r="DM363" s="4110">
        <v>0</v>
      </c>
      <c r="DN363" s="451">
        <v>0</v>
      </c>
      <c r="DO363" s="452">
        <v>0</v>
      </c>
      <c r="DP363" s="4100">
        <v>2</v>
      </c>
      <c r="DQ363" s="443">
        <v>0</v>
      </c>
      <c r="DR363" s="433">
        <v>2</v>
      </c>
      <c r="DS363" s="355">
        <v>181</v>
      </c>
      <c r="DT363" s="356">
        <v>4.4827068376968748E-6</v>
      </c>
      <c r="DU363" s="357">
        <v>7.5652502836968851E-4</v>
      </c>
      <c r="DV363" s="358" t="s">
        <v>123</v>
      </c>
      <c r="DW363" s="286"/>
    </row>
    <row r="364" spans="1:127" s="239" customFormat="1" ht="50.25" customHeight="1" x14ac:dyDescent="0.15">
      <c r="A364" s="2109" t="s">
        <v>598</v>
      </c>
      <c r="B364" s="2147"/>
      <c r="C364" s="2147"/>
      <c r="D364" s="1926">
        <v>235</v>
      </c>
      <c r="E364" s="1946">
        <v>-4.8582995951417018E-2</v>
      </c>
      <c r="F364" s="1947">
        <v>-12</v>
      </c>
      <c r="G364" s="1845">
        <v>104</v>
      </c>
      <c r="H364" s="1846">
        <v>131</v>
      </c>
      <c r="I364" s="4188">
        <v>173</v>
      </c>
      <c r="J364" s="1996">
        <v>81</v>
      </c>
      <c r="K364" s="1996">
        <v>92</v>
      </c>
      <c r="L364" s="1997">
        <v>62</v>
      </c>
      <c r="M364" s="1996">
        <v>23</v>
      </c>
      <c r="N364" s="2223">
        <v>39</v>
      </c>
      <c r="O364" s="2248" t="s">
        <v>2115</v>
      </c>
      <c r="P364" s="2037">
        <v>0</v>
      </c>
      <c r="Q364" s="289" t="s">
        <v>123</v>
      </c>
      <c r="R364" s="461">
        <v>0</v>
      </c>
      <c r="S364" s="290">
        <v>0</v>
      </c>
      <c r="T364" s="291">
        <v>0</v>
      </c>
      <c r="U364" s="292">
        <v>0</v>
      </c>
      <c r="V364" s="293">
        <v>0</v>
      </c>
      <c r="W364" s="294">
        <v>0</v>
      </c>
      <c r="X364" s="292">
        <v>0</v>
      </c>
      <c r="Y364" s="294">
        <v>0</v>
      </c>
      <c r="Z364" s="295">
        <v>0</v>
      </c>
      <c r="AA364" s="2288">
        <v>235</v>
      </c>
      <c r="AB364" s="2025">
        <v>-4.8582995951417018E-2</v>
      </c>
      <c r="AC364" s="2304">
        <v>-12</v>
      </c>
      <c r="AD364" s="296">
        <v>104</v>
      </c>
      <c r="AE364" s="297">
        <v>131</v>
      </c>
      <c r="AF364" s="292">
        <v>173</v>
      </c>
      <c r="AG364" s="298">
        <v>81</v>
      </c>
      <c r="AH364" s="299">
        <v>92</v>
      </c>
      <c r="AI364" s="292">
        <v>62</v>
      </c>
      <c r="AJ364" s="299">
        <v>23</v>
      </c>
      <c r="AK364" s="300">
        <v>39</v>
      </c>
      <c r="AL364" s="2332">
        <v>15</v>
      </c>
      <c r="AM364" s="1840">
        <v>0.15384615384615374</v>
      </c>
      <c r="AN364" s="2304">
        <v>2</v>
      </c>
      <c r="AO364" s="301">
        <v>7</v>
      </c>
      <c r="AP364" s="301">
        <v>8</v>
      </c>
      <c r="AQ364" s="302">
        <v>8</v>
      </c>
      <c r="AR364" s="303">
        <v>5</v>
      </c>
      <c r="AS364" s="304">
        <v>3</v>
      </c>
      <c r="AT364" s="302">
        <v>7</v>
      </c>
      <c r="AU364" s="304">
        <v>2</v>
      </c>
      <c r="AV364" s="305">
        <v>5</v>
      </c>
      <c r="AW364" s="2355">
        <v>0</v>
      </c>
      <c r="AX364" s="2025" t="s">
        <v>123</v>
      </c>
      <c r="AY364" s="2304">
        <v>0</v>
      </c>
      <c r="AZ364" s="2382">
        <v>0</v>
      </c>
      <c r="BA364" s="2382">
        <v>0</v>
      </c>
      <c r="BB364" s="2383">
        <v>0</v>
      </c>
      <c r="BC364" s="2384">
        <v>0</v>
      </c>
      <c r="BD364" s="2384">
        <v>0</v>
      </c>
      <c r="BE364" s="2383">
        <v>0</v>
      </c>
      <c r="BF364" s="2384">
        <v>0</v>
      </c>
      <c r="BG364" s="2385">
        <v>0</v>
      </c>
      <c r="BH364" s="2063">
        <v>14</v>
      </c>
      <c r="BI364" s="1840">
        <v>-0.125</v>
      </c>
      <c r="BJ364" s="2304">
        <v>-2</v>
      </c>
      <c r="BK364" s="307">
        <v>6</v>
      </c>
      <c r="BL364" s="307">
        <v>8</v>
      </c>
      <c r="BM364" s="308">
        <v>11</v>
      </c>
      <c r="BN364" s="309">
        <v>5</v>
      </c>
      <c r="BO364" s="309">
        <v>6</v>
      </c>
      <c r="BP364" s="308">
        <v>3</v>
      </c>
      <c r="BQ364" s="309">
        <v>1</v>
      </c>
      <c r="BR364" s="310">
        <v>2</v>
      </c>
      <c r="BS364" s="2085">
        <v>3</v>
      </c>
      <c r="BT364" s="1840">
        <v>-0.25</v>
      </c>
      <c r="BU364" s="2304">
        <v>-1</v>
      </c>
      <c r="BV364" s="311">
        <v>3</v>
      </c>
      <c r="BW364" s="311">
        <v>0</v>
      </c>
      <c r="BX364" s="312">
        <v>3</v>
      </c>
      <c r="BY364" s="313">
        <v>3</v>
      </c>
      <c r="BZ364" s="313">
        <v>0</v>
      </c>
      <c r="CA364" s="312">
        <v>0</v>
      </c>
      <c r="CB364" s="313">
        <v>0</v>
      </c>
      <c r="CC364" s="314">
        <v>0</v>
      </c>
      <c r="CD364" s="315">
        <v>185</v>
      </c>
      <c r="CE364" s="1840">
        <v>-2.6315789473684181E-2</v>
      </c>
      <c r="CF364" s="2304">
        <v>-5</v>
      </c>
      <c r="CG364" s="316">
        <v>83</v>
      </c>
      <c r="CH364" s="316">
        <v>102</v>
      </c>
      <c r="CI364" s="317">
        <v>145</v>
      </c>
      <c r="CJ364" s="318">
        <v>68</v>
      </c>
      <c r="CK364" s="318">
        <v>77</v>
      </c>
      <c r="CL364" s="317">
        <v>40</v>
      </c>
      <c r="CM364" s="318">
        <v>15</v>
      </c>
      <c r="CN364" s="319">
        <v>25</v>
      </c>
      <c r="CO364" s="2063">
        <v>18</v>
      </c>
      <c r="CP364" s="1840">
        <v>-0.25</v>
      </c>
      <c r="CQ364" s="2304">
        <v>-6</v>
      </c>
      <c r="CR364" s="320">
        <v>5</v>
      </c>
      <c r="CS364" s="320">
        <v>13</v>
      </c>
      <c r="CT364" s="308">
        <v>6</v>
      </c>
      <c r="CU364" s="321">
        <v>0</v>
      </c>
      <c r="CV364" s="321">
        <v>6</v>
      </c>
      <c r="CW364" s="308">
        <v>12</v>
      </c>
      <c r="CX364" s="321">
        <v>5</v>
      </c>
      <c r="CY364" s="961">
        <v>7</v>
      </c>
      <c r="CZ364" s="1265">
        <v>235</v>
      </c>
      <c r="DA364" s="1607">
        <v>14</v>
      </c>
      <c r="DB364" s="449">
        <v>9</v>
      </c>
      <c r="DC364" s="450">
        <v>5</v>
      </c>
      <c r="DD364" s="4111">
        <v>11</v>
      </c>
      <c r="DE364" s="449">
        <v>5</v>
      </c>
      <c r="DF364" s="450">
        <v>6</v>
      </c>
      <c r="DG364" s="4111">
        <v>40</v>
      </c>
      <c r="DH364" s="449">
        <v>14</v>
      </c>
      <c r="DI364" s="450">
        <v>26</v>
      </c>
      <c r="DJ364" s="4111">
        <v>62</v>
      </c>
      <c r="DK364" s="449">
        <v>23</v>
      </c>
      <c r="DL364" s="450">
        <v>39</v>
      </c>
      <c r="DM364" s="4111">
        <v>60</v>
      </c>
      <c r="DN364" s="449">
        <v>28</v>
      </c>
      <c r="DO364" s="450">
        <v>32</v>
      </c>
      <c r="DP364" s="4101">
        <v>48</v>
      </c>
      <c r="DQ364" s="442">
        <v>25</v>
      </c>
      <c r="DR364" s="432">
        <v>23</v>
      </c>
      <c r="DS364" s="322">
        <v>83</v>
      </c>
      <c r="DT364" s="323">
        <v>1.7557268447646092E-4</v>
      </c>
      <c r="DU364" s="324">
        <v>2.9630563611146136E-2</v>
      </c>
      <c r="DV364" s="325" t="s">
        <v>123</v>
      </c>
      <c r="DW364" s="286"/>
    </row>
    <row r="365" spans="1:127" s="359" customFormat="1" ht="50.25" customHeight="1" thickBot="1" x14ac:dyDescent="0.2">
      <c r="A365" s="2138" t="s">
        <v>1865</v>
      </c>
      <c r="B365" s="2153"/>
      <c r="C365" s="2153"/>
      <c r="D365" s="2159">
        <v>2</v>
      </c>
      <c r="E365" s="4053">
        <v>1</v>
      </c>
      <c r="F365" s="2183">
        <v>1</v>
      </c>
      <c r="G365" s="2200">
        <v>2</v>
      </c>
      <c r="H365" s="2201">
        <v>0</v>
      </c>
      <c r="I365" s="4190">
        <v>2</v>
      </c>
      <c r="J365" s="2230">
        <v>2</v>
      </c>
      <c r="K365" s="2230">
        <v>0</v>
      </c>
      <c r="L365" s="2231">
        <v>0</v>
      </c>
      <c r="M365" s="2230">
        <v>0</v>
      </c>
      <c r="N365" s="2232">
        <v>0</v>
      </c>
      <c r="O365" s="2269" t="s">
        <v>2115</v>
      </c>
      <c r="P365" s="2280">
        <v>0</v>
      </c>
      <c r="Q365" s="385" t="s">
        <v>123</v>
      </c>
      <c r="R365" s="465">
        <v>0</v>
      </c>
      <c r="S365" s="386">
        <v>0</v>
      </c>
      <c r="T365" s="387">
        <v>0</v>
      </c>
      <c r="U365" s="388">
        <v>0</v>
      </c>
      <c r="V365" s="389">
        <v>0</v>
      </c>
      <c r="W365" s="390">
        <v>0</v>
      </c>
      <c r="X365" s="388">
        <v>0</v>
      </c>
      <c r="Y365" s="390">
        <v>0</v>
      </c>
      <c r="Z365" s="391">
        <v>0</v>
      </c>
      <c r="AA365" s="2292">
        <v>2</v>
      </c>
      <c r="AB365" s="4054">
        <v>1</v>
      </c>
      <c r="AC365" s="2311">
        <v>1</v>
      </c>
      <c r="AD365" s="392">
        <v>2</v>
      </c>
      <c r="AE365" s="393">
        <v>0</v>
      </c>
      <c r="AF365" s="388">
        <v>2</v>
      </c>
      <c r="AG365" s="388">
        <v>2</v>
      </c>
      <c r="AH365" s="394">
        <v>0</v>
      </c>
      <c r="AI365" s="388">
        <v>0</v>
      </c>
      <c r="AJ365" s="394">
        <v>0</v>
      </c>
      <c r="AK365" s="395">
        <v>0</v>
      </c>
      <c r="AL365" s="2338">
        <v>0</v>
      </c>
      <c r="AM365" s="2310" t="s">
        <v>123</v>
      </c>
      <c r="AN365" s="2311">
        <v>0</v>
      </c>
      <c r="AO365" s="396">
        <v>0</v>
      </c>
      <c r="AP365" s="396">
        <v>0</v>
      </c>
      <c r="AQ365" s="396">
        <v>0</v>
      </c>
      <c r="AR365" s="397">
        <v>0</v>
      </c>
      <c r="AS365" s="398">
        <v>0</v>
      </c>
      <c r="AT365" s="396">
        <v>0</v>
      </c>
      <c r="AU365" s="398">
        <v>0</v>
      </c>
      <c r="AV365" s="399">
        <v>0</v>
      </c>
      <c r="AW365" s="2409">
        <v>0</v>
      </c>
      <c r="AX365" s="2310" t="s">
        <v>123</v>
      </c>
      <c r="AY365" s="2311">
        <v>0</v>
      </c>
      <c r="AZ365" s="2410">
        <v>0</v>
      </c>
      <c r="BA365" s="2410">
        <v>0</v>
      </c>
      <c r="BB365" s="2410">
        <v>0</v>
      </c>
      <c r="BC365" s="2411">
        <v>0</v>
      </c>
      <c r="BD365" s="2411">
        <v>0</v>
      </c>
      <c r="BE365" s="2410">
        <v>0</v>
      </c>
      <c r="BF365" s="2411">
        <v>0</v>
      </c>
      <c r="BG365" s="2412">
        <v>0</v>
      </c>
      <c r="BH365" s="2433">
        <v>0</v>
      </c>
      <c r="BI365" s="2310" t="s">
        <v>123</v>
      </c>
      <c r="BJ365" s="2311">
        <v>0</v>
      </c>
      <c r="BK365" s="401">
        <v>0</v>
      </c>
      <c r="BL365" s="401">
        <v>0</v>
      </c>
      <c r="BM365" s="401">
        <v>0</v>
      </c>
      <c r="BN365" s="402">
        <v>0</v>
      </c>
      <c r="BO365" s="402">
        <v>0</v>
      </c>
      <c r="BP365" s="401">
        <v>0</v>
      </c>
      <c r="BQ365" s="402">
        <v>0</v>
      </c>
      <c r="BR365" s="403">
        <v>0</v>
      </c>
      <c r="BS365" s="2442">
        <v>0</v>
      </c>
      <c r="BT365" s="2310" t="s">
        <v>123</v>
      </c>
      <c r="BU365" s="2311">
        <v>0</v>
      </c>
      <c r="BV365" s="404">
        <v>0</v>
      </c>
      <c r="BW365" s="404">
        <v>0</v>
      </c>
      <c r="BX365" s="404">
        <v>0</v>
      </c>
      <c r="BY365" s="405">
        <v>0</v>
      </c>
      <c r="BZ365" s="405">
        <v>0</v>
      </c>
      <c r="CA365" s="404">
        <v>0</v>
      </c>
      <c r="CB365" s="405">
        <v>0</v>
      </c>
      <c r="CC365" s="406">
        <v>0</v>
      </c>
      <c r="CD365" s="407">
        <v>2</v>
      </c>
      <c r="CE365" s="4054">
        <v>1</v>
      </c>
      <c r="CF365" s="2311">
        <v>1</v>
      </c>
      <c r="CG365" s="408">
        <v>2</v>
      </c>
      <c r="CH365" s="408">
        <v>0</v>
      </c>
      <c r="CI365" s="408">
        <v>2</v>
      </c>
      <c r="CJ365" s="409">
        <v>2</v>
      </c>
      <c r="CK365" s="409">
        <v>0</v>
      </c>
      <c r="CL365" s="408">
        <v>0</v>
      </c>
      <c r="CM365" s="409">
        <v>0</v>
      </c>
      <c r="CN365" s="410">
        <v>0</v>
      </c>
      <c r="CO365" s="2433">
        <v>0</v>
      </c>
      <c r="CP365" s="2310" t="s">
        <v>123</v>
      </c>
      <c r="CQ365" s="2311">
        <v>0</v>
      </c>
      <c r="CR365" s="401">
        <v>0</v>
      </c>
      <c r="CS365" s="401">
        <v>0</v>
      </c>
      <c r="CT365" s="401">
        <v>0</v>
      </c>
      <c r="CU365" s="402">
        <v>0</v>
      </c>
      <c r="CV365" s="402">
        <v>0</v>
      </c>
      <c r="CW365" s="401">
        <v>0</v>
      </c>
      <c r="CX365" s="402">
        <v>0</v>
      </c>
      <c r="CY365" s="964">
        <v>0</v>
      </c>
      <c r="CZ365" s="1379">
        <v>2</v>
      </c>
      <c r="DA365" s="1637">
        <v>0</v>
      </c>
      <c r="DB365" s="457">
        <v>0</v>
      </c>
      <c r="DC365" s="458">
        <v>0</v>
      </c>
      <c r="DD365" s="4117">
        <v>0</v>
      </c>
      <c r="DE365" s="457">
        <v>0</v>
      </c>
      <c r="DF365" s="458">
        <v>0</v>
      </c>
      <c r="DG365" s="4117">
        <v>1</v>
      </c>
      <c r="DH365" s="457">
        <v>1</v>
      </c>
      <c r="DI365" s="458">
        <v>0</v>
      </c>
      <c r="DJ365" s="4117">
        <v>1</v>
      </c>
      <c r="DK365" s="457">
        <v>1</v>
      </c>
      <c r="DL365" s="458">
        <v>0</v>
      </c>
      <c r="DM365" s="4117">
        <v>0</v>
      </c>
      <c r="DN365" s="457">
        <v>0</v>
      </c>
      <c r="DO365" s="458">
        <v>0</v>
      </c>
      <c r="DP365" s="4122">
        <v>0</v>
      </c>
      <c r="DQ365" s="4173">
        <v>0</v>
      </c>
      <c r="DR365" s="3699">
        <v>0</v>
      </c>
      <c r="DS365" s="3700">
        <v>196</v>
      </c>
      <c r="DT365" s="3701">
        <v>1.4942356125656249E-6</v>
      </c>
      <c r="DU365" s="3702">
        <v>2.5217500945656286E-4</v>
      </c>
      <c r="DV365" s="3703" t="s">
        <v>123</v>
      </c>
      <c r="DW365" s="286"/>
    </row>
    <row r="366" spans="1:127" s="359" customFormat="1" ht="5.25" customHeight="1" thickTop="1" x14ac:dyDescent="0.15">
      <c r="A366" s="3739"/>
      <c r="B366" s="3740"/>
      <c r="C366" s="3740"/>
      <c r="D366" s="3741"/>
      <c r="E366" s="3742"/>
      <c r="F366" s="3743"/>
      <c r="G366" s="3744"/>
      <c r="H366" s="3745"/>
      <c r="I366" s="3746"/>
      <c r="J366" s="3747"/>
      <c r="K366" s="3747"/>
      <c r="L366" s="3747"/>
      <c r="M366" s="3747"/>
      <c r="N366" s="3747"/>
      <c r="O366" s="3748"/>
      <c r="P366" s="3749"/>
      <c r="Q366" s="247"/>
      <c r="R366" s="3750"/>
      <c r="S366" s="3751"/>
      <c r="T366" s="3746"/>
      <c r="U366" s="3751"/>
      <c r="V366" s="3752"/>
      <c r="W366" s="3752"/>
      <c r="X366" s="3751"/>
      <c r="Y366" s="3752"/>
      <c r="Z366" s="3752"/>
      <c r="AA366" s="3753"/>
      <c r="AB366" s="3754"/>
      <c r="AC366" s="3755"/>
      <c r="AD366" s="3756"/>
      <c r="AE366" s="3757"/>
      <c r="AF366" s="3751"/>
      <c r="AG366" s="3751"/>
      <c r="AH366" s="3751"/>
      <c r="AI366" s="3751"/>
      <c r="AJ366" s="3751"/>
      <c r="AK366" s="3751"/>
      <c r="AL366" s="3753"/>
      <c r="AM366" s="3754"/>
      <c r="AN366" s="3755"/>
      <c r="AO366" s="3756"/>
      <c r="AP366" s="3756"/>
      <c r="AQ366" s="3756"/>
      <c r="AR366" s="3758"/>
      <c r="AS366" s="3759"/>
      <c r="AT366" s="3756"/>
      <c r="AU366" s="3759"/>
      <c r="AV366" s="3759"/>
      <c r="AW366" s="3760"/>
      <c r="AX366" s="3754"/>
      <c r="AY366" s="3755"/>
      <c r="AZ366" s="3760"/>
      <c r="BA366" s="3760"/>
      <c r="BB366" s="3760"/>
      <c r="BC366" s="3761"/>
      <c r="BD366" s="3761"/>
      <c r="BE366" s="3760"/>
      <c r="BF366" s="3761"/>
      <c r="BG366" s="3761"/>
      <c r="BH366" s="3762"/>
      <c r="BI366" s="3754"/>
      <c r="BJ366" s="3755"/>
      <c r="BK366" s="3757"/>
      <c r="BL366" s="3757"/>
      <c r="BM366" s="3757"/>
      <c r="BN366" s="3759"/>
      <c r="BO366" s="3759"/>
      <c r="BP366" s="3757"/>
      <c r="BQ366" s="3759"/>
      <c r="BR366" s="3759"/>
      <c r="BS366" s="3762"/>
      <c r="BT366" s="3742"/>
      <c r="BU366" s="3755"/>
      <c r="BV366" s="3757"/>
      <c r="BW366" s="3757"/>
      <c r="BX366" s="3757"/>
      <c r="BY366" s="3759"/>
      <c r="BZ366" s="3759"/>
      <c r="CA366" s="3757"/>
      <c r="CB366" s="3759"/>
      <c r="CC366" s="3759"/>
      <c r="CD366" s="3757"/>
      <c r="CE366" s="3742"/>
      <c r="CF366" s="3755"/>
      <c r="CG366" s="3757"/>
      <c r="CH366" s="3757"/>
      <c r="CI366" s="3757"/>
      <c r="CJ366" s="3759"/>
      <c r="CK366" s="3759"/>
      <c r="CL366" s="3757"/>
      <c r="CM366" s="3759"/>
      <c r="CN366" s="3759"/>
      <c r="CO366" s="3762"/>
      <c r="CP366" s="3742"/>
      <c r="CQ366" s="3755"/>
      <c r="CR366" s="3757"/>
      <c r="CS366" s="3757"/>
      <c r="CT366" s="3757"/>
      <c r="CU366" s="3759"/>
      <c r="CV366" s="3759"/>
      <c r="CW366" s="3757"/>
      <c r="CX366" s="3759"/>
      <c r="CY366" s="3759"/>
      <c r="CZ366" s="3763"/>
      <c r="DA366" s="3764"/>
      <c r="DB366" s="3764"/>
      <c r="DC366" s="3764"/>
      <c r="DD366" s="3764"/>
      <c r="DE366" s="3764"/>
      <c r="DF366" s="3764"/>
      <c r="DG366" s="3764"/>
      <c r="DH366" s="3764"/>
      <c r="DI366" s="3764"/>
      <c r="DJ366" s="3764"/>
      <c r="DK366" s="3764"/>
      <c r="DL366" s="3764"/>
      <c r="DM366" s="3764"/>
      <c r="DN366" s="3764"/>
      <c r="DO366" s="3764"/>
      <c r="DP366" s="3764"/>
      <c r="DQ366" s="3764"/>
      <c r="DR366" s="3764"/>
      <c r="DS366" s="3765"/>
      <c r="DT366" s="3766"/>
      <c r="DU366" s="3767"/>
      <c r="DV366" s="3767"/>
      <c r="DW366" s="286"/>
    </row>
    <row r="367" spans="1:127" s="211" customFormat="1" ht="31.5" customHeight="1" x14ac:dyDescent="0.15">
      <c r="A367" s="3683" t="s">
        <v>1866</v>
      </c>
      <c r="B367" s="3684"/>
      <c r="C367" s="3684"/>
      <c r="D367" s="3679"/>
      <c r="E367" s="3685"/>
      <c r="F367" s="216"/>
      <c r="G367" s="200"/>
      <c r="H367" s="207"/>
      <c r="I367" s="217"/>
      <c r="J367" s="202"/>
      <c r="K367" s="205"/>
      <c r="L367" s="207"/>
      <c r="M367" s="207"/>
      <c r="N367" s="207"/>
      <c r="O367" s="208"/>
      <c r="P367" s="207"/>
      <c r="Q367" s="3971" t="s">
        <v>1974</v>
      </c>
      <c r="R367" s="207"/>
      <c r="S367" s="207"/>
      <c r="T367" s="209"/>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1835" t="s">
        <v>2112</v>
      </c>
      <c r="BD367" s="1835"/>
      <c r="BE367" s="207"/>
      <c r="BG367" s="218"/>
      <c r="BH367" s="202"/>
      <c r="BI367" s="207"/>
      <c r="BJ367" s="207"/>
      <c r="BK367" s="219"/>
      <c r="BT367" s="207"/>
      <c r="BU367" s="207"/>
      <c r="CE367" s="207"/>
      <c r="CF367" s="207"/>
      <c r="CO367" s="3971" t="s">
        <v>1974</v>
      </c>
      <c r="CP367" s="207"/>
      <c r="CQ367" s="207"/>
      <c r="DP367" s="250"/>
      <c r="DQ367" s="3686"/>
      <c r="DR367" s="3684"/>
      <c r="DS367" s="3684"/>
      <c r="DT367" s="3684"/>
      <c r="DU367" s="3684"/>
      <c r="DV367" s="3687" t="s">
        <v>1866</v>
      </c>
      <c r="DW367" s="286"/>
    </row>
    <row r="368" spans="1:127" customFormat="1" ht="21.75" customHeight="1" thickBot="1" x14ac:dyDescent="0.2">
      <c r="DV368" s="1666" t="s">
        <v>2113</v>
      </c>
      <c r="DW368" s="286"/>
    </row>
    <row r="369" spans="1:127" s="245" customFormat="1" ht="37.5" customHeight="1" thickTop="1" thickBot="1" x14ac:dyDescent="0.2">
      <c r="A369" s="4652" t="s">
        <v>1206</v>
      </c>
      <c r="B369" s="4653"/>
      <c r="C369" s="4654"/>
      <c r="D369" s="4661" t="s">
        <v>1194</v>
      </c>
      <c r="E369" s="4662"/>
      <c r="F369" s="4662"/>
      <c r="G369" s="4662"/>
      <c r="H369" s="4662"/>
      <c r="I369" s="4662"/>
      <c r="J369" s="4662"/>
      <c r="K369" s="4662"/>
      <c r="L369" s="4662"/>
      <c r="M369" s="4662"/>
      <c r="N369" s="4663"/>
      <c r="O369" s="4664" t="s">
        <v>758</v>
      </c>
      <c r="P369" s="4667" t="s">
        <v>1193</v>
      </c>
      <c r="Q369" s="4668"/>
      <c r="R369" s="4668"/>
      <c r="S369" s="4668"/>
      <c r="T369" s="4668"/>
      <c r="U369" s="4668"/>
      <c r="V369" s="4668"/>
      <c r="W369" s="4668"/>
      <c r="X369" s="4668"/>
      <c r="Y369" s="4668"/>
      <c r="Z369" s="4669"/>
      <c r="AA369" s="4670" t="s">
        <v>1683</v>
      </c>
      <c r="AB369" s="4671"/>
      <c r="AC369" s="4671"/>
      <c r="AD369" s="4671"/>
      <c r="AE369" s="4671"/>
      <c r="AF369" s="4671"/>
      <c r="AG369" s="4671"/>
      <c r="AH369" s="4671"/>
      <c r="AI369" s="4671"/>
      <c r="AJ369" s="4671"/>
      <c r="AK369" s="4672"/>
      <c r="AL369" s="4673" t="s">
        <v>822</v>
      </c>
      <c r="AM369" s="4674"/>
      <c r="AN369" s="4674"/>
      <c r="AO369" s="4674"/>
      <c r="AP369" s="4674"/>
      <c r="AQ369" s="4674"/>
      <c r="AR369" s="4674"/>
      <c r="AS369" s="4674"/>
      <c r="AT369" s="4674"/>
      <c r="AU369" s="4674"/>
      <c r="AV369" s="4675"/>
      <c r="AW369" s="4676" t="s">
        <v>754</v>
      </c>
      <c r="AX369" s="4677"/>
      <c r="AY369" s="4677"/>
      <c r="AZ369" s="4677"/>
      <c r="BA369" s="4677"/>
      <c r="BB369" s="4677"/>
      <c r="BC369" s="4677"/>
      <c r="BD369" s="4677"/>
      <c r="BE369" s="4677"/>
      <c r="BF369" s="4677"/>
      <c r="BG369" s="4678"/>
      <c r="BH369" s="4679" t="s">
        <v>759</v>
      </c>
      <c r="BI369" s="4680"/>
      <c r="BJ369" s="4680"/>
      <c r="BK369" s="4680"/>
      <c r="BL369" s="4680"/>
      <c r="BM369" s="4680"/>
      <c r="BN369" s="4680"/>
      <c r="BO369" s="4680"/>
      <c r="BP369" s="4680"/>
      <c r="BQ369" s="4680"/>
      <c r="BR369" s="4681"/>
      <c r="BS369" s="4682" t="s">
        <v>1684</v>
      </c>
      <c r="BT369" s="4683"/>
      <c r="BU369" s="4683"/>
      <c r="BV369" s="4683"/>
      <c r="BW369" s="4683"/>
      <c r="BX369" s="4683"/>
      <c r="BY369" s="4683"/>
      <c r="BZ369" s="4683"/>
      <c r="CA369" s="4683"/>
      <c r="CB369" s="4683"/>
      <c r="CC369" s="4684"/>
      <c r="CD369" s="4633" t="s">
        <v>755</v>
      </c>
      <c r="CE369" s="4634"/>
      <c r="CF369" s="4634"/>
      <c r="CG369" s="4634"/>
      <c r="CH369" s="4634"/>
      <c r="CI369" s="4634"/>
      <c r="CJ369" s="4634"/>
      <c r="CK369" s="4634"/>
      <c r="CL369" s="4634"/>
      <c r="CM369" s="4634"/>
      <c r="CN369" s="4635"/>
      <c r="CO369" s="4636" t="s">
        <v>756</v>
      </c>
      <c r="CP369" s="4637"/>
      <c r="CQ369" s="4637"/>
      <c r="CR369" s="4637"/>
      <c r="CS369" s="4637"/>
      <c r="CT369" s="4637"/>
      <c r="CU369" s="4637"/>
      <c r="CV369" s="4637"/>
      <c r="CW369" s="4637"/>
      <c r="CX369" s="4637"/>
      <c r="CY369" s="4638"/>
      <c r="CZ369" s="4639" t="s">
        <v>821</v>
      </c>
      <c r="DA369" s="4640"/>
      <c r="DB369" s="4640"/>
      <c r="DC369" s="4640"/>
      <c r="DD369" s="4640"/>
      <c r="DE369" s="4640"/>
      <c r="DF369" s="4640"/>
      <c r="DG369" s="4640"/>
      <c r="DH369" s="4640"/>
      <c r="DI369" s="4640"/>
      <c r="DJ369" s="4640"/>
      <c r="DK369" s="4640"/>
      <c r="DL369" s="4640"/>
      <c r="DM369" s="4640"/>
      <c r="DN369" s="4640"/>
      <c r="DO369" s="4640"/>
      <c r="DP369" s="4640"/>
      <c r="DQ369" s="4640"/>
      <c r="DR369" s="4641"/>
      <c r="DS369" s="4642" t="s">
        <v>761</v>
      </c>
      <c r="DT369" s="4645" t="s">
        <v>762</v>
      </c>
      <c r="DU369" s="4648" t="s">
        <v>1685</v>
      </c>
      <c r="DV369" s="4630" t="s">
        <v>823</v>
      </c>
      <c r="DW369" s="286"/>
    </row>
    <row r="370" spans="1:127" s="259" customFormat="1" ht="81" customHeight="1" x14ac:dyDescent="0.15">
      <c r="A370" s="4655"/>
      <c r="B370" s="4656"/>
      <c r="C370" s="4657"/>
      <c r="D370" s="4594" t="s">
        <v>828</v>
      </c>
      <c r="E370" s="4596" t="s">
        <v>1368</v>
      </c>
      <c r="F370" s="4597"/>
      <c r="G370" s="4598" t="s">
        <v>1370</v>
      </c>
      <c r="H370" s="4599"/>
      <c r="I370" s="4548" t="s">
        <v>1369</v>
      </c>
      <c r="J370" s="4549"/>
      <c r="K370" s="4600"/>
      <c r="L370" s="4548" t="s">
        <v>1686</v>
      </c>
      <c r="M370" s="4549"/>
      <c r="N370" s="4550"/>
      <c r="O370" s="4665"/>
      <c r="P370" s="4551" t="s">
        <v>1687</v>
      </c>
      <c r="Q370" s="4553" t="s">
        <v>1368</v>
      </c>
      <c r="R370" s="4554"/>
      <c r="S370" s="4555" t="s">
        <v>1370</v>
      </c>
      <c r="T370" s="4556"/>
      <c r="U370" s="4557" t="s">
        <v>1688</v>
      </c>
      <c r="V370" s="4558"/>
      <c r="W370" s="4559"/>
      <c r="X370" s="4557" t="s">
        <v>1689</v>
      </c>
      <c r="Y370" s="4558"/>
      <c r="Z370" s="4651"/>
      <c r="AA370" s="4623" t="s">
        <v>1389</v>
      </c>
      <c r="AB370" s="4479" t="s">
        <v>1368</v>
      </c>
      <c r="AC370" s="4480"/>
      <c r="AD370" s="4563" t="s">
        <v>1370</v>
      </c>
      <c r="AE370" s="4564"/>
      <c r="AF370" s="4565" t="s">
        <v>1690</v>
      </c>
      <c r="AG370" s="4566"/>
      <c r="AH370" s="4567"/>
      <c r="AI370" s="4568" t="s">
        <v>1691</v>
      </c>
      <c r="AJ370" s="4566"/>
      <c r="AK370" s="4569"/>
      <c r="AL370" s="4546" t="s">
        <v>1186</v>
      </c>
      <c r="AM370" s="4479" t="s">
        <v>1368</v>
      </c>
      <c r="AN370" s="4480"/>
      <c r="AO370" s="4483" t="s">
        <v>1370</v>
      </c>
      <c r="AP370" s="4484"/>
      <c r="AQ370" s="4485" t="s">
        <v>1692</v>
      </c>
      <c r="AR370" s="4486"/>
      <c r="AS370" s="4487"/>
      <c r="AT370" s="4485" t="s">
        <v>1693</v>
      </c>
      <c r="AU370" s="4486"/>
      <c r="AV370" s="4488"/>
      <c r="AW370" s="4489" t="s">
        <v>1187</v>
      </c>
      <c r="AX370" s="4479" t="s">
        <v>1368</v>
      </c>
      <c r="AY370" s="4480"/>
      <c r="AZ370" s="4491" t="s">
        <v>1370</v>
      </c>
      <c r="BA370" s="4492"/>
      <c r="BB370" s="4493" t="s">
        <v>1694</v>
      </c>
      <c r="BC370" s="4494"/>
      <c r="BD370" s="4495"/>
      <c r="BE370" s="4493" t="s">
        <v>1695</v>
      </c>
      <c r="BF370" s="4494"/>
      <c r="BG370" s="4532"/>
      <c r="BH370" s="4533" t="s">
        <v>1188</v>
      </c>
      <c r="BI370" s="4479" t="s">
        <v>1368</v>
      </c>
      <c r="BJ370" s="4480"/>
      <c r="BK370" s="4535" t="s">
        <v>1370</v>
      </c>
      <c r="BL370" s="4536"/>
      <c r="BM370" s="4537" t="s">
        <v>1696</v>
      </c>
      <c r="BN370" s="4538"/>
      <c r="BO370" s="4539"/>
      <c r="BP370" s="4537" t="s">
        <v>1697</v>
      </c>
      <c r="BQ370" s="4538"/>
      <c r="BR370" s="4540"/>
      <c r="BS370" s="4481" t="s">
        <v>1190</v>
      </c>
      <c r="BT370" s="4479" t="s">
        <v>1368</v>
      </c>
      <c r="BU370" s="4480"/>
      <c r="BV370" s="4519" t="s">
        <v>1370</v>
      </c>
      <c r="BW370" s="4520"/>
      <c r="BX370" s="4521" t="s">
        <v>1698</v>
      </c>
      <c r="BY370" s="4522"/>
      <c r="BZ370" s="4523"/>
      <c r="CA370" s="4521" t="s">
        <v>1699</v>
      </c>
      <c r="CB370" s="4522"/>
      <c r="CC370" s="4524"/>
      <c r="CD370" s="4525" t="s">
        <v>1189</v>
      </c>
      <c r="CE370" s="4479" t="s">
        <v>1368</v>
      </c>
      <c r="CF370" s="4480"/>
      <c r="CG370" s="4527" t="s">
        <v>1370</v>
      </c>
      <c r="CH370" s="4528"/>
      <c r="CI370" s="4529" t="s">
        <v>1700</v>
      </c>
      <c r="CJ370" s="4530"/>
      <c r="CK370" s="4531"/>
      <c r="CL370" s="4529" t="s">
        <v>1701</v>
      </c>
      <c r="CM370" s="4530"/>
      <c r="CN370" s="4542"/>
      <c r="CO370" s="4533" t="s">
        <v>1191</v>
      </c>
      <c r="CP370" s="4479" t="s">
        <v>1368</v>
      </c>
      <c r="CQ370" s="4480"/>
      <c r="CR370" s="4535" t="s">
        <v>1370</v>
      </c>
      <c r="CS370" s="4536"/>
      <c r="CT370" s="4537" t="s">
        <v>1702</v>
      </c>
      <c r="CU370" s="4538"/>
      <c r="CV370" s="4539"/>
      <c r="CW370" s="4537" t="s">
        <v>1703</v>
      </c>
      <c r="CX370" s="4538"/>
      <c r="CY370" s="4626"/>
      <c r="CZ370" s="4627" t="s">
        <v>827</v>
      </c>
      <c r="DA370" s="4629" t="s">
        <v>1177</v>
      </c>
      <c r="DB370" s="4515"/>
      <c r="DC370" s="4516"/>
      <c r="DD370" s="4515" t="s">
        <v>1178</v>
      </c>
      <c r="DE370" s="4515"/>
      <c r="DF370" s="4517"/>
      <c r="DG370" s="4518" t="s">
        <v>1179</v>
      </c>
      <c r="DH370" s="4515"/>
      <c r="DI370" s="4517"/>
      <c r="DJ370" s="4515" t="s">
        <v>1180</v>
      </c>
      <c r="DK370" s="4515"/>
      <c r="DL370" s="4517"/>
      <c r="DM370" s="4518" t="s">
        <v>1181</v>
      </c>
      <c r="DN370" s="4515"/>
      <c r="DO370" s="4517"/>
      <c r="DP370" s="4518" t="s">
        <v>1182</v>
      </c>
      <c r="DQ370" s="4515"/>
      <c r="DR370" s="4625"/>
      <c r="DS370" s="4643"/>
      <c r="DT370" s="4646"/>
      <c r="DU370" s="4649"/>
      <c r="DV370" s="4631"/>
      <c r="DW370" s="286"/>
    </row>
    <row r="371" spans="1:127" s="259" customFormat="1" ht="81" customHeight="1" thickBot="1" x14ac:dyDescent="0.2">
      <c r="A371" s="4658"/>
      <c r="B371" s="4659"/>
      <c r="C371" s="4660"/>
      <c r="D371" s="4595"/>
      <c r="E371" s="1884" t="s">
        <v>1704</v>
      </c>
      <c r="F371" s="1885" t="s">
        <v>1705</v>
      </c>
      <c r="G371" s="1892" t="s">
        <v>1706</v>
      </c>
      <c r="H371" s="1887" t="s">
        <v>1707</v>
      </c>
      <c r="I371" s="1863" t="s">
        <v>1056</v>
      </c>
      <c r="J371" s="1864" t="s">
        <v>1628</v>
      </c>
      <c r="K371" s="1864" t="s">
        <v>1373</v>
      </c>
      <c r="L371" s="1863" t="s">
        <v>1056</v>
      </c>
      <c r="M371" s="1864" t="s">
        <v>1629</v>
      </c>
      <c r="N371" s="1883" t="s">
        <v>1374</v>
      </c>
      <c r="O371" s="4666"/>
      <c r="P371" s="4552"/>
      <c r="Q371" s="1905" t="s">
        <v>1366</v>
      </c>
      <c r="R371" s="1906" t="s">
        <v>1367</v>
      </c>
      <c r="S371" s="1899" t="s">
        <v>1630</v>
      </c>
      <c r="T371" s="1893" t="s">
        <v>1631</v>
      </c>
      <c r="U371" s="1878" t="s">
        <v>1056</v>
      </c>
      <c r="V371" s="1881" t="s">
        <v>1632</v>
      </c>
      <c r="W371" s="1881" t="s">
        <v>1375</v>
      </c>
      <c r="X371" s="1878" t="s">
        <v>1056</v>
      </c>
      <c r="Y371" s="1881" t="s">
        <v>1633</v>
      </c>
      <c r="Z371" s="1912" t="s">
        <v>1376</v>
      </c>
      <c r="AA371" s="4624"/>
      <c r="AB371" s="1908" t="s">
        <v>1366</v>
      </c>
      <c r="AC371" s="1909" t="s">
        <v>1367</v>
      </c>
      <c r="AD371" s="1907" t="s">
        <v>1364</v>
      </c>
      <c r="AE371" s="1891" t="s">
        <v>1365</v>
      </c>
      <c r="AF371" s="1877" t="s">
        <v>1056</v>
      </c>
      <c r="AG371" s="1879" t="s">
        <v>1634</v>
      </c>
      <c r="AH371" s="1879" t="s">
        <v>1377</v>
      </c>
      <c r="AI371" s="1878" t="s">
        <v>1056</v>
      </c>
      <c r="AJ371" s="1879" t="s">
        <v>1635</v>
      </c>
      <c r="AK371" s="1880" t="s">
        <v>1378</v>
      </c>
      <c r="AL371" s="4547"/>
      <c r="AM371" s="1908" t="s">
        <v>1366</v>
      </c>
      <c r="AN371" s="1909" t="s">
        <v>1367</v>
      </c>
      <c r="AO371" s="1890" t="s">
        <v>1350</v>
      </c>
      <c r="AP371" s="1890" t="s">
        <v>1351</v>
      </c>
      <c r="AQ371" s="1873" t="s">
        <v>1056</v>
      </c>
      <c r="AR371" s="1874" t="s">
        <v>1636</v>
      </c>
      <c r="AS371" s="1875" t="s">
        <v>1379</v>
      </c>
      <c r="AT371" s="1873" t="s">
        <v>1056</v>
      </c>
      <c r="AU371" s="1875" t="s">
        <v>1637</v>
      </c>
      <c r="AV371" s="1876" t="s">
        <v>1380</v>
      </c>
      <c r="AW371" s="4490"/>
      <c r="AX371" s="1908" t="s">
        <v>1366</v>
      </c>
      <c r="AY371" s="1909" t="s">
        <v>1367</v>
      </c>
      <c r="AZ371" s="1889" t="s">
        <v>1352</v>
      </c>
      <c r="BA371" s="1889" t="s">
        <v>1353</v>
      </c>
      <c r="BB371" s="1870" t="s">
        <v>1056</v>
      </c>
      <c r="BC371" s="1871" t="s">
        <v>1638</v>
      </c>
      <c r="BD371" s="1871" t="s">
        <v>1381</v>
      </c>
      <c r="BE371" s="1870" t="s">
        <v>1056</v>
      </c>
      <c r="BF371" s="1871" t="s">
        <v>1639</v>
      </c>
      <c r="BG371" s="1872" t="s">
        <v>1382</v>
      </c>
      <c r="BH371" s="4534"/>
      <c r="BI371" s="1908" t="s">
        <v>1366</v>
      </c>
      <c r="BJ371" s="1909" t="s">
        <v>1367</v>
      </c>
      <c r="BK371" s="1886" t="s">
        <v>1354</v>
      </c>
      <c r="BL371" s="1886" t="s">
        <v>1355</v>
      </c>
      <c r="BM371" s="1862" t="s">
        <v>1056</v>
      </c>
      <c r="BN371" s="1860" t="s">
        <v>1640</v>
      </c>
      <c r="BO371" s="1860" t="s">
        <v>1371</v>
      </c>
      <c r="BP371" s="1862" t="s">
        <v>1056</v>
      </c>
      <c r="BQ371" s="1860" t="s">
        <v>1641</v>
      </c>
      <c r="BR371" s="1869" t="s">
        <v>1372</v>
      </c>
      <c r="BS371" s="4482"/>
      <c r="BT371" s="1908" t="s">
        <v>1366</v>
      </c>
      <c r="BU371" s="1909" t="s">
        <v>1367</v>
      </c>
      <c r="BV371" s="1888" t="s">
        <v>1356</v>
      </c>
      <c r="BW371" s="1888" t="s">
        <v>1357</v>
      </c>
      <c r="BX371" s="1866" t="s">
        <v>1056</v>
      </c>
      <c r="BY371" s="1867" t="s">
        <v>1642</v>
      </c>
      <c r="BZ371" s="1867" t="s">
        <v>1383</v>
      </c>
      <c r="CA371" s="1866" t="s">
        <v>1056</v>
      </c>
      <c r="CB371" s="1867" t="s">
        <v>1643</v>
      </c>
      <c r="CC371" s="1868" t="s">
        <v>1384</v>
      </c>
      <c r="CD371" s="4526"/>
      <c r="CE371" s="1908" t="s">
        <v>1366</v>
      </c>
      <c r="CF371" s="1909" t="s">
        <v>1367</v>
      </c>
      <c r="CG371" s="1887" t="s">
        <v>1358</v>
      </c>
      <c r="CH371" s="1887" t="s">
        <v>1359</v>
      </c>
      <c r="CI371" s="1863" t="s">
        <v>1056</v>
      </c>
      <c r="CJ371" s="1864" t="s">
        <v>1644</v>
      </c>
      <c r="CK371" s="1864" t="s">
        <v>1385</v>
      </c>
      <c r="CL371" s="1863" t="s">
        <v>1056</v>
      </c>
      <c r="CM371" s="1864" t="s">
        <v>1645</v>
      </c>
      <c r="CN371" s="1865" t="s">
        <v>1386</v>
      </c>
      <c r="CO371" s="4534"/>
      <c r="CP371" s="1908" t="s">
        <v>1366</v>
      </c>
      <c r="CQ371" s="1909" t="s">
        <v>1367</v>
      </c>
      <c r="CR371" s="1886" t="s">
        <v>1360</v>
      </c>
      <c r="CS371" s="1886" t="s">
        <v>1361</v>
      </c>
      <c r="CT371" s="1862" t="s">
        <v>1056</v>
      </c>
      <c r="CU371" s="1860" t="s">
        <v>1646</v>
      </c>
      <c r="CV371" s="1860" t="s">
        <v>1387</v>
      </c>
      <c r="CW371" s="1862" t="s">
        <v>1056</v>
      </c>
      <c r="CX371" s="1860" t="s">
        <v>1647</v>
      </c>
      <c r="CY371" s="1861" t="s">
        <v>1388</v>
      </c>
      <c r="CZ371" s="4628"/>
      <c r="DA371" s="1913" t="s">
        <v>1056</v>
      </c>
      <c r="DB371" s="1658" t="s">
        <v>1648</v>
      </c>
      <c r="DC371" s="1914" t="s">
        <v>1363</v>
      </c>
      <c r="DD371" s="1915" t="s">
        <v>1056</v>
      </c>
      <c r="DE371" s="1658" t="s">
        <v>1362</v>
      </c>
      <c r="DF371" s="1657" t="s">
        <v>1363</v>
      </c>
      <c r="DG371" s="1916" t="s">
        <v>1056</v>
      </c>
      <c r="DH371" s="1656" t="s">
        <v>1362</v>
      </c>
      <c r="DI371" s="1657" t="s">
        <v>1363</v>
      </c>
      <c r="DJ371" s="1916" t="s">
        <v>1056</v>
      </c>
      <c r="DK371" s="1656" t="s">
        <v>1362</v>
      </c>
      <c r="DL371" s="1657" t="s">
        <v>1363</v>
      </c>
      <c r="DM371" s="1916" t="s">
        <v>1056</v>
      </c>
      <c r="DN371" s="1656" t="s">
        <v>1362</v>
      </c>
      <c r="DO371" s="1657" t="s">
        <v>1363</v>
      </c>
      <c r="DP371" s="1917" t="s">
        <v>1056</v>
      </c>
      <c r="DQ371" s="1658" t="s">
        <v>1362</v>
      </c>
      <c r="DR371" s="1918" t="s">
        <v>1363</v>
      </c>
      <c r="DS371" s="4644"/>
      <c r="DT371" s="4647"/>
      <c r="DU371" s="4650"/>
      <c r="DV371" s="4632"/>
      <c r="DW371" s="286"/>
    </row>
    <row r="372" spans="1:127" s="239" customFormat="1" ht="50.25" customHeight="1" x14ac:dyDescent="0.15">
      <c r="A372" s="2139" t="s">
        <v>1867</v>
      </c>
      <c r="B372" s="2146"/>
      <c r="C372" s="2146"/>
      <c r="D372" s="2160">
        <v>318</v>
      </c>
      <c r="E372" s="3214">
        <v>-0.10924369747899154</v>
      </c>
      <c r="F372" s="2185">
        <v>-39</v>
      </c>
      <c r="G372" s="2204">
        <v>169</v>
      </c>
      <c r="H372" s="2205">
        <v>149</v>
      </c>
      <c r="I372" s="4195">
        <v>219</v>
      </c>
      <c r="J372" s="2233">
        <v>135</v>
      </c>
      <c r="K372" s="2233">
        <v>84</v>
      </c>
      <c r="L372" s="2234">
        <v>99</v>
      </c>
      <c r="M372" s="2233">
        <v>34</v>
      </c>
      <c r="N372" s="2235">
        <v>65</v>
      </c>
      <c r="O372" s="2257" t="s">
        <v>2115</v>
      </c>
      <c r="P372" s="2282">
        <v>0</v>
      </c>
      <c r="Q372" s="1500" t="s">
        <v>123</v>
      </c>
      <c r="R372" s="1546">
        <v>0</v>
      </c>
      <c r="S372" s="1547">
        <v>0</v>
      </c>
      <c r="T372" s="1548">
        <v>0</v>
      </c>
      <c r="U372" s="1549">
        <v>0</v>
      </c>
      <c r="V372" s="1550">
        <v>0</v>
      </c>
      <c r="W372" s="1551">
        <v>0</v>
      </c>
      <c r="X372" s="1549">
        <v>0</v>
      </c>
      <c r="Y372" s="1551">
        <v>0</v>
      </c>
      <c r="Z372" s="1552">
        <v>0</v>
      </c>
      <c r="AA372" s="2293">
        <v>318</v>
      </c>
      <c r="AB372" s="2318">
        <v>-0.10924369747899154</v>
      </c>
      <c r="AC372" s="2313">
        <v>-39</v>
      </c>
      <c r="AD372" s="1553">
        <v>169</v>
      </c>
      <c r="AE372" s="1554">
        <v>149</v>
      </c>
      <c r="AF372" s="1549">
        <v>219</v>
      </c>
      <c r="AG372" s="1555">
        <v>135</v>
      </c>
      <c r="AH372" s="1556">
        <v>84</v>
      </c>
      <c r="AI372" s="1549">
        <v>99</v>
      </c>
      <c r="AJ372" s="1556">
        <v>34</v>
      </c>
      <c r="AK372" s="1557">
        <v>65</v>
      </c>
      <c r="AL372" s="2339">
        <v>56</v>
      </c>
      <c r="AM372" s="2318">
        <v>1.8181818181818077E-2</v>
      </c>
      <c r="AN372" s="2313">
        <v>1</v>
      </c>
      <c r="AO372" s="1558">
        <v>42</v>
      </c>
      <c r="AP372" s="1558">
        <v>14</v>
      </c>
      <c r="AQ372" s="1559">
        <v>47</v>
      </c>
      <c r="AR372" s="1560">
        <v>39</v>
      </c>
      <c r="AS372" s="1516">
        <v>8</v>
      </c>
      <c r="AT372" s="1559">
        <v>9</v>
      </c>
      <c r="AU372" s="1516">
        <v>3</v>
      </c>
      <c r="AV372" s="1561">
        <v>6</v>
      </c>
      <c r="AW372" s="2413">
        <v>0</v>
      </c>
      <c r="AX372" s="2312" t="s">
        <v>123</v>
      </c>
      <c r="AY372" s="2313">
        <v>0</v>
      </c>
      <c r="AZ372" s="2414">
        <v>0</v>
      </c>
      <c r="BA372" s="2414">
        <v>0</v>
      </c>
      <c r="BB372" s="2415">
        <v>0</v>
      </c>
      <c r="BC372" s="2416">
        <v>0</v>
      </c>
      <c r="BD372" s="2416">
        <v>0</v>
      </c>
      <c r="BE372" s="2415">
        <v>0</v>
      </c>
      <c r="BF372" s="2416">
        <v>0</v>
      </c>
      <c r="BG372" s="2417">
        <v>0</v>
      </c>
      <c r="BH372" s="2434">
        <v>47</v>
      </c>
      <c r="BI372" s="2312">
        <v>0</v>
      </c>
      <c r="BJ372" s="2313">
        <v>0</v>
      </c>
      <c r="BK372" s="1562">
        <v>28</v>
      </c>
      <c r="BL372" s="1562">
        <v>19</v>
      </c>
      <c r="BM372" s="1563">
        <v>22</v>
      </c>
      <c r="BN372" s="1564">
        <v>15</v>
      </c>
      <c r="BO372" s="1564">
        <v>7</v>
      </c>
      <c r="BP372" s="1563">
        <v>25</v>
      </c>
      <c r="BQ372" s="1564">
        <v>13</v>
      </c>
      <c r="BR372" s="1565">
        <v>12</v>
      </c>
      <c r="BS372" s="2443">
        <v>19</v>
      </c>
      <c r="BT372" s="2312">
        <v>0</v>
      </c>
      <c r="BU372" s="2313">
        <v>0</v>
      </c>
      <c r="BV372" s="1566">
        <v>6</v>
      </c>
      <c r="BW372" s="1566">
        <v>13</v>
      </c>
      <c r="BX372" s="1567">
        <v>15</v>
      </c>
      <c r="BY372" s="1568">
        <v>5</v>
      </c>
      <c r="BZ372" s="1568">
        <v>10</v>
      </c>
      <c r="CA372" s="1567">
        <v>4</v>
      </c>
      <c r="CB372" s="1568">
        <v>1</v>
      </c>
      <c r="CC372" s="1569">
        <v>3</v>
      </c>
      <c r="CD372" s="1570">
        <v>137</v>
      </c>
      <c r="CE372" s="2318">
        <v>-0.19411764705882351</v>
      </c>
      <c r="CF372" s="2313">
        <v>-33</v>
      </c>
      <c r="CG372" s="1571">
        <v>76</v>
      </c>
      <c r="CH372" s="1571">
        <v>61</v>
      </c>
      <c r="CI372" s="1572">
        <v>100</v>
      </c>
      <c r="CJ372" s="1530">
        <v>67</v>
      </c>
      <c r="CK372" s="1530">
        <v>33</v>
      </c>
      <c r="CL372" s="1572">
        <v>37</v>
      </c>
      <c r="CM372" s="1530">
        <v>9</v>
      </c>
      <c r="CN372" s="1573">
        <v>28</v>
      </c>
      <c r="CO372" s="2434">
        <v>59</v>
      </c>
      <c r="CP372" s="2318">
        <v>-0.10606060606060608</v>
      </c>
      <c r="CQ372" s="2313">
        <v>-7</v>
      </c>
      <c r="CR372" s="1574">
        <v>17</v>
      </c>
      <c r="CS372" s="1574">
        <v>42</v>
      </c>
      <c r="CT372" s="1563">
        <v>35</v>
      </c>
      <c r="CU372" s="1575">
        <v>9</v>
      </c>
      <c r="CV372" s="1575">
        <v>26</v>
      </c>
      <c r="CW372" s="1563">
        <v>24</v>
      </c>
      <c r="CX372" s="1575">
        <v>8</v>
      </c>
      <c r="CY372" s="1576">
        <v>16</v>
      </c>
      <c r="CZ372" s="1544">
        <v>318</v>
      </c>
      <c r="DA372" s="1646">
        <v>22</v>
      </c>
      <c r="DB372" s="1647">
        <v>16</v>
      </c>
      <c r="DC372" s="1648">
        <v>6</v>
      </c>
      <c r="DD372" s="4142">
        <v>36</v>
      </c>
      <c r="DE372" s="4143">
        <v>26</v>
      </c>
      <c r="DF372" s="4144">
        <v>10</v>
      </c>
      <c r="DG372" s="4142">
        <v>61</v>
      </c>
      <c r="DH372" s="1647">
        <v>32</v>
      </c>
      <c r="DI372" s="1648">
        <v>29</v>
      </c>
      <c r="DJ372" s="4142">
        <v>81</v>
      </c>
      <c r="DK372" s="4143">
        <v>36</v>
      </c>
      <c r="DL372" s="4144">
        <v>45</v>
      </c>
      <c r="DM372" s="4142">
        <v>52</v>
      </c>
      <c r="DN372" s="1647">
        <v>29</v>
      </c>
      <c r="DO372" s="1648">
        <v>23</v>
      </c>
      <c r="DP372" s="4141">
        <v>66</v>
      </c>
      <c r="DQ372" s="1577">
        <v>30</v>
      </c>
      <c r="DR372" s="1578">
        <v>36</v>
      </c>
      <c r="DS372" s="1540">
        <v>76</v>
      </c>
      <c r="DT372" s="1541">
        <v>2.3758346239793437E-4</v>
      </c>
      <c r="DU372" s="1542">
        <v>4.0095826503593494E-2</v>
      </c>
      <c r="DV372" s="1543" t="s">
        <v>123</v>
      </c>
      <c r="DW372" s="286"/>
    </row>
    <row r="373" spans="1:127" s="359" customFormat="1" ht="50.25" customHeight="1" x14ac:dyDescent="0.15">
      <c r="A373" s="2107" t="s">
        <v>1868</v>
      </c>
      <c r="B373" s="2144"/>
      <c r="C373" s="2144"/>
      <c r="D373" s="1925">
        <v>9</v>
      </c>
      <c r="E373" s="2122">
        <v>0.125</v>
      </c>
      <c r="F373" s="1943">
        <v>1</v>
      </c>
      <c r="G373" s="1841">
        <v>2</v>
      </c>
      <c r="H373" s="1842">
        <v>7</v>
      </c>
      <c r="I373" s="4184">
        <v>9</v>
      </c>
      <c r="J373" s="1993">
        <v>2</v>
      </c>
      <c r="K373" s="1993">
        <v>7</v>
      </c>
      <c r="L373" s="1994">
        <v>0</v>
      </c>
      <c r="M373" s="1993">
        <v>0</v>
      </c>
      <c r="N373" s="1995">
        <v>0</v>
      </c>
      <c r="O373" s="2253" t="s">
        <v>2116</v>
      </c>
      <c r="P373" s="2036">
        <v>0</v>
      </c>
      <c r="Q373" s="329" t="s">
        <v>123</v>
      </c>
      <c r="R373" s="462">
        <v>0</v>
      </c>
      <c r="S373" s="330">
        <v>0</v>
      </c>
      <c r="T373" s="331">
        <v>0</v>
      </c>
      <c r="U373" s="332">
        <v>0</v>
      </c>
      <c r="V373" s="333">
        <v>0</v>
      </c>
      <c r="W373" s="334">
        <v>0</v>
      </c>
      <c r="X373" s="332">
        <v>0</v>
      </c>
      <c r="Y373" s="334">
        <v>0</v>
      </c>
      <c r="Z373" s="335">
        <v>0</v>
      </c>
      <c r="AA373" s="2049">
        <v>9</v>
      </c>
      <c r="AB373" s="1843">
        <v>0.125</v>
      </c>
      <c r="AC373" s="2024">
        <v>1</v>
      </c>
      <c r="AD373" s="336">
        <v>2</v>
      </c>
      <c r="AE373" s="337">
        <v>7</v>
      </c>
      <c r="AF373" s="332">
        <v>9</v>
      </c>
      <c r="AG373" s="332">
        <v>2</v>
      </c>
      <c r="AH373" s="338">
        <v>7</v>
      </c>
      <c r="AI373" s="332">
        <v>0</v>
      </c>
      <c r="AJ373" s="338">
        <v>0</v>
      </c>
      <c r="AK373" s="339">
        <v>0</v>
      </c>
      <c r="AL373" s="2331">
        <v>0</v>
      </c>
      <c r="AM373" s="1843" t="s">
        <v>123</v>
      </c>
      <c r="AN373" s="2024">
        <v>0</v>
      </c>
      <c r="AO373" s="340">
        <v>0</v>
      </c>
      <c r="AP373" s="340">
        <v>0</v>
      </c>
      <c r="AQ373" s="340">
        <v>0</v>
      </c>
      <c r="AR373" s="341">
        <v>0</v>
      </c>
      <c r="AS373" s="342">
        <v>0</v>
      </c>
      <c r="AT373" s="340">
        <v>0</v>
      </c>
      <c r="AU373" s="342">
        <v>0</v>
      </c>
      <c r="AV373" s="343">
        <v>0</v>
      </c>
      <c r="AW373" s="2354">
        <v>0</v>
      </c>
      <c r="AX373" s="1843" t="s">
        <v>123</v>
      </c>
      <c r="AY373" s="2024">
        <v>0</v>
      </c>
      <c r="AZ373" s="2377">
        <v>0</v>
      </c>
      <c r="BA373" s="2377">
        <v>0</v>
      </c>
      <c r="BB373" s="2377">
        <v>0</v>
      </c>
      <c r="BC373" s="2380">
        <v>0</v>
      </c>
      <c r="BD373" s="2380">
        <v>0</v>
      </c>
      <c r="BE373" s="2377">
        <v>0</v>
      </c>
      <c r="BF373" s="2380">
        <v>0</v>
      </c>
      <c r="BG373" s="2381">
        <v>0</v>
      </c>
      <c r="BH373" s="2062">
        <v>5</v>
      </c>
      <c r="BI373" s="1843">
        <v>0</v>
      </c>
      <c r="BJ373" s="2024">
        <v>0</v>
      </c>
      <c r="BK373" s="345">
        <v>0</v>
      </c>
      <c r="BL373" s="345">
        <v>5</v>
      </c>
      <c r="BM373" s="345">
        <v>5</v>
      </c>
      <c r="BN373" s="346">
        <v>0</v>
      </c>
      <c r="BO373" s="346">
        <v>5</v>
      </c>
      <c r="BP373" s="345">
        <v>0</v>
      </c>
      <c r="BQ373" s="346">
        <v>0</v>
      </c>
      <c r="BR373" s="347">
        <v>0</v>
      </c>
      <c r="BS373" s="2084">
        <v>0</v>
      </c>
      <c r="BT373" s="1843" t="s">
        <v>123</v>
      </c>
      <c r="BU373" s="2024">
        <v>0</v>
      </c>
      <c r="BV373" s="348">
        <v>0</v>
      </c>
      <c r="BW373" s="348">
        <v>0</v>
      </c>
      <c r="BX373" s="348">
        <v>0</v>
      </c>
      <c r="BY373" s="349">
        <v>0</v>
      </c>
      <c r="BZ373" s="349">
        <v>0</v>
      </c>
      <c r="CA373" s="348">
        <v>0</v>
      </c>
      <c r="CB373" s="349">
        <v>0</v>
      </c>
      <c r="CC373" s="350">
        <v>0</v>
      </c>
      <c r="CD373" s="351">
        <v>4</v>
      </c>
      <c r="CE373" s="1843">
        <v>0.33333333333333326</v>
      </c>
      <c r="CF373" s="2024">
        <v>1</v>
      </c>
      <c r="CG373" s="352">
        <v>2</v>
      </c>
      <c r="CH373" s="352">
        <v>2</v>
      </c>
      <c r="CI373" s="352">
        <v>4</v>
      </c>
      <c r="CJ373" s="353">
        <v>2</v>
      </c>
      <c r="CK373" s="353">
        <v>2</v>
      </c>
      <c r="CL373" s="352">
        <v>0</v>
      </c>
      <c r="CM373" s="353">
        <v>0</v>
      </c>
      <c r="CN373" s="354">
        <v>0</v>
      </c>
      <c r="CO373" s="2062">
        <v>0</v>
      </c>
      <c r="CP373" s="1843" t="s">
        <v>123</v>
      </c>
      <c r="CQ373" s="2024">
        <v>0</v>
      </c>
      <c r="CR373" s="345">
        <v>0</v>
      </c>
      <c r="CS373" s="345">
        <v>0</v>
      </c>
      <c r="CT373" s="345">
        <v>0</v>
      </c>
      <c r="CU373" s="346">
        <v>0</v>
      </c>
      <c r="CV373" s="346">
        <v>0</v>
      </c>
      <c r="CW373" s="345">
        <v>0</v>
      </c>
      <c r="CX373" s="346">
        <v>0</v>
      </c>
      <c r="CY373" s="962">
        <v>0</v>
      </c>
      <c r="CZ373" s="1264">
        <v>9</v>
      </c>
      <c r="DA373" s="1606">
        <v>3</v>
      </c>
      <c r="DB373" s="451">
        <v>0</v>
      </c>
      <c r="DC373" s="452">
        <v>3</v>
      </c>
      <c r="DD373" s="4110">
        <v>1</v>
      </c>
      <c r="DE373" s="451">
        <v>0</v>
      </c>
      <c r="DF373" s="452">
        <v>1</v>
      </c>
      <c r="DG373" s="4110">
        <v>2</v>
      </c>
      <c r="DH373" s="451">
        <v>1</v>
      </c>
      <c r="DI373" s="452">
        <v>1</v>
      </c>
      <c r="DJ373" s="4110">
        <v>2</v>
      </c>
      <c r="DK373" s="451">
        <v>1</v>
      </c>
      <c r="DL373" s="452">
        <v>1</v>
      </c>
      <c r="DM373" s="4110">
        <v>1</v>
      </c>
      <c r="DN373" s="451">
        <v>0</v>
      </c>
      <c r="DO373" s="452">
        <v>1</v>
      </c>
      <c r="DP373" s="4100">
        <v>0</v>
      </c>
      <c r="DQ373" s="443">
        <v>0</v>
      </c>
      <c r="DR373" s="433">
        <v>0</v>
      </c>
      <c r="DS373" s="355">
        <v>172</v>
      </c>
      <c r="DT373" s="356">
        <v>6.7240602565453126E-6</v>
      </c>
      <c r="DU373" s="357">
        <v>1.1347875425545329E-3</v>
      </c>
      <c r="DV373" s="358" t="s">
        <v>123</v>
      </c>
      <c r="DW373" s="286"/>
    </row>
    <row r="374" spans="1:127" s="239" customFormat="1" ht="50.25" customHeight="1" x14ac:dyDescent="0.15">
      <c r="A374" s="2109" t="s">
        <v>1869</v>
      </c>
      <c r="B374" s="2147"/>
      <c r="C374" s="2147"/>
      <c r="D374" s="1926">
        <v>3</v>
      </c>
      <c r="E374" s="2123">
        <v>-0.625</v>
      </c>
      <c r="F374" s="1947">
        <v>-5</v>
      </c>
      <c r="G374" s="1845">
        <v>1</v>
      </c>
      <c r="H374" s="1846">
        <v>2</v>
      </c>
      <c r="I374" s="4188">
        <v>3</v>
      </c>
      <c r="J374" s="1996">
        <v>1</v>
      </c>
      <c r="K374" s="1996">
        <v>2</v>
      </c>
      <c r="L374" s="1997">
        <v>0</v>
      </c>
      <c r="M374" s="1996">
        <v>0</v>
      </c>
      <c r="N374" s="2223">
        <v>0</v>
      </c>
      <c r="O374" s="2248" t="s">
        <v>2116</v>
      </c>
      <c r="P374" s="2037">
        <v>0</v>
      </c>
      <c r="Q374" s="289" t="s">
        <v>123</v>
      </c>
      <c r="R374" s="461">
        <v>0</v>
      </c>
      <c r="S374" s="290">
        <v>0</v>
      </c>
      <c r="T374" s="291">
        <v>0</v>
      </c>
      <c r="U374" s="292">
        <v>0</v>
      </c>
      <c r="V374" s="293">
        <v>0</v>
      </c>
      <c r="W374" s="294">
        <v>0</v>
      </c>
      <c r="X374" s="292">
        <v>0</v>
      </c>
      <c r="Y374" s="294">
        <v>0</v>
      </c>
      <c r="Z374" s="295">
        <v>0</v>
      </c>
      <c r="AA374" s="2288">
        <v>3</v>
      </c>
      <c r="AB374" s="1840">
        <v>-0.625</v>
      </c>
      <c r="AC374" s="2304">
        <v>-5</v>
      </c>
      <c r="AD374" s="296">
        <v>1</v>
      </c>
      <c r="AE374" s="297">
        <v>2</v>
      </c>
      <c r="AF374" s="292">
        <v>3</v>
      </c>
      <c r="AG374" s="298">
        <v>1</v>
      </c>
      <c r="AH374" s="299">
        <v>2</v>
      </c>
      <c r="AI374" s="292">
        <v>0</v>
      </c>
      <c r="AJ374" s="299">
        <v>0</v>
      </c>
      <c r="AK374" s="300">
        <v>0</v>
      </c>
      <c r="AL374" s="2332">
        <v>0</v>
      </c>
      <c r="AM374" s="1840" t="s">
        <v>123</v>
      </c>
      <c r="AN374" s="2304">
        <v>0</v>
      </c>
      <c r="AO374" s="301">
        <v>0</v>
      </c>
      <c r="AP374" s="301">
        <v>0</v>
      </c>
      <c r="AQ374" s="302">
        <v>0</v>
      </c>
      <c r="AR374" s="303">
        <v>0</v>
      </c>
      <c r="AS374" s="304">
        <v>0</v>
      </c>
      <c r="AT374" s="302">
        <v>0</v>
      </c>
      <c r="AU374" s="304">
        <v>0</v>
      </c>
      <c r="AV374" s="305">
        <v>0</v>
      </c>
      <c r="AW374" s="2355">
        <v>0</v>
      </c>
      <c r="AX374" s="1840" t="s">
        <v>123</v>
      </c>
      <c r="AY374" s="2304">
        <v>0</v>
      </c>
      <c r="AZ374" s="2382">
        <v>0</v>
      </c>
      <c r="BA374" s="2382">
        <v>0</v>
      </c>
      <c r="BB374" s="2383">
        <v>0</v>
      </c>
      <c r="BC374" s="2384">
        <v>0</v>
      </c>
      <c r="BD374" s="2384">
        <v>0</v>
      </c>
      <c r="BE374" s="2383">
        <v>0</v>
      </c>
      <c r="BF374" s="2384">
        <v>0</v>
      </c>
      <c r="BG374" s="2385">
        <v>0</v>
      </c>
      <c r="BH374" s="2063">
        <v>0</v>
      </c>
      <c r="BI374" s="1840" t="s">
        <v>123</v>
      </c>
      <c r="BJ374" s="2304">
        <v>0</v>
      </c>
      <c r="BK374" s="307">
        <v>0</v>
      </c>
      <c r="BL374" s="307">
        <v>0</v>
      </c>
      <c r="BM374" s="308">
        <v>0</v>
      </c>
      <c r="BN374" s="309">
        <v>0</v>
      </c>
      <c r="BO374" s="309">
        <v>0</v>
      </c>
      <c r="BP374" s="308">
        <v>0</v>
      </c>
      <c r="BQ374" s="309">
        <v>0</v>
      </c>
      <c r="BR374" s="310">
        <v>0</v>
      </c>
      <c r="BS374" s="2085">
        <v>0</v>
      </c>
      <c r="BT374" s="1840" t="s">
        <v>123</v>
      </c>
      <c r="BU374" s="2304">
        <v>0</v>
      </c>
      <c r="BV374" s="311">
        <v>0</v>
      </c>
      <c r="BW374" s="311">
        <v>0</v>
      </c>
      <c r="BX374" s="312">
        <v>0</v>
      </c>
      <c r="BY374" s="313">
        <v>0</v>
      </c>
      <c r="BZ374" s="313">
        <v>0</v>
      </c>
      <c r="CA374" s="312">
        <v>0</v>
      </c>
      <c r="CB374" s="313">
        <v>0</v>
      </c>
      <c r="CC374" s="314">
        <v>0</v>
      </c>
      <c r="CD374" s="315">
        <v>2</v>
      </c>
      <c r="CE374" s="1840">
        <v>-0.6</v>
      </c>
      <c r="CF374" s="2304">
        <v>-3</v>
      </c>
      <c r="CG374" s="316">
        <v>0</v>
      </c>
      <c r="CH374" s="316">
        <v>2</v>
      </c>
      <c r="CI374" s="317">
        <v>2</v>
      </c>
      <c r="CJ374" s="318">
        <v>0</v>
      </c>
      <c r="CK374" s="318">
        <v>2</v>
      </c>
      <c r="CL374" s="317">
        <v>0</v>
      </c>
      <c r="CM374" s="318">
        <v>0</v>
      </c>
      <c r="CN374" s="319">
        <v>0</v>
      </c>
      <c r="CO374" s="2063">
        <v>1</v>
      </c>
      <c r="CP374" s="1840">
        <v>-0.66666666666666674</v>
      </c>
      <c r="CQ374" s="2304">
        <v>-2</v>
      </c>
      <c r="CR374" s="320">
        <v>1</v>
      </c>
      <c r="CS374" s="320">
        <v>0</v>
      </c>
      <c r="CT374" s="308">
        <v>1</v>
      </c>
      <c r="CU374" s="321">
        <v>1</v>
      </c>
      <c r="CV374" s="321">
        <v>0</v>
      </c>
      <c r="CW374" s="308">
        <v>0</v>
      </c>
      <c r="CX374" s="321">
        <v>0</v>
      </c>
      <c r="CY374" s="961">
        <v>0</v>
      </c>
      <c r="CZ374" s="1265">
        <v>3</v>
      </c>
      <c r="DA374" s="1607">
        <v>1</v>
      </c>
      <c r="DB374" s="449">
        <v>1</v>
      </c>
      <c r="DC374" s="450">
        <v>0</v>
      </c>
      <c r="DD374" s="4111">
        <v>0</v>
      </c>
      <c r="DE374" s="449">
        <v>0</v>
      </c>
      <c r="DF374" s="450">
        <v>0</v>
      </c>
      <c r="DG374" s="4111">
        <v>0</v>
      </c>
      <c r="DH374" s="449">
        <v>0</v>
      </c>
      <c r="DI374" s="450">
        <v>0</v>
      </c>
      <c r="DJ374" s="4111">
        <v>2</v>
      </c>
      <c r="DK374" s="449">
        <v>0</v>
      </c>
      <c r="DL374" s="450">
        <v>2</v>
      </c>
      <c r="DM374" s="4111">
        <v>0</v>
      </c>
      <c r="DN374" s="449">
        <v>0</v>
      </c>
      <c r="DO374" s="450">
        <v>0</v>
      </c>
      <c r="DP374" s="4101">
        <v>0</v>
      </c>
      <c r="DQ374" s="442">
        <v>0</v>
      </c>
      <c r="DR374" s="432">
        <v>0</v>
      </c>
      <c r="DS374" s="322">
        <v>191</v>
      </c>
      <c r="DT374" s="323">
        <v>2.2413534188484374E-6</v>
      </c>
      <c r="DU374" s="324">
        <v>3.7826251418484426E-4</v>
      </c>
      <c r="DV374" s="325" t="s">
        <v>123</v>
      </c>
      <c r="DW374" s="286"/>
    </row>
    <row r="375" spans="1:127" s="359" customFormat="1" ht="50.25" customHeight="1" x14ac:dyDescent="0.15">
      <c r="A375" s="2107" t="s">
        <v>1870</v>
      </c>
      <c r="B375" s="2144"/>
      <c r="C375" s="2144"/>
      <c r="D375" s="1925">
        <v>126</v>
      </c>
      <c r="E375" s="2122">
        <v>-7.8740157480314821E-3</v>
      </c>
      <c r="F375" s="1943">
        <v>-1</v>
      </c>
      <c r="G375" s="1841">
        <v>49</v>
      </c>
      <c r="H375" s="1842">
        <v>77</v>
      </c>
      <c r="I375" s="4184">
        <v>75</v>
      </c>
      <c r="J375" s="1993">
        <v>25</v>
      </c>
      <c r="K375" s="1993">
        <v>50</v>
      </c>
      <c r="L375" s="1994">
        <v>51</v>
      </c>
      <c r="M375" s="1993">
        <v>24</v>
      </c>
      <c r="N375" s="1995">
        <v>27</v>
      </c>
      <c r="O375" s="2253" t="s">
        <v>2115</v>
      </c>
      <c r="P375" s="2036">
        <v>0</v>
      </c>
      <c r="Q375" s="329" t="s">
        <v>123</v>
      </c>
      <c r="R375" s="462">
        <v>0</v>
      </c>
      <c r="S375" s="330">
        <v>0</v>
      </c>
      <c r="T375" s="331">
        <v>0</v>
      </c>
      <c r="U375" s="332">
        <v>0</v>
      </c>
      <c r="V375" s="333">
        <v>0</v>
      </c>
      <c r="W375" s="334">
        <v>0</v>
      </c>
      <c r="X375" s="332">
        <v>0</v>
      </c>
      <c r="Y375" s="334">
        <v>0</v>
      </c>
      <c r="Z375" s="335">
        <v>0</v>
      </c>
      <c r="AA375" s="2049">
        <v>126</v>
      </c>
      <c r="AB375" s="1843">
        <v>-7.8740157480314821E-3</v>
      </c>
      <c r="AC375" s="2024">
        <v>-1</v>
      </c>
      <c r="AD375" s="336">
        <v>49</v>
      </c>
      <c r="AE375" s="337">
        <v>77</v>
      </c>
      <c r="AF375" s="332">
        <v>75</v>
      </c>
      <c r="AG375" s="332">
        <v>25</v>
      </c>
      <c r="AH375" s="338">
        <v>50</v>
      </c>
      <c r="AI375" s="332">
        <v>51</v>
      </c>
      <c r="AJ375" s="338">
        <v>24</v>
      </c>
      <c r="AK375" s="339">
        <v>27</v>
      </c>
      <c r="AL375" s="2331">
        <v>14</v>
      </c>
      <c r="AM375" s="1843">
        <v>7.6923076923076872E-2</v>
      </c>
      <c r="AN375" s="2024">
        <v>1</v>
      </c>
      <c r="AO375" s="340">
        <v>11</v>
      </c>
      <c r="AP375" s="340">
        <v>3</v>
      </c>
      <c r="AQ375" s="340">
        <v>8</v>
      </c>
      <c r="AR375" s="341">
        <v>6</v>
      </c>
      <c r="AS375" s="342">
        <v>2</v>
      </c>
      <c r="AT375" s="340">
        <v>6</v>
      </c>
      <c r="AU375" s="342">
        <v>5</v>
      </c>
      <c r="AV375" s="343">
        <v>1</v>
      </c>
      <c r="AW375" s="2354">
        <v>0</v>
      </c>
      <c r="AX375" s="1843" t="s">
        <v>123</v>
      </c>
      <c r="AY375" s="2024">
        <v>0</v>
      </c>
      <c r="AZ375" s="2377">
        <v>0</v>
      </c>
      <c r="BA375" s="2377">
        <v>0</v>
      </c>
      <c r="BB375" s="2377">
        <v>0</v>
      </c>
      <c r="BC375" s="2380">
        <v>0</v>
      </c>
      <c r="BD375" s="2380">
        <v>0</v>
      </c>
      <c r="BE375" s="2377">
        <v>0</v>
      </c>
      <c r="BF375" s="2380">
        <v>0</v>
      </c>
      <c r="BG375" s="2381">
        <v>0</v>
      </c>
      <c r="BH375" s="2062">
        <v>7</v>
      </c>
      <c r="BI375" s="1843">
        <v>-0.125</v>
      </c>
      <c r="BJ375" s="2024">
        <v>-1</v>
      </c>
      <c r="BK375" s="345">
        <v>3</v>
      </c>
      <c r="BL375" s="345">
        <v>4</v>
      </c>
      <c r="BM375" s="345">
        <v>5</v>
      </c>
      <c r="BN375" s="346">
        <v>3</v>
      </c>
      <c r="BO375" s="346">
        <v>2</v>
      </c>
      <c r="BP375" s="345">
        <v>2</v>
      </c>
      <c r="BQ375" s="346">
        <v>0</v>
      </c>
      <c r="BR375" s="347">
        <v>2</v>
      </c>
      <c r="BS375" s="2084">
        <v>4</v>
      </c>
      <c r="BT375" s="1843">
        <v>-0.19999999999999996</v>
      </c>
      <c r="BU375" s="2024">
        <v>-1</v>
      </c>
      <c r="BV375" s="348">
        <v>1</v>
      </c>
      <c r="BW375" s="348">
        <v>3</v>
      </c>
      <c r="BX375" s="348">
        <v>4</v>
      </c>
      <c r="BY375" s="349">
        <v>1</v>
      </c>
      <c r="BZ375" s="349">
        <v>3</v>
      </c>
      <c r="CA375" s="348">
        <v>0</v>
      </c>
      <c r="CB375" s="349">
        <v>0</v>
      </c>
      <c r="CC375" s="350">
        <v>0</v>
      </c>
      <c r="CD375" s="351">
        <v>35</v>
      </c>
      <c r="CE375" s="1843">
        <v>-5.4054054054054057E-2</v>
      </c>
      <c r="CF375" s="2024">
        <v>-2</v>
      </c>
      <c r="CG375" s="352">
        <v>13</v>
      </c>
      <c r="CH375" s="352">
        <v>22</v>
      </c>
      <c r="CI375" s="352">
        <v>25</v>
      </c>
      <c r="CJ375" s="353">
        <v>11</v>
      </c>
      <c r="CK375" s="353">
        <v>14</v>
      </c>
      <c r="CL375" s="352">
        <v>10</v>
      </c>
      <c r="CM375" s="353">
        <v>2</v>
      </c>
      <c r="CN375" s="354">
        <v>8</v>
      </c>
      <c r="CO375" s="2062">
        <v>66</v>
      </c>
      <c r="CP375" s="1843">
        <v>3.125E-2</v>
      </c>
      <c r="CQ375" s="2024">
        <v>2</v>
      </c>
      <c r="CR375" s="345">
        <v>21</v>
      </c>
      <c r="CS375" s="345">
        <v>45</v>
      </c>
      <c r="CT375" s="345">
        <v>33</v>
      </c>
      <c r="CU375" s="346">
        <v>4</v>
      </c>
      <c r="CV375" s="346">
        <v>29</v>
      </c>
      <c r="CW375" s="345">
        <v>33</v>
      </c>
      <c r="CX375" s="346">
        <v>17</v>
      </c>
      <c r="CY375" s="962">
        <v>16</v>
      </c>
      <c r="CZ375" s="1264">
        <v>126</v>
      </c>
      <c r="DA375" s="1606">
        <v>7</v>
      </c>
      <c r="DB375" s="451">
        <v>3</v>
      </c>
      <c r="DC375" s="452">
        <v>4</v>
      </c>
      <c r="DD375" s="4110">
        <v>17</v>
      </c>
      <c r="DE375" s="451">
        <v>6</v>
      </c>
      <c r="DF375" s="452">
        <v>11</v>
      </c>
      <c r="DG375" s="4110">
        <v>19</v>
      </c>
      <c r="DH375" s="451">
        <v>4</v>
      </c>
      <c r="DI375" s="452">
        <v>15</v>
      </c>
      <c r="DJ375" s="4110">
        <v>22</v>
      </c>
      <c r="DK375" s="451">
        <v>8</v>
      </c>
      <c r="DL375" s="452">
        <v>14</v>
      </c>
      <c r="DM375" s="4110">
        <v>16</v>
      </c>
      <c r="DN375" s="451">
        <v>4</v>
      </c>
      <c r="DO375" s="452">
        <v>12</v>
      </c>
      <c r="DP375" s="4100">
        <v>45</v>
      </c>
      <c r="DQ375" s="443">
        <v>24</v>
      </c>
      <c r="DR375" s="433">
        <v>21</v>
      </c>
      <c r="DS375" s="355">
        <v>109</v>
      </c>
      <c r="DT375" s="356">
        <v>9.4136843591634367E-5</v>
      </c>
      <c r="DU375" s="357">
        <v>1.5887025595763458E-2</v>
      </c>
      <c r="DV375" s="358" t="s">
        <v>123</v>
      </c>
      <c r="DW375" s="286"/>
    </row>
    <row r="376" spans="1:127" s="239" customFormat="1" ht="50.25" customHeight="1" x14ac:dyDescent="0.15">
      <c r="A376" s="2109" t="s">
        <v>1871</v>
      </c>
      <c r="B376" s="2147"/>
      <c r="C376" s="2147"/>
      <c r="D376" s="1926">
        <v>3</v>
      </c>
      <c r="E376" s="2123">
        <v>0</v>
      </c>
      <c r="F376" s="1947">
        <v>0</v>
      </c>
      <c r="G376" s="1845">
        <v>3</v>
      </c>
      <c r="H376" s="1846">
        <v>0</v>
      </c>
      <c r="I376" s="4188">
        <v>3</v>
      </c>
      <c r="J376" s="1996">
        <v>3</v>
      </c>
      <c r="K376" s="1996">
        <v>0</v>
      </c>
      <c r="L376" s="1997">
        <v>0</v>
      </c>
      <c r="M376" s="1996">
        <v>0</v>
      </c>
      <c r="N376" s="2223">
        <v>0</v>
      </c>
      <c r="O376" s="2248" t="s">
        <v>2115</v>
      </c>
      <c r="P376" s="2037">
        <v>0</v>
      </c>
      <c r="Q376" s="289" t="s">
        <v>123</v>
      </c>
      <c r="R376" s="461">
        <v>0</v>
      </c>
      <c r="S376" s="290">
        <v>0</v>
      </c>
      <c r="T376" s="291">
        <v>0</v>
      </c>
      <c r="U376" s="292">
        <v>0</v>
      </c>
      <c r="V376" s="293">
        <v>0</v>
      </c>
      <c r="W376" s="294">
        <v>0</v>
      </c>
      <c r="X376" s="292">
        <v>0</v>
      </c>
      <c r="Y376" s="294">
        <v>0</v>
      </c>
      <c r="Z376" s="295">
        <v>0</v>
      </c>
      <c r="AA376" s="2288">
        <v>3</v>
      </c>
      <c r="AB376" s="1840">
        <v>0</v>
      </c>
      <c r="AC376" s="2304">
        <v>0</v>
      </c>
      <c r="AD376" s="296">
        <v>3</v>
      </c>
      <c r="AE376" s="297">
        <v>0</v>
      </c>
      <c r="AF376" s="292">
        <v>3</v>
      </c>
      <c r="AG376" s="298">
        <v>3</v>
      </c>
      <c r="AH376" s="299">
        <v>0</v>
      </c>
      <c r="AI376" s="292">
        <v>0</v>
      </c>
      <c r="AJ376" s="299">
        <v>0</v>
      </c>
      <c r="AK376" s="300">
        <v>0</v>
      </c>
      <c r="AL376" s="2332">
        <v>2</v>
      </c>
      <c r="AM376" s="1840">
        <v>0</v>
      </c>
      <c r="AN376" s="2304">
        <v>0</v>
      </c>
      <c r="AO376" s="301">
        <v>2</v>
      </c>
      <c r="AP376" s="301">
        <v>0</v>
      </c>
      <c r="AQ376" s="302">
        <v>2</v>
      </c>
      <c r="AR376" s="303">
        <v>2</v>
      </c>
      <c r="AS376" s="304">
        <v>0</v>
      </c>
      <c r="AT376" s="302">
        <v>0</v>
      </c>
      <c r="AU376" s="304">
        <v>0</v>
      </c>
      <c r="AV376" s="305">
        <v>0</v>
      </c>
      <c r="AW376" s="2355">
        <v>0</v>
      </c>
      <c r="AX376" s="1840" t="s">
        <v>123</v>
      </c>
      <c r="AY376" s="2304">
        <v>0</v>
      </c>
      <c r="AZ376" s="2382">
        <v>0</v>
      </c>
      <c r="BA376" s="2382">
        <v>0</v>
      </c>
      <c r="BB376" s="2383">
        <v>0</v>
      </c>
      <c r="BC376" s="2384">
        <v>0</v>
      </c>
      <c r="BD376" s="2384">
        <v>0</v>
      </c>
      <c r="BE376" s="2383">
        <v>0</v>
      </c>
      <c r="BF376" s="2384">
        <v>0</v>
      </c>
      <c r="BG376" s="2385">
        <v>0</v>
      </c>
      <c r="BH376" s="2063">
        <v>0</v>
      </c>
      <c r="BI376" s="1840" t="s">
        <v>123</v>
      </c>
      <c r="BJ376" s="2304">
        <v>0</v>
      </c>
      <c r="BK376" s="307">
        <v>0</v>
      </c>
      <c r="BL376" s="307">
        <v>0</v>
      </c>
      <c r="BM376" s="308">
        <v>0</v>
      </c>
      <c r="BN376" s="309">
        <v>0</v>
      </c>
      <c r="BO376" s="309">
        <v>0</v>
      </c>
      <c r="BP376" s="308">
        <v>0</v>
      </c>
      <c r="BQ376" s="309">
        <v>0</v>
      </c>
      <c r="BR376" s="310">
        <v>0</v>
      </c>
      <c r="BS376" s="2085">
        <v>0</v>
      </c>
      <c r="BT376" s="1840" t="s">
        <v>123</v>
      </c>
      <c r="BU376" s="2304">
        <v>0</v>
      </c>
      <c r="BV376" s="311">
        <v>0</v>
      </c>
      <c r="BW376" s="311">
        <v>0</v>
      </c>
      <c r="BX376" s="312">
        <v>0</v>
      </c>
      <c r="BY376" s="313">
        <v>0</v>
      </c>
      <c r="BZ376" s="313">
        <v>0</v>
      </c>
      <c r="CA376" s="312">
        <v>0</v>
      </c>
      <c r="CB376" s="313">
        <v>0</v>
      </c>
      <c r="CC376" s="314">
        <v>0</v>
      </c>
      <c r="CD376" s="315">
        <v>1</v>
      </c>
      <c r="CE376" s="1840">
        <v>0</v>
      </c>
      <c r="CF376" s="2304">
        <v>0</v>
      </c>
      <c r="CG376" s="316">
        <v>1</v>
      </c>
      <c r="CH376" s="316">
        <v>0</v>
      </c>
      <c r="CI376" s="317">
        <v>1</v>
      </c>
      <c r="CJ376" s="318">
        <v>1</v>
      </c>
      <c r="CK376" s="318">
        <v>0</v>
      </c>
      <c r="CL376" s="317">
        <v>0</v>
      </c>
      <c r="CM376" s="318">
        <v>0</v>
      </c>
      <c r="CN376" s="319">
        <v>0</v>
      </c>
      <c r="CO376" s="2063">
        <v>0</v>
      </c>
      <c r="CP376" s="1840" t="s">
        <v>123</v>
      </c>
      <c r="CQ376" s="2304">
        <v>0</v>
      </c>
      <c r="CR376" s="320">
        <v>0</v>
      </c>
      <c r="CS376" s="320">
        <v>0</v>
      </c>
      <c r="CT376" s="308">
        <v>0</v>
      </c>
      <c r="CU376" s="321">
        <v>0</v>
      </c>
      <c r="CV376" s="321">
        <v>0</v>
      </c>
      <c r="CW376" s="308">
        <v>0</v>
      </c>
      <c r="CX376" s="321">
        <v>0</v>
      </c>
      <c r="CY376" s="961">
        <v>0</v>
      </c>
      <c r="CZ376" s="1265">
        <v>3</v>
      </c>
      <c r="DA376" s="1607">
        <v>1</v>
      </c>
      <c r="DB376" s="449">
        <v>1</v>
      </c>
      <c r="DC376" s="450">
        <v>0</v>
      </c>
      <c r="DD376" s="4111">
        <v>1</v>
      </c>
      <c r="DE376" s="449">
        <v>1</v>
      </c>
      <c r="DF376" s="450">
        <v>0</v>
      </c>
      <c r="DG376" s="4111">
        <v>1</v>
      </c>
      <c r="DH376" s="449">
        <v>1</v>
      </c>
      <c r="DI376" s="450">
        <v>0</v>
      </c>
      <c r="DJ376" s="4111">
        <v>0</v>
      </c>
      <c r="DK376" s="449">
        <v>0</v>
      </c>
      <c r="DL376" s="450">
        <v>0</v>
      </c>
      <c r="DM376" s="4111">
        <v>0</v>
      </c>
      <c r="DN376" s="449">
        <v>0</v>
      </c>
      <c r="DO376" s="450">
        <v>0</v>
      </c>
      <c r="DP376" s="4101">
        <v>0</v>
      </c>
      <c r="DQ376" s="442">
        <v>0</v>
      </c>
      <c r="DR376" s="432">
        <v>0</v>
      </c>
      <c r="DS376" s="322">
        <v>191</v>
      </c>
      <c r="DT376" s="323">
        <v>2.2413534188484374E-6</v>
      </c>
      <c r="DU376" s="324">
        <v>3.7826251418484426E-4</v>
      </c>
      <c r="DV376" s="325" t="s">
        <v>123</v>
      </c>
      <c r="DW376" s="286"/>
    </row>
    <row r="377" spans="1:127" s="359" customFormat="1" ht="50.25" customHeight="1" x14ac:dyDescent="0.15">
      <c r="A377" s="2107" t="s">
        <v>1872</v>
      </c>
      <c r="B377" s="2144"/>
      <c r="C377" s="2144"/>
      <c r="D377" s="1925">
        <v>149</v>
      </c>
      <c r="E377" s="2122">
        <v>-8.0246913580246937E-2</v>
      </c>
      <c r="F377" s="1943">
        <v>-13</v>
      </c>
      <c r="G377" s="1841">
        <v>93</v>
      </c>
      <c r="H377" s="1842">
        <v>56</v>
      </c>
      <c r="I377" s="4184">
        <v>98</v>
      </c>
      <c r="J377" s="1993">
        <v>72</v>
      </c>
      <c r="K377" s="1993">
        <v>26</v>
      </c>
      <c r="L377" s="1994">
        <v>51</v>
      </c>
      <c r="M377" s="1993">
        <v>21</v>
      </c>
      <c r="N377" s="1995">
        <v>30</v>
      </c>
      <c r="O377" s="2253" t="s">
        <v>2115</v>
      </c>
      <c r="P377" s="2036">
        <v>0</v>
      </c>
      <c r="Q377" s="329" t="s">
        <v>123</v>
      </c>
      <c r="R377" s="462">
        <v>-16</v>
      </c>
      <c r="S377" s="330">
        <v>0</v>
      </c>
      <c r="T377" s="331">
        <v>0</v>
      </c>
      <c r="U377" s="332">
        <v>0</v>
      </c>
      <c r="V377" s="333">
        <v>0</v>
      </c>
      <c r="W377" s="334">
        <v>0</v>
      </c>
      <c r="X377" s="332">
        <v>0</v>
      </c>
      <c r="Y377" s="334">
        <v>0</v>
      </c>
      <c r="Z377" s="335">
        <v>0</v>
      </c>
      <c r="AA377" s="2049">
        <v>149</v>
      </c>
      <c r="AB377" s="1843">
        <v>2.0547945205479534E-2</v>
      </c>
      <c r="AC377" s="2024">
        <v>3</v>
      </c>
      <c r="AD377" s="336">
        <v>93</v>
      </c>
      <c r="AE377" s="337">
        <v>56</v>
      </c>
      <c r="AF377" s="332">
        <v>98</v>
      </c>
      <c r="AG377" s="332">
        <v>72</v>
      </c>
      <c r="AH377" s="338">
        <v>26</v>
      </c>
      <c r="AI377" s="332">
        <v>51</v>
      </c>
      <c r="AJ377" s="338">
        <v>21</v>
      </c>
      <c r="AK377" s="339">
        <v>30</v>
      </c>
      <c r="AL377" s="2331">
        <v>44</v>
      </c>
      <c r="AM377" s="1843">
        <v>-0.18518518518518523</v>
      </c>
      <c r="AN377" s="2024">
        <v>-10</v>
      </c>
      <c r="AO377" s="340">
        <v>38</v>
      </c>
      <c r="AP377" s="340">
        <v>6</v>
      </c>
      <c r="AQ377" s="340">
        <v>37</v>
      </c>
      <c r="AR377" s="341">
        <v>36</v>
      </c>
      <c r="AS377" s="342">
        <v>1</v>
      </c>
      <c r="AT377" s="340">
        <v>7</v>
      </c>
      <c r="AU377" s="342">
        <v>2</v>
      </c>
      <c r="AV377" s="343">
        <v>5</v>
      </c>
      <c r="AW377" s="2354">
        <v>0</v>
      </c>
      <c r="AX377" s="1843" t="s">
        <v>123</v>
      </c>
      <c r="AY377" s="2024">
        <v>0</v>
      </c>
      <c r="AZ377" s="2377">
        <v>0</v>
      </c>
      <c r="BA377" s="2377">
        <v>0</v>
      </c>
      <c r="BB377" s="2377">
        <v>0</v>
      </c>
      <c r="BC377" s="2380">
        <v>0</v>
      </c>
      <c r="BD377" s="2380">
        <v>0</v>
      </c>
      <c r="BE377" s="2377">
        <v>0</v>
      </c>
      <c r="BF377" s="2380">
        <v>0</v>
      </c>
      <c r="BG377" s="2381">
        <v>0</v>
      </c>
      <c r="BH377" s="2062">
        <v>15</v>
      </c>
      <c r="BI377" s="1843" t="s">
        <v>123</v>
      </c>
      <c r="BJ377" s="2024">
        <v>15</v>
      </c>
      <c r="BK377" s="345">
        <v>6</v>
      </c>
      <c r="BL377" s="345">
        <v>9</v>
      </c>
      <c r="BM377" s="345">
        <v>7</v>
      </c>
      <c r="BN377" s="346">
        <v>4</v>
      </c>
      <c r="BO377" s="346">
        <v>3</v>
      </c>
      <c r="BP377" s="345">
        <v>8</v>
      </c>
      <c r="BQ377" s="346">
        <v>2</v>
      </c>
      <c r="BR377" s="347">
        <v>6</v>
      </c>
      <c r="BS377" s="2084">
        <v>2</v>
      </c>
      <c r="BT377" s="1843">
        <v>-0.66666666666666674</v>
      </c>
      <c r="BU377" s="2024">
        <v>-4</v>
      </c>
      <c r="BV377" s="348">
        <v>1</v>
      </c>
      <c r="BW377" s="348">
        <v>1</v>
      </c>
      <c r="BX377" s="348">
        <v>2</v>
      </c>
      <c r="BY377" s="349">
        <v>1</v>
      </c>
      <c r="BZ377" s="349">
        <v>1</v>
      </c>
      <c r="CA377" s="348">
        <v>0</v>
      </c>
      <c r="CB377" s="349">
        <v>0</v>
      </c>
      <c r="CC377" s="350">
        <v>0</v>
      </c>
      <c r="CD377" s="351">
        <v>34</v>
      </c>
      <c r="CE377" s="1843">
        <v>-0.20930232558139539</v>
      </c>
      <c r="CF377" s="2024">
        <v>-9</v>
      </c>
      <c r="CG377" s="352">
        <v>26</v>
      </c>
      <c r="CH377" s="352">
        <v>8</v>
      </c>
      <c r="CI377" s="352">
        <v>28</v>
      </c>
      <c r="CJ377" s="353">
        <v>24</v>
      </c>
      <c r="CK377" s="353">
        <v>4</v>
      </c>
      <c r="CL377" s="352">
        <v>6</v>
      </c>
      <c r="CM377" s="353">
        <v>2</v>
      </c>
      <c r="CN377" s="354">
        <v>4</v>
      </c>
      <c r="CO377" s="2062">
        <v>54</v>
      </c>
      <c r="CP377" s="1843">
        <v>0.2558139534883721</v>
      </c>
      <c r="CQ377" s="2024">
        <v>11</v>
      </c>
      <c r="CR377" s="345">
        <v>22</v>
      </c>
      <c r="CS377" s="345">
        <v>32</v>
      </c>
      <c r="CT377" s="345">
        <v>24</v>
      </c>
      <c r="CU377" s="346">
        <v>7</v>
      </c>
      <c r="CV377" s="346">
        <v>17</v>
      </c>
      <c r="CW377" s="345">
        <v>30</v>
      </c>
      <c r="CX377" s="346">
        <v>15</v>
      </c>
      <c r="CY377" s="962">
        <v>15</v>
      </c>
      <c r="CZ377" s="1264">
        <v>149</v>
      </c>
      <c r="DA377" s="1606">
        <v>4</v>
      </c>
      <c r="DB377" s="451">
        <v>4</v>
      </c>
      <c r="DC377" s="452">
        <v>0</v>
      </c>
      <c r="DD377" s="4110">
        <v>20</v>
      </c>
      <c r="DE377" s="451">
        <v>17</v>
      </c>
      <c r="DF377" s="452">
        <v>3</v>
      </c>
      <c r="DG377" s="4110">
        <v>38</v>
      </c>
      <c r="DH377" s="451">
        <v>20</v>
      </c>
      <c r="DI377" s="452">
        <v>18</v>
      </c>
      <c r="DJ377" s="4110">
        <v>31</v>
      </c>
      <c r="DK377" s="451">
        <v>20</v>
      </c>
      <c r="DL377" s="452">
        <v>11</v>
      </c>
      <c r="DM377" s="4110">
        <v>11</v>
      </c>
      <c r="DN377" s="451">
        <v>9</v>
      </c>
      <c r="DO377" s="452">
        <v>2</v>
      </c>
      <c r="DP377" s="4100">
        <v>45</v>
      </c>
      <c r="DQ377" s="443">
        <v>23</v>
      </c>
      <c r="DR377" s="433">
        <v>22</v>
      </c>
      <c r="DS377" s="355">
        <v>101</v>
      </c>
      <c r="DT377" s="356">
        <v>1.1132055313613906E-4</v>
      </c>
      <c r="DU377" s="357">
        <v>1.8787038204513933E-2</v>
      </c>
      <c r="DV377" s="358" t="s">
        <v>123</v>
      </c>
      <c r="DW377" s="286"/>
    </row>
    <row r="378" spans="1:127" s="239" customFormat="1" ht="50.25" customHeight="1" x14ac:dyDescent="0.15">
      <c r="A378" s="2109" t="s">
        <v>1873</v>
      </c>
      <c r="B378" s="2147"/>
      <c r="C378" s="2147"/>
      <c r="D378" s="1926">
        <v>45</v>
      </c>
      <c r="E378" s="2123">
        <v>-0.31818181818181823</v>
      </c>
      <c r="F378" s="1947">
        <v>-21</v>
      </c>
      <c r="G378" s="1845">
        <v>22</v>
      </c>
      <c r="H378" s="1846">
        <v>23</v>
      </c>
      <c r="I378" s="4188">
        <v>34</v>
      </c>
      <c r="J378" s="1996">
        <v>21</v>
      </c>
      <c r="K378" s="1996">
        <v>13</v>
      </c>
      <c r="L378" s="1997">
        <v>11</v>
      </c>
      <c r="M378" s="1996">
        <v>1</v>
      </c>
      <c r="N378" s="2223">
        <v>10</v>
      </c>
      <c r="O378" s="2248" t="s">
        <v>2116</v>
      </c>
      <c r="P378" s="2037">
        <v>3</v>
      </c>
      <c r="Q378" s="289">
        <v>0</v>
      </c>
      <c r="R378" s="461">
        <v>0</v>
      </c>
      <c r="S378" s="290">
        <v>0</v>
      </c>
      <c r="T378" s="291">
        <v>3</v>
      </c>
      <c r="U378" s="292">
        <v>1</v>
      </c>
      <c r="V378" s="293">
        <v>0</v>
      </c>
      <c r="W378" s="294">
        <v>1</v>
      </c>
      <c r="X378" s="292">
        <v>2</v>
      </c>
      <c r="Y378" s="294">
        <v>0</v>
      </c>
      <c r="Z378" s="295">
        <v>2</v>
      </c>
      <c r="AA378" s="2288">
        <v>42</v>
      </c>
      <c r="AB378" s="1840">
        <v>-0.33333333333333337</v>
      </c>
      <c r="AC378" s="2304">
        <v>-21</v>
      </c>
      <c r="AD378" s="296">
        <v>22</v>
      </c>
      <c r="AE378" s="297">
        <v>20</v>
      </c>
      <c r="AF378" s="292">
        <v>33</v>
      </c>
      <c r="AG378" s="298">
        <v>21</v>
      </c>
      <c r="AH378" s="299">
        <v>12</v>
      </c>
      <c r="AI378" s="292">
        <v>9</v>
      </c>
      <c r="AJ378" s="299">
        <v>1</v>
      </c>
      <c r="AK378" s="300">
        <v>8</v>
      </c>
      <c r="AL378" s="2332">
        <v>1</v>
      </c>
      <c r="AM378" s="1840">
        <v>-0.5</v>
      </c>
      <c r="AN378" s="2304">
        <v>-1</v>
      </c>
      <c r="AO378" s="301">
        <v>0</v>
      </c>
      <c r="AP378" s="301">
        <v>1</v>
      </c>
      <c r="AQ378" s="302">
        <v>1</v>
      </c>
      <c r="AR378" s="303">
        <v>0</v>
      </c>
      <c r="AS378" s="304">
        <v>1</v>
      </c>
      <c r="AT378" s="302">
        <v>0</v>
      </c>
      <c r="AU378" s="304">
        <v>0</v>
      </c>
      <c r="AV378" s="305">
        <v>0</v>
      </c>
      <c r="AW378" s="2355">
        <v>0</v>
      </c>
      <c r="AX378" s="1840" t="s">
        <v>123</v>
      </c>
      <c r="AY378" s="2304">
        <v>0</v>
      </c>
      <c r="AZ378" s="2382">
        <v>0</v>
      </c>
      <c r="BA378" s="2382">
        <v>0</v>
      </c>
      <c r="BB378" s="2383">
        <v>0</v>
      </c>
      <c r="BC378" s="2384">
        <v>0</v>
      </c>
      <c r="BD378" s="2384">
        <v>0</v>
      </c>
      <c r="BE378" s="2383">
        <v>0</v>
      </c>
      <c r="BF378" s="2384">
        <v>0</v>
      </c>
      <c r="BG378" s="2385">
        <v>0</v>
      </c>
      <c r="BH378" s="2063">
        <v>0</v>
      </c>
      <c r="BI378" s="1840" t="s">
        <v>123</v>
      </c>
      <c r="BJ378" s="2304">
        <v>0</v>
      </c>
      <c r="BK378" s="307">
        <v>0</v>
      </c>
      <c r="BL378" s="307">
        <v>0</v>
      </c>
      <c r="BM378" s="308">
        <v>0</v>
      </c>
      <c r="BN378" s="309">
        <v>0</v>
      </c>
      <c r="BO378" s="309">
        <v>0</v>
      </c>
      <c r="BP378" s="308">
        <v>0</v>
      </c>
      <c r="BQ378" s="309">
        <v>0</v>
      </c>
      <c r="BR378" s="310">
        <v>0</v>
      </c>
      <c r="BS378" s="2085">
        <v>1</v>
      </c>
      <c r="BT378" s="1840">
        <v>0</v>
      </c>
      <c r="BU378" s="2304">
        <v>0</v>
      </c>
      <c r="BV378" s="311">
        <v>1</v>
      </c>
      <c r="BW378" s="311">
        <v>0</v>
      </c>
      <c r="BX378" s="312">
        <v>1</v>
      </c>
      <c r="BY378" s="313">
        <v>1</v>
      </c>
      <c r="BZ378" s="313">
        <v>0</v>
      </c>
      <c r="CA378" s="312">
        <v>0</v>
      </c>
      <c r="CB378" s="313">
        <v>0</v>
      </c>
      <c r="CC378" s="314">
        <v>0</v>
      </c>
      <c r="CD378" s="315">
        <v>34</v>
      </c>
      <c r="CE378" s="1840">
        <v>0</v>
      </c>
      <c r="CF378" s="2304">
        <v>0</v>
      </c>
      <c r="CG378" s="316">
        <v>18</v>
      </c>
      <c r="CH378" s="316">
        <v>16</v>
      </c>
      <c r="CI378" s="317">
        <v>28</v>
      </c>
      <c r="CJ378" s="318">
        <v>18</v>
      </c>
      <c r="CK378" s="318">
        <v>10</v>
      </c>
      <c r="CL378" s="317">
        <v>6</v>
      </c>
      <c r="CM378" s="318">
        <v>0</v>
      </c>
      <c r="CN378" s="319">
        <v>6</v>
      </c>
      <c r="CO378" s="2063">
        <v>6</v>
      </c>
      <c r="CP378" s="1840">
        <v>-0.76923076923076916</v>
      </c>
      <c r="CQ378" s="2304">
        <v>-20</v>
      </c>
      <c r="CR378" s="320">
        <v>3</v>
      </c>
      <c r="CS378" s="320">
        <v>3</v>
      </c>
      <c r="CT378" s="308">
        <v>3</v>
      </c>
      <c r="CU378" s="321">
        <v>2</v>
      </c>
      <c r="CV378" s="321">
        <v>1</v>
      </c>
      <c r="CW378" s="308">
        <v>3</v>
      </c>
      <c r="CX378" s="321">
        <v>1</v>
      </c>
      <c r="CY378" s="961">
        <v>2</v>
      </c>
      <c r="CZ378" s="1265">
        <v>45</v>
      </c>
      <c r="DA378" s="1607">
        <v>3</v>
      </c>
      <c r="DB378" s="449">
        <v>3</v>
      </c>
      <c r="DC378" s="450">
        <v>0</v>
      </c>
      <c r="DD378" s="4111">
        <v>4</v>
      </c>
      <c r="DE378" s="449">
        <v>2</v>
      </c>
      <c r="DF378" s="450">
        <v>2</v>
      </c>
      <c r="DG378" s="4111">
        <v>11</v>
      </c>
      <c r="DH378" s="449">
        <v>5</v>
      </c>
      <c r="DI378" s="450">
        <v>6</v>
      </c>
      <c r="DJ378" s="4111">
        <v>11</v>
      </c>
      <c r="DK378" s="449">
        <v>8</v>
      </c>
      <c r="DL378" s="450">
        <v>3</v>
      </c>
      <c r="DM378" s="4111">
        <v>7</v>
      </c>
      <c r="DN378" s="449">
        <v>3</v>
      </c>
      <c r="DO378" s="450">
        <v>4</v>
      </c>
      <c r="DP378" s="4101">
        <v>9</v>
      </c>
      <c r="DQ378" s="442">
        <v>1</v>
      </c>
      <c r="DR378" s="432">
        <v>8</v>
      </c>
      <c r="DS378" s="322">
        <v>143</v>
      </c>
      <c r="DT378" s="323">
        <v>3.3620301282726564E-5</v>
      </c>
      <c r="DU378" s="324">
        <v>5.6739377127726642E-3</v>
      </c>
      <c r="DV378" s="325" t="s">
        <v>123</v>
      </c>
      <c r="DW378" s="286"/>
    </row>
    <row r="379" spans="1:127" s="359" customFormat="1" ht="50.25" customHeight="1" x14ac:dyDescent="0.15">
      <c r="A379" s="2107" t="s">
        <v>1874</v>
      </c>
      <c r="B379" s="2144"/>
      <c r="C379" s="2144"/>
      <c r="D379" s="1925">
        <v>1</v>
      </c>
      <c r="E379" s="1942">
        <v>0</v>
      </c>
      <c r="F379" s="1943">
        <v>0</v>
      </c>
      <c r="G379" s="1841">
        <v>1</v>
      </c>
      <c r="H379" s="1842">
        <v>0</v>
      </c>
      <c r="I379" s="4184">
        <v>1</v>
      </c>
      <c r="J379" s="1993">
        <v>1</v>
      </c>
      <c r="K379" s="1993">
        <v>0</v>
      </c>
      <c r="L379" s="1994">
        <v>0</v>
      </c>
      <c r="M379" s="1993">
        <v>0</v>
      </c>
      <c r="N379" s="1995">
        <v>0</v>
      </c>
      <c r="O379" s="2253" t="s">
        <v>2115</v>
      </c>
      <c r="P379" s="2036">
        <v>0</v>
      </c>
      <c r="Q379" s="329" t="s">
        <v>123</v>
      </c>
      <c r="R379" s="462">
        <v>0</v>
      </c>
      <c r="S379" s="330">
        <v>0</v>
      </c>
      <c r="T379" s="331">
        <v>0</v>
      </c>
      <c r="U379" s="332">
        <v>0</v>
      </c>
      <c r="V379" s="333">
        <v>0</v>
      </c>
      <c r="W379" s="334">
        <v>0</v>
      </c>
      <c r="X379" s="332">
        <v>0</v>
      </c>
      <c r="Y379" s="334">
        <v>0</v>
      </c>
      <c r="Z379" s="335">
        <v>0</v>
      </c>
      <c r="AA379" s="2049">
        <v>1</v>
      </c>
      <c r="AB379" s="2023">
        <v>0</v>
      </c>
      <c r="AC379" s="2024">
        <v>0</v>
      </c>
      <c r="AD379" s="336">
        <v>1</v>
      </c>
      <c r="AE379" s="337">
        <v>0</v>
      </c>
      <c r="AF379" s="332">
        <v>1</v>
      </c>
      <c r="AG379" s="332">
        <v>1</v>
      </c>
      <c r="AH379" s="338">
        <v>0</v>
      </c>
      <c r="AI379" s="332">
        <v>0</v>
      </c>
      <c r="AJ379" s="338">
        <v>0</v>
      </c>
      <c r="AK379" s="339">
        <v>0</v>
      </c>
      <c r="AL379" s="2331">
        <v>1</v>
      </c>
      <c r="AM379" s="2023">
        <v>0</v>
      </c>
      <c r="AN379" s="2024">
        <v>0</v>
      </c>
      <c r="AO379" s="340">
        <v>1</v>
      </c>
      <c r="AP379" s="340">
        <v>0</v>
      </c>
      <c r="AQ379" s="340">
        <v>1</v>
      </c>
      <c r="AR379" s="341">
        <v>1</v>
      </c>
      <c r="AS379" s="342">
        <v>0</v>
      </c>
      <c r="AT379" s="340">
        <v>0</v>
      </c>
      <c r="AU379" s="342">
        <v>0</v>
      </c>
      <c r="AV379" s="343">
        <v>0</v>
      </c>
      <c r="AW379" s="2354">
        <v>0</v>
      </c>
      <c r="AX379" s="2023" t="s">
        <v>123</v>
      </c>
      <c r="AY379" s="2024">
        <v>0</v>
      </c>
      <c r="AZ379" s="2377">
        <v>0</v>
      </c>
      <c r="BA379" s="2377">
        <v>0</v>
      </c>
      <c r="BB379" s="2377">
        <v>0</v>
      </c>
      <c r="BC379" s="2380">
        <v>0</v>
      </c>
      <c r="BD379" s="2380">
        <v>0</v>
      </c>
      <c r="BE379" s="2377">
        <v>0</v>
      </c>
      <c r="BF379" s="2380">
        <v>0</v>
      </c>
      <c r="BG379" s="2381">
        <v>0</v>
      </c>
      <c r="BH379" s="2062">
        <v>0</v>
      </c>
      <c r="BI379" s="2023" t="s">
        <v>123</v>
      </c>
      <c r="BJ379" s="2024">
        <v>0</v>
      </c>
      <c r="BK379" s="345">
        <v>0</v>
      </c>
      <c r="BL379" s="345">
        <v>0</v>
      </c>
      <c r="BM379" s="345">
        <v>0</v>
      </c>
      <c r="BN379" s="346">
        <v>0</v>
      </c>
      <c r="BO379" s="346">
        <v>0</v>
      </c>
      <c r="BP379" s="345">
        <v>0</v>
      </c>
      <c r="BQ379" s="346">
        <v>0</v>
      </c>
      <c r="BR379" s="347">
        <v>0</v>
      </c>
      <c r="BS379" s="2084">
        <v>0</v>
      </c>
      <c r="BT379" s="2023" t="s">
        <v>123</v>
      </c>
      <c r="BU379" s="2024">
        <v>0</v>
      </c>
      <c r="BV379" s="348">
        <v>0</v>
      </c>
      <c r="BW379" s="348">
        <v>0</v>
      </c>
      <c r="BX379" s="348">
        <v>0</v>
      </c>
      <c r="BY379" s="349">
        <v>0</v>
      </c>
      <c r="BZ379" s="349">
        <v>0</v>
      </c>
      <c r="CA379" s="348">
        <v>0</v>
      </c>
      <c r="CB379" s="349">
        <v>0</v>
      </c>
      <c r="CC379" s="350">
        <v>0</v>
      </c>
      <c r="CD379" s="351">
        <v>0</v>
      </c>
      <c r="CE379" s="1843" t="s">
        <v>123</v>
      </c>
      <c r="CF379" s="2024">
        <v>0</v>
      </c>
      <c r="CG379" s="352">
        <v>0</v>
      </c>
      <c r="CH379" s="352">
        <v>0</v>
      </c>
      <c r="CI379" s="352">
        <v>0</v>
      </c>
      <c r="CJ379" s="353">
        <v>0</v>
      </c>
      <c r="CK379" s="353">
        <v>0</v>
      </c>
      <c r="CL379" s="352">
        <v>0</v>
      </c>
      <c r="CM379" s="353">
        <v>0</v>
      </c>
      <c r="CN379" s="354">
        <v>0</v>
      </c>
      <c r="CO379" s="2062">
        <v>0</v>
      </c>
      <c r="CP379" s="2023" t="s">
        <v>123</v>
      </c>
      <c r="CQ379" s="2024">
        <v>0</v>
      </c>
      <c r="CR379" s="345">
        <v>0</v>
      </c>
      <c r="CS379" s="345">
        <v>0</v>
      </c>
      <c r="CT379" s="345">
        <v>0</v>
      </c>
      <c r="CU379" s="346">
        <v>0</v>
      </c>
      <c r="CV379" s="346">
        <v>0</v>
      </c>
      <c r="CW379" s="345">
        <v>0</v>
      </c>
      <c r="CX379" s="346">
        <v>0</v>
      </c>
      <c r="CY379" s="962">
        <v>0</v>
      </c>
      <c r="CZ379" s="1264">
        <v>1</v>
      </c>
      <c r="DA379" s="1606">
        <v>1</v>
      </c>
      <c r="DB379" s="451">
        <v>1</v>
      </c>
      <c r="DC379" s="452">
        <v>0</v>
      </c>
      <c r="DD379" s="4110">
        <v>0</v>
      </c>
      <c r="DE379" s="451">
        <v>0</v>
      </c>
      <c r="DF379" s="452">
        <v>0</v>
      </c>
      <c r="DG379" s="4110">
        <v>0</v>
      </c>
      <c r="DH379" s="451">
        <v>0</v>
      </c>
      <c r="DI379" s="452">
        <v>0</v>
      </c>
      <c r="DJ379" s="4110">
        <v>0</v>
      </c>
      <c r="DK379" s="451">
        <v>0</v>
      </c>
      <c r="DL379" s="452">
        <v>0</v>
      </c>
      <c r="DM379" s="4110">
        <v>0</v>
      </c>
      <c r="DN379" s="451">
        <v>0</v>
      </c>
      <c r="DO379" s="452">
        <v>0</v>
      </c>
      <c r="DP379" s="4100">
        <v>0</v>
      </c>
      <c r="DQ379" s="443">
        <v>0</v>
      </c>
      <c r="DR379" s="433">
        <v>0</v>
      </c>
      <c r="DS379" s="355">
        <v>201</v>
      </c>
      <c r="DT379" s="356">
        <v>7.4711780628281246E-7</v>
      </c>
      <c r="DU379" s="357">
        <v>1.2608750472828143E-4</v>
      </c>
      <c r="DV379" s="358" t="s">
        <v>123</v>
      </c>
      <c r="DW379" s="286"/>
    </row>
    <row r="380" spans="1:127" s="239" customFormat="1" ht="50.25" customHeight="1" x14ac:dyDescent="0.15">
      <c r="A380" s="2109" t="s">
        <v>1875</v>
      </c>
      <c r="B380" s="2147"/>
      <c r="C380" s="2147"/>
      <c r="D380" s="1926">
        <v>7</v>
      </c>
      <c r="E380" s="2123">
        <v>-0.41666666666666663</v>
      </c>
      <c r="F380" s="1947">
        <v>-5</v>
      </c>
      <c r="G380" s="1845">
        <v>5</v>
      </c>
      <c r="H380" s="1846">
        <v>2</v>
      </c>
      <c r="I380" s="4188">
        <v>6</v>
      </c>
      <c r="J380" s="1996">
        <v>5</v>
      </c>
      <c r="K380" s="1996">
        <v>1</v>
      </c>
      <c r="L380" s="1997">
        <v>1</v>
      </c>
      <c r="M380" s="1996">
        <v>0</v>
      </c>
      <c r="N380" s="2223">
        <v>1</v>
      </c>
      <c r="O380" s="2248" t="s">
        <v>2115</v>
      </c>
      <c r="P380" s="2037">
        <v>0</v>
      </c>
      <c r="Q380" s="289" t="s">
        <v>123</v>
      </c>
      <c r="R380" s="461">
        <v>0</v>
      </c>
      <c r="S380" s="290">
        <v>0</v>
      </c>
      <c r="T380" s="291">
        <v>0</v>
      </c>
      <c r="U380" s="292">
        <v>0</v>
      </c>
      <c r="V380" s="293">
        <v>0</v>
      </c>
      <c r="W380" s="294">
        <v>0</v>
      </c>
      <c r="X380" s="292">
        <v>0</v>
      </c>
      <c r="Y380" s="294">
        <v>0</v>
      </c>
      <c r="Z380" s="295">
        <v>0</v>
      </c>
      <c r="AA380" s="2288">
        <v>7</v>
      </c>
      <c r="AB380" s="1840">
        <v>-0.41666666666666663</v>
      </c>
      <c r="AC380" s="2304">
        <v>-5</v>
      </c>
      <c r="AD380" s="296">
        <v>5</v>
      </c>
      <c r="AE380" s="297">
        <v>2</v>
      </c>
      <c r="AF380" s="292">
        <v>6</v>
      </c>
      <c r="AG380" s="298">
        <v>5</v>
      </c>
      <c r="AH380" s="299">
        <v>1</v>
      </c>
      <c r="AI380" s="292">
        <v>1</v>
      </c>
      <c r="AJ380" s="299">
        <v>0</v>
      </c>
      <c r="AK380" s="300">
        <v>1</v>
      </c>
      <c r="AL380" s="2332">
        <v>0</v>
      </c>
      <c r="AM380" s="2025" t="s">
        <v>123</v>
      </c>
      <c r="AN380" s="2304">
        <v>-1</v>
      </c>
      <c r="AO380" s="301">
        <v>0</v>
      </c>
      <c r="AP380" s="301">
        <v>0</v>
      </c>
      <c r="AQ380" s="302">
        <v>0</v>
      </c>
      <c r="AR380" s="303">
        <v>0</v>
      </c>
      <c r="AS380" s="304">
        <v>0</v>
      </c>
      <c r="AT380" s="302">
        <v>0</v>
      </c>
      <c r="AU380" s="304">
        <v>0</v>
      </c>
      <c r="AV380" s="305">
        <v>0</v>
      </c>
      <c r="AW380" s="2355">
        <v>0</v>
      </c>
      <c r="AX380" s="2025" t="s">
        <v>123</v>
      </c>
      <c r="AY380" s="2304">
        <v>0</v>
      </c>
      <c r="AZ380" s="2382">
        <v>0</v>
      </c>
      <c r="BA380" s="2382">
        <v>0</v>
      </c>
      <c r="BB380" s="2383">
        <v>0</v>
      </c>
      <c r="BC380" s="2384">
        <v>0</v>
      </c>
      <c r="BD380" s="2384">
        <v>0</v>
      </c>
      <c r="BE380" s="2383">
        <v>0</v>
      </c>
      <c r="BF380" s="2384">
        <v>0</v>
      </c>
      <c r="BG380" s="2385">
        <v>0</v>
      </c>
      <c r="BH380" s="2063">
        <v>1</v>
      </c>
      <c r="BI380" s="2025">
        <v>0</v>
      </c>
      <c r="BJ380" s="2304">
        <v>0</v>
      </c>
      <c r="BK380" s="307">
        <v>1</v>
      </c>
      <c r="BL380" s="307">
        <v>0</v>
      </c>
      <c r="BM380" s="308">
        <v>1</v>
      </c>
      <c r="BN380" s="309">
        <v>1</v>
      </c>
      <c r="BO380" s="309">
        <v>0</v>
      </c>
      <c r="BP380" s="308">
        <v>0</v>
      </c>
      <c r="BQ380" s="309">
        <v>0</v>
      </c>
      <c r="BR380" s="310">
        <v>0</v>
      </c>
      <c r="BS380" s="2085">
        <v>0</v>
      </c>
      <c r="BT380" s="2025" t="s">
        <v>123</v>
      </c>
      <c r="BU380" s="2304">
        <v>0</v>
      </c>
      <c r="BV380" s="311">
        <v>0</v>
      </c>
      <c r="BW380" s="311">
        <v>0</v>
      </c>
      <c r="BX380" s="312">
        <v>0</v>
      </c>
      <c r="BY380" s="313">
        <v>0</v>
      </c>
      <c r="BZ380" s="313">
        <v>0</v>
      </c>
      <c r="CA380" s="312">
        <v>0</v>
      </c>
      <c r="CB380" s="313">
        <v>0</v>
      </c>
      <c r="CC380" s="314">
        <v>0</v>
      </c>
      <c r="CD380" s="315">
        <v>6</v>
      </c>
      <c r="CE380" s="1840">
        <v>-0.4</v>
      </c>
      <c r="CF380" s="2304">
        <v>-4</v>
      </c>
      <c r="CG380" s="316">
        <v>4</v>
      </c>
      <c r="CH380" s="316">
        <v>2</v>
      </c>
      <c r="CI380" s="317">
        <v>5</v>
      </c>
      <c r="CJ380" s="318">
        <v>4</v>
      </c>
      <c r="CK380" s="318">
        <v>1</v>
      </c>
      <c r="CL380" s="317">
        <v>1</v>
      </c>
      <c r="CM380" s="318">
        <v>0</v>
      </c>
      <c r="CN380" s="319">
        <v>1</v>
      </c>
      <c r="CO380" s="2063">
        <v>0</v>
      </c>
      <c r="CP380" s="2025" t="s">
        <v>123</v>
      </c>
      <c r="CQ380" s="2304">
        <v>0</v>
      </c>
      <c r="CR380" s="320">
        <v>0</v>
      </c>
      <c r="CS380" s="320">
        <v>0</v>
      </c>
      <c r="CT380" s="308">
        <v>0</v>
      </c>
      <c r="CU380" s="321">
        <v>0</v>
      </c>
      <c r="CV380" s="321">
        <v>0</v>
      </c>
      <c r="CW380" s="308">
        <v>0</v>
      </c>
      <c r="CX380" s="321">
        <v>0</v>
      </c>
      <c r="CY380" s="961">
        <v>0</v>
      </c>
      <c r="CZ380" s="1265">
        <v>7</v>
      </c>
      <c r="DA380" s="1607">
        <v>3</v>
      </c>
      <c r="DB380" s="449">
        <v>3</v>
      </c>
      <c r="DC380" s="450">
        <v>0</v>
      </c>
      <c r="DD380" s="4111">
        <v>2</v>
      </c>
      <c r="DE380" s="449">
        <v>2</v>
      </c>
      <c r="DF380" s="450">
        <v>0</v>
      </c>
      <c r="DG380" s="4111">
        <v>0</v>
      </c>
      <c r="DH380" s="449">
        <v>0</v>
      </c>
      <c r="DI380" s="450">
        <v>0</v>
      </c>
      <c r="DJ380" s="4111">
        <v>1</v>
      </c>
      <c r="DK380" s="449">
        <v>0</v>
      </c>
      <c r="DL380" s="450">
        <v>1</v>
      </c>
      <c r="DM380" s="4111">
        <v>0</v>
      </c>
      <c r="DN380" s="449">
        <v>0</v>
      </c>
      <c r="DO380" s="450">
        <v>0</v>
      </c>
      <c r="DP380" s="4101">
        <v>1</v>
      </c>
      <c r="DQ380" s="442">
        <v>0</v>
      </c>
      <c r="DR380" s="432">
        <v>1</v>
      </c>
      <c r="DS380" s="322">
        <v>179</v>
      </c>
      <c r="DT380" s="323">
        <v>5.2298246439796876E-6</v>
      </c>
      <c r="DU380" s="324">
        <v>8.8261253309797002E-4</v>
      </c>
      <c r="DV380" s="325" t="s">
        <v>123</v>
      </c>
      <c r="DW380" s="286"/>
    </row>
    <row r="381" spans="1:127" s="359" customFormat="1" ht="50.25" customHeight="1" x14ac:dyDescent="0.15">
      <c r="A381" s="2107" t="s">
        <v>1876</v>
      </c>
      <c r="B381" s="2144"/>
      <c r="C381" s="2144"/>
      <c r="D381" s="1925">
        <v>71</v>
      </c>
      <c r="E381" s="2122">
        <v>-0.21978021978021978</v>
      </c>
      <c r="F381" s="1943">
        <v>-20</v>
      </c>
      <c r="G381" s="1841">
        <v>28</v>
      </c>
      <c r="H381" s="1842">
        <v>43</v>
      </c>
      <c r="I381" s="4184">
        <v>43</v>
      </c>
      <c r="J381" s="1993">
        <v>18</v>
      </c>
      <c r="K381" s="1993">
        <v>25</v>
      </c>
      <c r="L381" s="1994">
        <v>28</v>
      </c>
      <c r="M381" s="1993">
        <v>10</v>
      </c>
      <c r="N381" s="1995">
        <v>18</v>
      </c>
      <c r="O381" s="2253" t="s">
        <v>2116</v>
      </c>
      <c r="P381" s="2036">
        <v>17</v>
      </c>
      <c r="Q381" s="329">
        <v>0.30769230769230771</v>
      </c>
      <c r="R381" s="462">
        <v>4</v>
      </c>
      <c r="S381" s="330">
        <v>8</v>
      </c>
      <c r="T381" s="331">
        <v>9</v>
      </c>
      <c r="U381" s="332">
        <v>7</v>
      </c>
      <c r="V381" s="333">
        <v>0</v>
      </c>
      <c r="W381" s="334">
        <v>7</v>
      </c>
      <c r="X381" s="332">
        <v>10</v>
      </c>
      <c r="Y381" s="334">
        <v>8</v>
      </c>
      <c r="Z381" s="335">
        <v>2</v>
      </c>
      <c r="AA381" s="2049">
        <v>54</v>
      </c>
      <c r="AB381" s="1843">
        <v>-0.30769230769230771</v>
      </c>
      <c r="AC381" s="2024">
        <v>-24</v>
      </c>
      <c r="AD381" s="336">
        <v>20</v>
      </c>
      <c r="AE381" s="337">
        <v>34</v>
      </c>
      <c r="AF381" s="332">
        <v>36</v>
      </c>
      <c r="AG381" s="332">
        <v>18</v>
      </c>
      <c r="AH381" s="338">
        <v>18</v>
      </c>
      <c r="AI381" s="332">
        <v>18</v>
      </c>
      <c r="AJ381" s="338">
        <v>2</v>
      </c>
      <c r="AK381" s="339">
        <v>16</v>
      </c>
      <c r="AL381" s="2331">
        <v>4</v>
      </c>
      <c r="AM381" s="1843">
        <v>-0.69230769230769229</v>
      </c>
      <c r="AN381" s="2024">
        <v>-9</v>
      </c>
      <c r="AO381" s="340">
        <v>2</v>
      </c>
      <c r="AP381" s="340">
        <v>2</v>
      </c>
      <c r="AQ381" s="340">
        <v>2</v>
      </c>
      <c r="AR381" s="341">
        <v>2</v>
      </c>
      <c r="AS381" s="342">
        <v>0</v>
      </c>
      <c r="AT381" s="340">
        <v>2</v>
      </c>
      <c r="AU381" s="342">
        <v>0</v>
      </c>
      <c r="AV381" s="343">
        <v>2</v>
      </c>
      <c r="AW381" s="2354">
        <v>0</v>
      </c>
      <c r="AX381" s="2023" t="s">
        <v>123</v>
      </c>
      <c r="AY381" s="2024">
        <v>0</v>
      </c>
      <c r="AZ381" s="2377">
        <v>0</v>
      </c>
      <c r="BA381" s="2377">
        <v>0</v>
      </c>
      <c r="BB381" s="2377">
        <v>0</v>
      </c>
      <c r="BC381" s="2380">
        <v>0</v>
      </c>
      <c r="BD381" s="2380">
        <v>0</v>
      </c>
      <c r="BE381" s="2377">
        <v>0</v>
      </c>
      <c r="BF381" s="2380">
        <v>0</v>
      </c>
      <c r="BG381" s="2381">
        <v>0</v>
      </c>
      <c r="BH381" s="2062">
        <v>2</v>
      </c>
      <c r="BI381" s="2023" t="s">
        <v>123</v>
      </c>
      <c r="BJ381" s="2024">
        <v>2</v>
      </c>
      <c r="BK381" s="345">
        <v>1</v>
      </c>
      <c r="BL381" s="345">
        <v>1</v>
      </c>
      <c r="BM381" s="345">
        <v>2</v>
      </c>
      <c r="BN381" s="346">
        <v>1</v>
      </c>
      <c r="BO381" s="346">
        <v>1</v>
      </c>
      <c r="BP381" s="345">
        <v>0</v>
      </c>
      <c r="BQ381" s="346">
        <v>0</v>
      </c>
      <c r="BR381" s="347">
        <v>0</v>
      </c>
      <c r="BS381" s="2084">
        <v>0</v>
      </c>
      <c r="BT381" s="2023" t="s">
        <v>123</v>
      </c>
      <c r="BU381" s="2024">
        <v>-1</v>
      </c>
      <c r="BV381" s="348">
        <v>0</v>
      </c>
      <c r="BW381" s="348">
        <v>0</v>
      </c>
      <c r="BX381" s="348">
        <v>0</v>
      </c>
      <c r="BY381" s="349">
        <v>0</v>
      </c>
      <c r="BZ381" s="349">
        <v>0</v>
      </c>
      <c r="CA381" s="348">
        <v>0</v>
      </c>
      <c r="CB381" s="349">
        <v>0</v>
      </c>
      <c r="CC381" s="350">
        <v>0</v>
      </c>
      <c r="CD381" s="351">
        <v>48</v>
      </c>
      <c r="CE381" s="1843">
        <v>-7.6923076923076872E-2</v>
      </c>
      <c r="CF381" s="2024">
        <v>-4</v>
      </c>
      <c r="CG381" s="352">
        <v>17</v>
      </c>
      <c r="CH381" s="352">
        <v>31</v>
      </c>
      <c r="CI381" s="352">
        <v>32</v>
      </c>
      <c r="CJ381" s="353">
        <v>15</v>
      </c>
      <c r="CK381" s="353">
        <v>17</v>
      </c>
      <c r="CL381" s="352">
        <v>16</v>
      </c>
      <c r="CM381" s="353">
        <v>2</v>
      </c>
      <c r="CN381" s="354">
        <v>14</v>
      </c>
      <c r="CO381" s="2062">
        <v>0</v>
      </c>
      <c r="CP381" s="2315" t="s">
        <v>123</v>
      </c>
      <c r="CQ381" s="2024">
        <v>-12</v>
      </c>
      <c r="CR381" s="345">
        <v>0</v>
      </c>
      <c r="CS381" s="345">
        <v>0</v>
      </c>
      <c r="CT381" s="345">
        <v>0</v>
      </c>
      <c r="CU381" s="346">
        <v>0</v>
      </c>
      <c r="CV381" s="346">
        <v>0</v>
      </c>
      <c r="CW381" s="345">
        <v>0</v>
      </c>
      <c r="CX381" s="346">
        <v>0</v>
      </c>
      <c r="CY381" s="962">
        <v>0</v>
      </c>
      <c r="CZ381" s="1264">
        <v>71</v>
      </c>
      <c r="DA381" s="1606">
        <v>9</v>
      </c>
      <c r="DB381" s="451">
        <v>5</v>
      </c>
      <c r="DC381" s="452">
        <v>4</v>
      </c>
      <c r="DD381" s="4110">
        <v>10</v>
      </c>
      <c r="DE381" s="451">
        <v>5</v>
      </c>
      <c r="DF381" s="452">
        <v>5</v>
      </c>
      <c r="DG381" s="4110">
        <v>16</v>
      </c>
      <c r="DH381" s="451">
        <v>4</v>
      </c>
      <c r="DI381" s="452">
        <v>12</v>
      </c>
      <c r="DJ381" s="4110">
        <v>11</v>
      </c>
      <c r="DK381" s="451">
        <v>4</v>
      </c>
      <c r="DL381" s="452">
        <v>7</v>
      </c>
      <c r="DM381" s="4110">
        <v>7</v>
      </c>
      <c r="DN381" s="451">
        <v>2</v>
      </c>
      <c r="DO381" s="452">
        <v>5</v>
      </c>
      <c r="DP381" s="4100">
        <v>18</v>
      </c>
      <c r="DQ381" s="443">
        <v>8</v>
      </c>
      <c r="DR381" s="433">
        <v>10</v>
      </c>
      <c r="DS381" s="355">
        <v>131</v>
      </c>
      <c r="DT381" s="356">
        <v>5.3045364246079687E-5</v>
      </c>
      <c r="DU381" s="357">
        <v>8.9522128357079813E-3</v>
      </c>
      <c r="DV381" s="358" t="s">
        <v>123</v>
      </c>
      <c r="DW381" s="286"/>
    </row>
    <row r="382" spans="1:127" s="239" customFormat="1" ht="50.25" customHeight="1" x14ac:dyDescent="0.15">
      <c r="A382" s="2109" t="s">
        <v>1877</v>
      </c>
      <c r="B382" s="2147"/>
      <c r="C382" s="2147"/>
      <c r="D382" s="1926">
        <v>5</v>
      </c>
      <c r="E382" s="2123">
        <v>0.25</v>
      </c>
      <c r="F382" s="1947">
        <v>1</v>
      </c>
      <c r="G382" s="1845">
        <v>3</v>
      </c>
      <c r="H382" s="1846">
        <v>2</v>
      </c>
      <c r="I382" s="4188">
        <v>5</v>
      </c>
      <c r="J382" s="1996">
        <v>3</v>
      </c>
      <c r="K382" s="1996">
        <v>2</v>
      </c>
      <c r="L382" s="1997">
        <v>0</v>
      </c>
      <c r="M382" s="1996">
        <v>0</v>
      </c>
      <c r="N382" s="2223">
        <v>0</v>
      </c>
      <c r="O382" s="2248" t="s">
        <v>2115</v>
      </c>
      <c r="P382" s="2037">
        <v>0</v>
      </c>
      <c r="Q382" s="289" t="s">
        <v>123</v>
      </c>
      <c r="R382" s="461">
        <v>0</v>
      </c>
      <c r="S382" s="290">
        <v>0</v>
      </c>
      <c r="T382" s="291">
        <v>0</v>
      </c>
      <c r="U382" s="292">
        <v>0</v>
      </c>
      <c r="V382" s="293">
        <v>0</v>
      </c>
      <c r="W382" s="294">
        <v>0</v>
      </c>
      <c r="X382" s="292">
        <v>0</v>
      </c>
      <c r="Y382" s="294">
        <v>0</v>
      </c>
      <c r="Z382" s="295">
        <v>0</v>
      </c>
      <c r="AA382" s="2288">
        <v>5</v>
      </c>
      <c r="AB382" s="1840">
        <v>0.25</v>
      </c>
      <c r="AC382" s="2304">
        <v>1</v>
      </c>
      <c r="AD382" s="296">
        <v>3</v>
      </c>
      <c r="AE382" s="297">
        <v>2</v>
      </c>
      <c r="AF382" s="292">
        <v>5</v>
      </c>
      <c r="AG382" s="298">
        <v>3</v>
      </c>
      <c r="AH382" s="299">
        <v>2</v>
      </c>
      <c r="AI382" s="292">
        <v>0</v>
      </c>
      <c r="AJ382" s="299">
        <v>0</v>
      </c>
      <c r="AK382" s="300">
        <v>0</v>
      </c>
      <c r="AL382" s="2332">
        <v>3</v>
      </c>
      <c r="AM382" s="1840" t="s">
        <v>123</v>
      </c>
      <c r="AN382" s="2304">
        <v>3</v>
      </c>
      <c r="AO382" s="301">
        <v>3</v>
      </c>
      <c r="AP382" s="301">
        <v>0</v>
      </c>
      <c r="AQ382" s="302">
        <v>3</v>
      </c>
      <c r="AR382" s="303">
        <v>3</v>
      </c>
      <c r="AS382" s="304">
        <v>0</v>
      </c>
      <c r="AT382" s="302">
        <v>0</v>
      </c>
      <c r="AU382" s="304">
        <v>0</v>
      </c>
      <c r="AV382" s="305">
        <v>0</v>
      </c>
      <c r="AW382" s="2355">
        <v>0</v>
      </c>
      <c r="AX382" s="1840" t="s">
        <v>123</v>
      </c>
      <c r="AY382" s="2304">
        <v>0</v>
      </c>
      <c r="AZ382" s="2382">
        <v>0</v>
      </c>
      <c r="BA382" s="2382">
        <v>0</v>
      </c>
      <c r="BB382" s="2383">
        <v>0</v>
      </c>
      <c r="BC382" s="2384">
        <v>0</v>
      </c>
      <c r="BD382" s="2384">
        <v>0</v>
      </c>
      <c r="BE382" s="2383">
        <v>0</v>
      </c>
      <c r="BF382" s="2384">
        <v>0</v>
      </c>
      <c r="BG382" s="2385">
        <v>0</v>
      </c>
      <c r="BH382" s="2063">
        <v>0</v>
      </c>
      <c r="BI382" s="1840" t="s">
        <v>123</v>
      </c>
      <c r="BJ382" s="2304">
        <v>0</v>
      </c>
      <c r="BK382" s="307">
        <v>0</v>
      </c>
      <c r="BL382" s="307">
        <v>0</v>
      </c>
      <c r="BM382" s="308">
        <v>0</v>
      </c>
      <c r="BN382" s="309">
        <v>0</v>
      </c>
      <c r="BO382" s="309">
        <v>0</v>
      </c>
      <c r="BP382" s="308">
        <v>0</v>
      </c>
      <c r="BQ382" s="309">
        <v>0</v>
      </c>
      <c r="BR382" s="310">
        <v>0</v>
      </c>
      <c r="BS382" s="2085">
        <v>0</v>
      </c>
      <c r="BT382" s="1840" t="s">
        <v>123</v>
      </c>
      <c r="BU382" s="2304">
        <v>0</v>
      </c>
      <c r="BV382" s="311">
        <v>0</v>
      </c>
      <c r="BW382" s="311">
        <v>0</v>
      </c>
      <c r="BX382" s="312">
        <v>0</v>
      </c>
      <c r="BY382" s="313">
        <v>0</v>
      </c>
      <c r="BZ382" s="313">
        <v>0</v>
      </c>
      <c r="CA382" s="312">
        <v>0</v>
      </c>
      <c r="CB382" s="313">
        <v>0</v>
      </c>
      <c r="CC382" s="314">
        <v>0</v>
      </c>
      <c r="CD382" s="315">
        <v>2</v>
      </c>
      <c r="CE382" s="1840">
        <v>-0.5</v>
      </c>
      <c r="CF382" s="2304">
        <v>-2</v>
      </c>
      <c r="CG382" s="316">
        <v>0</v>
      </c>
      <c r="CH382" s="316">
        <v>2</v>
      </c>
      <c r="CI382" s="317">
        <v>2</v>
      </c>
      <c r="CJ382" s="318">
        <v>0</v>
      </c>
      <c r="CK382" s="318">
        <v>2</v>
      </c>
      <c r="CL382" s="317">
        <v>0</v>
      </c>
      <c r="CM382" s="318">
        <v>0</v>
      </c>
      <c r="CN382" s="319">
        <v>0</v>
      </c>
      <c r="CO382" s="2063">
        <v>0</v>
      </c>
      <c r="CP382" s="1840" t="s">
        <v>123</v>
      </c>
      <c r="CQ382" s="2304">
        <v>0</v>
      </c>
      <c r="CR382" s="320">
        <v>0</v>
      </c>
      <c r="CS382" s="320">
        <v>0</v>
      </c>
      <c r="CT382" s="308">
        <v>0</v>
      </c>
      <c r="CU382" s="321">
        <v>0</v>
      </c>
      <c r="CV382" s="321">
        <v>0</v>
      </c>
      <c r="CW382" s="308">
        <v>0</v>
      </c>
      <c r="CX382" s="321">
        <v>0</v>
      </c>
      <c r="CY382" s="961">
        <v>0</v>
      </c>
      <c r="CZ382" s="1265">
        <v>5</v>
      </c>
      <c r="DA382" s="1607">
        <v>0</v>
      </c>
      <c r="DB382" s="449">
        <v>0</v>
      </c>
      <c r="DC382" s="450">
        <v>0</v>
      </c>
      <c r="DD382" s="4111">
        <v>1</v>
      </c>
      <c r="DE382" s="449">
        <v>0</v>
      </c>
      <c r="DF382" s="450">
        <v>1</v>
      </c>
      <c r="DG382" s="4111">
        <v>2</v>
      </c>
      <c r="DH382" s="449">
        <v>2</v>
      </c>
      <c r="DI382" s="450">
        <v>0</v>
      </c>
      <c r="DJ382" s="4111">
        <v>2</v>
      </c>
      <c r="DK382" s="449">
        <v>1</v>
      </c>
      <c r="DL382" s="450">
        <v>1</v>
      </c>
      <c r="DM382" s="4111">
        <v>0</v>
      </c>
      <c r="DN382" s="449">
        <v>0</v>
      </c>
      <c r="DO382" s="450">
        <v>0</v>
      </c>
      <c r="DP382" s="4101">
        <v>0</v>
      </c>
      <c r="DQ382" s="442">
        <v>0</v>
      </c>
      <c r="DR382" s="432">
        <v>0</v>
      </c>
      <c r="DS382" s="322">
        <v>182</v>
      </c>
      <c r="DT382" s="323">
        <v>3.7355890314140623E-6</v>
      </c>
      <c r="DU382" s="324">
        <v>6.3043752364140711E-4</v>
      </c>
      <c r="DV382" s="325" t="s">
        <v>123</v>
      </c>
      <c r="DW382" s="286"/>
    </row>
    <row r="383" spans="1:127" s="359" customFormat="1" ht="50.25" customHeight="1" x14ac:dyDescent="0.15">
      <c r="A383" s="2107" t="s">
        <v>1878</v>
      </c>
      <c r="B383" s="2144"/>
      <c r="C383" s="2144"/>
      <c r="D383" s="1925">
        <v>96</v>
      </c>
      <c r="E383" s="2122">
        <v>2.1276595744680771E-2</v>
      </c>
      <c r="F383" s="1943">
        <v>2</v>
      </c>
      <c r="G383" s="1841">
        <v>46</v>
      </c>
      <c r="H383" s="1842">
        <v>50</v>
      </c>
      <c r="I383" s="4184">
        <v>82</v>
      </c>
      <c r="J383" s="1993">
        <v>43</v>
      </c>
      <c r="K383" s="1993">
        <v>39</v>
      </c>
      <c r="L383" s="1994">
        <v>14</v>
      </c>
      <c r="M383" s="1993">
        <v>3</v>
      </c>
      <c r="N383" s="1995">
        <v>11</v>
      </c>
      <c r="O383" s="2253" t="s">
        <v>2115</v>
      </c>
      <c r="P383" s="2036">
        <v>2</v>
      </c>
      <c r="Q383" s="329">
        <v>0</v>
      </c>
      <c r="R383" s="462">
        <v>0</v>
      </c>
      <c r="S383" s="330">
        <v>1</v>
      </c>
      <c r="T383" s="331">
        <v>1</v>
      </c>
      <c r="U383" s="332">
        <v>2</v>
      </c>
      <c r="V383" s="333">
        <v>1</v>
      </c>
      <c r="W383" s="334">
        <v>1</v>
      </c>
      <c r="X383" s="332">
        <v>0</v>
      </c>
      <c r="Y383" s="334">
        <v>0</v>
      </c>
      <c r="Z383" s="335">
        <v>0</v>
      </c>
      <c r="AA383" s="2049">
        <v>94</v>
      </c>
      <c r="AB383" s="1843">
        <v>2.1739130434782705E-2</v>
      </c>
      <c r="AC383" s="2024">
        <v>2</v>
      </c>
      <c r="AD383" s="336">
        <v>45</v>
      </c>
      <c r="AE383" s="337">
        <v>49</v>
      </c>
      <c r="AF383" s="332">
        <v>80</v>
      </c>
      <c r="AG383" s="332">
        <v>42</v>
      </c>
      <c r="AH383" s="338">
        <v>38</v>
      </c>
      <c r="AI383" s="332">
        <v>14</v>
      </c>
      <c r="AJ383" s="338">
        <v>3</v>
      </c>
      <c r="AK383" s="339">
        <v>11</v>
      </c>
      <c r="AL383" s="2331">
        <v>7</v>
      </c>
      <c r="AM383" s="2315">
        <v>6</v>
      </c>
      <c r="AN383" s="2024">
        <v>6</v>
      </c>
      <c r="AO383" s="340">
        <v>7</v>
      </c>
      <c r="AP383" s="340">
        <v>0</v>
      </c>
      <c r="AQ383" s="340">
        <v>7</v>
      </c>
      <c r="AR383" s="341">
        <v>7</v>
      </c>
      <c r="AS383" s="342">
        <v>0</v>
      </c>
      <c r="AT383" s="340">
        <v>0</v>
      </c>
      <c r="AU383" s="342">
        <v>0</v>
      </c>
      <c r="AV383" s="343">
        <v>0</v>
      </c>
      <c r="AW383" s="2354">
        <v>0</v>
      </c>
      <c r="AX383" s="2023" t="s">
        <v>123</v>
      </c>
      <c r="AY383" s="2024">
        <v>0</v>
      </c>
      <c r="AZ383" s="2377">
        <v>0</v>
      </c>
      <c r="BA383" s="2377">
        <v>0</v>
      </c>
      <c r="BB383" s="2377">
        <v>0</v>
      </c>
      <c r="BC383" s="2380">
        <v>0</v>
      </c>
      <c r="BD383" s="2380">
        <v>0</v>
      </c>
      <c r="BE383" s="2377">
        <v>0</v>
      </c>
      <c r="BF383" s="2380">
        <v>0</v>
      </c>
      <c r="BG383" s="2381">
        <v>0</v>
      </c>
      <c r="BH383" s="2062">
        <v>1</v>
      </c>
      <c r="BI383" s="2023" t="s">
        <v>123</v>
      </c>
      <c r="BJ383" s="2024">
        <v>1</v>
      </c>
      <c r="BK383" s="345">
        <v>1</v>
      </c>
      <c r="BL383" s="345">
        <v>0</v>
      </c>
      <c r="BM383" s="345">
        <v>1</v>
      </c>
      <c r="BN383" s="346">
        <v>1</v>
      </c>
      <c r="BO383" s="346">
        <v>0</v>
      </c>
      <c r="BP383" s="345">
        <v>0</v>
      </c>
      <c r="BQ383" s="346">
        <v>0</v>
      </c>
      <c r="BR383" s="347">
        <v>0</v>
      </c>
      <c r="BS383" s="2084">
        <v>0</v>
      </c>
      <c r="BT383" s="1843" t="s">
        <v>123</v>
      </c>
      <c r="BU383" s="2024">
        <v>-5</v>
      </c>
      <c r="BV383" s="348">
        <v>0</v>
      </c>
      <c r="BW383" s="348">
        <v>0</v>
      </c>
      <c r="BX383" s="348">
        <v>0</v>
      </c>
      <c r="BY383" s="349">
        <v>0</v>
      </c>
      <c r="BZ383" s="349">
        <v>0</v>
      </c>
      <c r="CA383" s="348">
        <v>0</v>
      </c>
      <c r="CB383" s="349">
        <v>0</v>
      </c>
      <c r="CC383" s="350">
        <v>0</v>
      </c>
      <c r="CD383" s="351">
        <v>76</v>
      </c>
      <c r="CE383" s="1843">
        <v>-3.7974683544303778E-2</v>
      </c>
      <c r="CF383" s="2024">
        <v>-3</v>
      </c>
      <c r="CG383" s="352">
        <v>32</v>
      </c>
      <c r="CH383" s="352">
        <v>44</v>
      </c>
      <c r="CI383" s="352">
        <v>62</v>
      </c>
      <c r="CJ383" s="353">
        <v>29</v>
      </c>
      <c r="CK383" s="353">
        <v>33</v>
      </c>
      <c r="CL383" s="352">
        <v>14</v>
      </c>
      <c r="CM383" s="353">
        <v>3</v>
      </c>
      <c r="CN383" s="354">
        <v>11</v>
      </c>
      <c r="CO383" s="2062">
        <v>10</v>
      </c>
      <c r="CP383" s="1843">
        <v>0.4285714285714286</v>
      </c>
      <c r="CQ383" s="2024">
        <v>3</v>
      </c>
      <c r="CR383" s="345">
        <v>5</v>
      </c>
      <c r="CS383" s="345">
        <v>5</v>
      </c>
      <c r="CT383" s="345">
        <v>10</v>
      </c>
      <c r="CU383" s="346">
        <v>5</v>
      </c>
      <c r="CV383" s="346">
        <v>5</v>
      </c>
      <c r="CW383" s="345">
        <v>0</v>
      </c>
      <c r="CX383" s="346">
        <v>0</v>
      </c>
      <c r="CY383" s="962">
        <v>0</v>
      </c>
      <c r="CZ383" s="1264">
        <v>96</v>
      </c>
      <c r="DA383" s="1606">
        <v>10</v>
      </c>
      <c r="DB383" s="451">
        <v>5</v>
      </c>
      <c r="DC383" s="452">
        <v>5</v>
      </c>
      <c r="DD383" s="4110">
        <v>4</v>
      </c>
      <c r="DE383" s="451">
        <v>3</v>
      </c>
      <c r="DF383" s="452">
        <v>1</v>
      </c>
      <c r="DG383" s="4110">
        <v>13</v>
      </c>
      <c r="DH383" s="451">
        <v>7</v>
      </c>
      <c r="DI383" s="452">
        <v>6</v>
      </c>
      <c r="DJ383" s="4110">
        <v>20</v>
      </c>
      <c r="DK383" s="451">
        <v>8</v>
      </c>
      <c r="DL383" s="452">
        <v>12</v>
      </c>
      <c r="DM383" s="4110">
        <v>41</v>
      </c>
      <c r="DN383" s="451">
        <v>20</v>
      </c>
      <c r="DO383" s="452">
        <v>21</v>
      </c>
      <c r="DP383" s="4100">
        <v>8</v>
      </c>
      <c r="DQ383" s="443">
        <v>3</v>
      </c>
      <c r="DR383" s="433">
        <v>5</v>
      </c>
      <c r="DS383" s="355">
        <v>119</v>
      </c>
      <c r="DT383" s="356">
        <v>7.1723309403149996E-5</v>
      </c>
      <c r="DU383" s="357">
        <v>1.2104400453915016E-2</v>
      </c>
      <c r="DV383" s="358" t="s">
        <v>123</v>
      </c>
      <c r="DW383" s="286"/>
    </row>
    <row r="384" spans="1:127" s="239" customFormat="1" ht="50.25" customHeight="1" x14ac:dyDescent="0.15">
      <c r="A384" s="2109" t="s">
        <v>1879</v>
      </c>
      <c r="B384" s="2147"/>
      <c r="C384" s="2147"/>
      <c r="D384" s="1926">
        <v>88</v>
      </c>
      <c r="E384" s="2123">
        <v>-1.1235955056179803E-2</v>
      </c>
      <c r="F384" s="1947">
        <v>-1</v>
      </c>
      <c r="G384" s="1845">
        <v>47</v>
      </c>
      <c r="H384" s="1846">
        <v>41</v>
      </c>
      <c r="I384" s="4188">
        <v>56</v>
      </c>
      <c r="J384" s="1996">
        <v>39</v>
      </c>
      <c r="K384" s="1996">
        <v>17</v>
      </c>
      <c r="L384" s="1997">
        <v>32</v>
      </c>
      <c r="M384" s="1996">
        <v>8</v>
      </c>
      <c r="N384" s="2223">
        <v>24</v>
      </c>
      <c r="O384" s="2248" t="s">
        <v>2116</v>
      </c>
      <c r="P384" s="2037">
        <v>1</v>
      </c>
      <c r="Q384" s="289">
        <v>0</v>
      </c>
      <c r="R384" s="461">
        <v>0</v>
      </c>
      <c r="S384" s="290">
        <v>1</v>
      </c>
      <c r="T384" s="291">
        <v>0</v>
      </c>
      <c r="U384" s="292">
        <v>1</v>
      </c>
      <c r="V384" s="293">
        <v>1</v>
      </c>
      <c r="W384" s="294">
        <v>0</v>
      </c>
      <c r="X384" s="292">
        <v>0</v>
      </c>
      <c r="Y384" s="294">
        <v>0</v>
      </c>
      <c r="Z384" s="295">
        <v>0</v>
      </c>
      <c r="AA384" s="2288">
        <v>87</v>
      </c>
      <c r="AB384" s="1840">
        <v>-1.1363636363636354E-2</v>
      </c>
      <c r="AC384" s="2304">
        <v>-1</v>
      </c>
      <c r="AD384" s="296">
        <v>46</v>
      </c>
      <c r="AE384" s="297">
        <v>41</v>
      </c>
      <c r="AF384" s="292">
        <v>55</v>
      </c>
      <c r="AG384" s="298">
        <v>38</v>
      </c>
      <c r="AH384" s="299">
        <v>17</v>
      </c>
      <c r="AI384" s="292">
        <v>32</v>
      </c>
      <c r="AJ384" s="299">
        <v>8</v>
      </c>
      <c r="AK384" s="300">
        <v>24</v>
      </c>
      <c r="AL384" s="2332">
        <v>1</v>
      </c>
      <c r="AM384" s="1840">
        <v>-0.66666666666666674</v>
      </c>
      <c r="AN384" s="2304">
        <v>-2</v>
      </c>
      <c r="AO384" s="301">
        <v>1</v>
      </c>
      <c r="AP384" s="301">
        <v>0</v>
      </c>
      <c r="AQ384" s="302">
        <v>1</v>
      </c>
      <c r="AR384" s="303">
        <v>1</v>
      </c>
      <c r="AS384" s="304">
        <v>0</v>
      </c>
      <c r="AT384" s="302">
        <v>0</v>
      </c>
      <c r="AU384" s="304">
        <v>0</v>
      </c>
      <c r="AV384" s="305">
        <v>0</v>
      </c>
      <c r="AW384" s="2355">
        <v>0</v>
      </c>
      <c r="AX384" s="2025" t="s">
        <v>123</v>
      </c>
      <c r="AY384" s="2304">
        <v>0</v>
      </c>
      <c r="AZ384" s="2382">
        <v>0</v>
      </c>
      <c r="BA384" s="2382">
        <v>0</v>
      </c>
      <c r="BB384" s="2383">
        <v>0</v>
      </c>
      <c r="BC384" s="2384">
        <v>0</v>
      </c>
      <c r="BD384" s="2384">
        <v>0</v>
      </c>
      <c r="BE384" s="2383">
        <v>0</v>
      </c>
      <c r="BF384" s="2384">
        <v>0</v>
      </c>
      <c r="BG384" s="2385">
        <v>0</v>
      </c>
      <c r="BH384" s="2063">
        <v>5</v>
      </c>
      <c r="BI384" s="1840">
        <v>-0.2857142857142857</v>
      </c>
      <c r="BJ384" s="2304">
        <v>-2</v>
      </c>
      <c r="BK384" s="307">
        <v>2</v>
      </c>
      <c r="BL384" s="307">
        <v>3</v>
      </c>
      <c r="BM384" s="308">
        <v>4</v>
      </c>
      <c r="BN384" s="309">
        <v>2</v>
      </c>
      <c r="BO384" s="309">
        <v>2</v>
      </c>
      <c r="BP384" s="308">
        <v>1</v>
      </c>
      <c r="BQ384" s="309">
        <v>0</v>
      </c>
      <c r="BR384" s="310">
        <v>1</v>
      </c>
      <c r="BS384" s="2085">
        <v>1</v>
      </c>
      <c r="BT384" s="2025" t="s">
        <v>123</v>
      </c>
      <c r="BU384" s="2304">
        <v>1</v>
      </c>
      <c r="BV384" s="311">
        <v>1</v>
      </c>
      <c r="BW384" s="311">
        <v>0</v>
      </c>
      <c r="BX384" s="312">
        <v>1</v>
      </c>
      <c r="BY384" s="313">
        <v>1</v>
      </c>
      <c r="BZ384" s="313">
        <v>0</v>
      </c>
      <c r="CA384" s="312">
        <v>0</v>
      </c>
      <c r="CB384" s="313">
        <v>0</v>
      </c>
      <c r="CC384" s="314">
        <v>0</v>
      </c>
      <c r="CD384" s="315">
        <v>73</v>
      </c>
      <c r="CE384" s="1840">
        <v>2.8169014084507005E-2</v>
      </c>
      <c r="CF384" s="2304">
        <v>2</v>
      </c>
      <c r="CG384" s="316">
        <v>40</v>
      </c>
      <c r="CH384" s="316">
        <v>33</v>
      </c>
      <c r="CI384" s="317">
        <v>45</v>
      </c>
      <c r="CJ384" s="318">
        <v>34</v>
      </c>
      <c r="CK384" s="318">
        <v>11</v>
      </c>
      <c r="CL384" s="317">
        <v>28</v>
      </c>
      <c r="CM384" s="318">
        <v>6</v>
      </c>
      <c r="CN384" s="319">
        <v>22</v>
      </c>
      <c r="CO384" s="2063">
        <v>7</v>
      </c>
      <c r="CP384" s="2025">
        <v>0</v>
      </c>
      <c r="CQ384" s="2304">
        <v>0</v>
      </c>
      <c r="CR384" s="320">
        <v>2</v>
      </c>
      <c r="CS384" s="320">
        <v>5</v>
      </c>
      <c r="CT384" s="308">
        <v>4</v>
      </c>
      <c r="CU384" s="321">
        <v>0</v>
      </c>
      <c r="CV384" s="321">
        <v>4</v>
      </c>
      <c r="CW384" s="308">
        <v>3</v>
      </c>
      <c r="CX384" s="321">
        <v>2</v>
      </c>
      <c r="CY384" s="961">
        <v>1</v>
      </c>
      <c r="CZ384" s="1265">
        <v>88</v>
      </c>
      <c r="DA384" s="1607">
        <v>5</v>
      </c>
      <c r="DB384" s="449">
        <v>4</v>
      </c>
      <c r="DC384" s="450">
        <v>1</v>
      </c>
      <c r="DD384" s="4111">
        <v>11</v>
      </c>
      <c r="DE384" s="449">
        <v>8</v>
      </c>
      <c r="DF384" s="450">
        <v>3</v>
      </c>
      <c r="DG384" s="4111">
        <v>21</v>
      </c>
      <c r="DH384" s="449">
        <v>12</v>
      </c>
      <c r="DI384" s="450">
        <v>9</v>
      </c>
      <c r="DJ384" s="4111">
        <v>25</v>
      </c>
      <c r="DK384" s="449">
        <v>11</v>
      </c>
      <c r="DL384" s="450">
        <v>14</v>
      </c>
      <c r="DM384" s="4111">
        <v>9</v>
      </c>
      <c r="DN384" s="449">
        <v>4</v>
      </c>
      <c r="DO384" s="450">
        <v>5</v>
      </c>
      <c r="DP384" s="4101">
        <v>17</v>
      </c>
      <c r="DQ384" s="442">
        <v>8</v>
      </c>
      <c r="DR384" s="432">
        <v>9</v>
      </c>
      <c r="DS384" s="322">
        <v>124</v>
      </c>
      <c r="DT384" s="323">
        <v>6.57463669528875E-5</v>
      </c>
      <c r="DU384" s="324">
        <v>1.1095700416088766E-2</v>
      </c>
      <c r="DV384" s="325" t="s">
        <v>123</v>
      </c>
      <c r="DW384" s="286"/>
    </row>
    <row r="385" spans="1:127" s="359" customFormat="1" ht="50.25" customHeight="1" x14ac:dyDescent="0.15">
      <c r="A385" s="2107" t="s">
        <v>599</v>
      </c>
      <c r="B385" s="2144"/>
      <c r="C385" s="2144"/>
      <c r="D385" s="1925">
        <v>125</v>
      </c>
      <c r="E385" s="2122">
        <v>0.32978723404255317</v>
      </c>
      <c r="F385" s="1943">
        <v>31</v>
      </c>
      <c r="G385" s="1841">
        <v>60</v>
      </c>
      <c r="H385" s="1842">
        <v>65</v>
      </c>
      <c r="I385" s="4184">
        <v>82</v>
      </c>
      <c r="J385" s="1993">
        <v>44</v>
      </c>
      <c r="K385" s="1993">
        <v>38</v>
      </c>
      <c r="L385" s="1994">
        <v>43</v>
      </c>
      <c r="M385" s="1993">
        <v>16</v>
      </c>
      <c r="N385" s="1995">
        <v>27</v>
      </c>
      <c r="O385" s="2253" t="s">
        <v>2116</v>
      </c>
      <c r="P385" s="2036">
        <v>9</v>
      </c>
      <c r="Q385" s="329">
        <v>0.8</v>
      </c>
      <c r="R385" s="462">
        <v>4</v>
      </c>
      <c r="S385" s="330">
        <v>7</v>
      </c>
      <c r="T385" s="331">
        <v>2</v>
      </c>
      <c r="U385" s="332">
        <v>9</v>
      </c>
      <c r="V385" s="333">
        <v>7</v>
      </c>
      <c r="W385" s="334">
        <v>2</v>
      </c>
      <c r="X385" s="332">
        <v>0</v>
      </c>
      <c r="Y385" s="334">
        <v>0</v>
      </c>
      <c r="Z385" s="335">
        <v>0</v>
      </c>
      <c r="AA385" s="2049">
        <v>116</v>
      </c>
      <c r="AB385" s="1843">
        <v>0.30337078651685401</v>
      </c>
      <c r="AC385" s="2024">
        <v>27</v>
      </c>
      <c r="AD385" s="336">
        <v>53</v>
      </c>
      <c r="AE385" s="337">
        <v>63</v>
      </c>
      <c r="AF385" s="332">
        <v>73</v>
      </c>
      <c r="AG385" s="332">
        <v>37</v>
      </c>
      <c r="AH385" s="338">
        <v>36</v>
      </c>
      <c r="AI385" s="332">
        <v>43</v>
      </c>
      <c r="AJ385" s="338">
        <v>16</v>
      </c>
      <c r="AK385" s="339">
        <v>27</v>
      </c>
      <c r="AL385" s="2331">
        <v>23</v>
      </c>
      <c r="AM385" s="2023">
        <v>9.5238095238095344E-2</v>
      </c>
      <c r="AN385" s="2024">
        <v>2</v>
      </c>
      <c r="AO385" s="340">
        <v>13</v>
      </c>
      <c r="AP385" s="340">
        <v>10</v>
      </c>
      <c r="AQ385" s="340">
        <v>11</v>
      </c>
      <c r="AR385" s="341">
        <v>10</v>
      </c>
      <c r="AS385" s="342">
        <v>1</v>
      </c>
      <c r="AT385" s="340">
        <v>12</v>
      </c>
      <c r="AU385" s="342">
        <v>3</v>
      </c>
      <c r="AV385" s="343">
        <v>9</v>
      </c>
      <c r="AW385" s="2354">
        <v>0</v>
      </c>
      <c r="AX385" s="2023" t="s">
        <v>123</v>
      </c>
      <c r="AY385" s="2024">
        <v>0</v>
      </c>
      <c r="AZ385" s="2377">
        <v>0</v>
      </c>
      <c r="BA385" s="2377">
        <v>0</v>
      </c>
      <c r="BB385" s="2377">
        <v>0</v>
      </c>
      <c r="BC385" s="2380">
        <v>0</v>
      </c>
      <c r="BD385" s="2380">
        <v>0</v>
      </c>
      <c r="BE385" s="2377">
        <v>0</v>
      </c>
      <c r="BF385" s="2380">
        <v>0</v>
      </c>
      <c r="BG385" s="2381">
        <v>0</v>
      </c>
      <c r="BH385" s="2062">
        <v>11</v>
      </c>
      <c r="BI385" s="1843">
        <v>0.22222222222222232</v>
      </c>
      <c r="BJ385" s="2024">
        <v>2</v>
      </c>
      <c r="BK385" s="345">
        <v>7</v>
      </c>
      <c r="BL385" s="345">
        <v>4</v>
      </c>
      <c r="BM385" s="345">
        <v>5</v>
      </c>
      <c r="BN385" s="346">
        <v>4</v>
      </c>
      <c r="BO385" s="346">
        <v>1</v>
      </c>
      <c r="BP385" s="345">
        <v>6</v>
      </c>
      <c r="BQ385" s="346">
        <v>3</v>
      </c>
      <c r="BR385" s="347">
        <v>3</v>
      </c>
      <c r="BS385" s="2084">
        <v>1</v>
      </c>
      <c r="BT385" s="2315">
        <v>-0.5</v>
      </c>
      <c r="BU385" s="2024">
        <v>-1</v>
      </c>
      <c r="BV385" s="348">
        <v>1</v>
      </c>
      <c r="BW385" s="348">
        <v>0</v>
      </c>
      <c r="BX385" s="348">
        <v>1</v>
      </c>
      <c r="BY385" s="349">
        <v>1</v>
      </c>
      <c r="BZ385" s="349">
        <v>0</v>
      </c>
      <c r="CA385" s="348">
        <v>0</v>
      </c>
      <c r="CB385" s="349">
        <v>0</v>
      </c>
      <c r="CC385" s="350">
        <v>0</v>
      </c>
      <c r="CD385" s="351">
        <v>75</v>
      </c>
      <c r="CE385" s="1843">
        <v>0.5625</v>
      </c>
      <c r="CF385" s="2024">
        <v>27</v>
      </c>
      <c r="CG385" s="352">
        <v>29</v>
      </c>
      <c r="CH385" s="352">
        <v>46</v>
      </c>
      <c r="CI385" s="352">
        <v>53</v>
      </c>
      <c r="CJ385" s="353">
        <v>21</v>
      </c>
      <c r="CK385" s="353">
        <v>32</v>
      </c>
      <c r="CL385" s="352">
        <v>22</v>
      </c>
      <c r="CM385" s="353">
        <v>8</v>
      </c>
      <c r="CN385" s="354">
        <v>14</v>
      </c>
      <c r="CO385" s="2062">
        <v>6</v>
      </c>
      <c r="CP385" s="1843">
        <v>-0.33333333333333337</v>
      </c>
      <c r="CQ385" s="2024">
        <v>-3</v>
      </c>
      <c r="CR385" s="345">
        <v>3</v>
      </c>
      <c r="CS385" s="345">
        <v>3</v>
      </c>
      <c r="CT385" s="345">
        <v>3</v>
      </c>
      <c r="CU385" s="346">
        <v>1</v>
      </c>
      <c r="CV385" s="346">
        <v>2</v>
      </c>
      <c r="CW385" s="345">
        <v>3</v>
      </c>
      <c r="CX385" s="346">
        <v>2</v>
      </c>
      <c r="CY385" s="962">
        <v>1</v>
      </c>
      <c r="CZ385" s="1264">
        <v>125</v>
      </c>
      <c r="DA385" s="1606">
        <v>12</v>
      </c>
      <c r="DB385" s="451">
        <v>9</v>
      </c>
      <c r="DC385" s="452">
        <v>3</v>
      </c>
      <c r="DD385" s="4110">
        <v>13</v>
      </c>
      <c r="DE385" s="451">
        <v>8</v>
      </c>
      <c r="DF385" s="452">
        <v>5</v>
      </c>
      <c r="DG385" s="4110">
        <v>20</v>
      </c>
      <c r="DH385" s="451">
        <v>11</v>
      </c>
      <c r="DI385" s="452">
        <v>9</v>
      </c>
      <c r="DJ385" s="4110">
        <v>26</v>
      </c>
      <c r="DK385" s="451">
        <v>9</v>
      </c>
      <c r="DL385" s="452">
        <v>17</v>
      </c>
      <c r="DM385" s="4110">
        <v>20</v>
      </c>
      <c r="DN385" s="451">
        <v>5</v>
      </c>
      <c r="DO385" s="452">
        <v>15</v>
      </c>
      <c r="DP385" s="4100">
        <v>34</v>
      </c>
      <c r="DQ385" s="443">
        <v>18</v>
      </c>
      <c r="DR385" s="433">
        <v>16</v>
      </c>
      <c r="DS385" s="355">
        <v>112</v>
      </c>
      <c r="DT385" s="356">
        <v>9.3389725785351561E-5</v>
      </c>
      <c r="DU385" s="357">
        <v>1.5760938091035178E-2</v>
      </c>
      <c r="DV385" s="358" t="s">
        <v>123</v>
      </c>
      <c r="DW385" s="286"/>
    </row>
    <row r="386" spans="1:127" s="239" customFormat="1" ht="50.25" customHeight="1" x14ac:dyDescent="0.15">
      <c r="A386" s="2109" t="s">
        <v>1880</v>
      </c>
      <c r="B386" s="2147"/>
      <c r="C386" s="2147"/>
      <c r="D386" s="1926">
        <v>170</v>
      </c>
      <c r="E386" s="1946">
        <v>-6.0773480662983381E-2</v>
      </c>
      <c r="F386" s="1947">
        <v>-11</v>
      </c>
      <c r="G386" s="1845">
        <v>73</v>
      </c>
      <c r="H386" s="1846">
        <v>97</v>
      </c>
      <c r="I386" s="4188">
        <v>131</v>
      </c>
      <c r="J386" s="1996">
        <v>61</v>
      </c>
      <c r="K386" s="1996">
        <v>70</v>
      </c>
      <c r="L386" s="1997">
        <v>39</v>
      </c>
      <c r="M386" s="1996">
        <v>12</v>
      </c>
      <c r="N386" s="2223">
        <v>27</v>
      </c>
      <c r="O386" s="2248" t="s">
        <v>2116</v>
      </c>
      <c r="P386" s="2037">
        <v>12</v>
      </c>
      <c r="Q386" s="289">
        <v>0</v>
      </c>
      <c r="R386" s="461">
        <v>0</v>
      </c>
      <c r="S386" s="290">
        <v>3</v>
      </c>
      <c r="T386" s="291">
        <v>9</v>
      </c>
      <c r="U386" s="292">
        <v>7</v>
      </c>
      <c r="V386" s="293">
        <v>1</v>
      </c>
      <c r="W386" s="294">
        <v>6</v>
      </c>
      <c r="X386" s="292">
        <v>5</v>
      </c>
      <c r="Y386" s="294">
        <v>2</v>
      </c>
      <c r="Z386" s="295">
        <v>3</v>
      </c>
      <c r="AA386" s="2288">
        <v>158</v>
      </c>
      <c r="AB386" s="2025">
        <v>-6.5088757396449703E-2</v>
      </c>
      <c r="AC386" s="2304">
        <v>-11</v>
      </c>
      <c r="AD386" s="296">
        <v>70</v>
      </c>
      <c r="AE386" s="297">
        <v>88</v>
      </c>
      <c r="AF386" s="292">
        <v>124</v>
      </c>
      <c r="AG386" s="298">
        <v>60</v>
      </c>
      <c r="AH386" s="299">
        <v>64</v>
      </c>
      <c r="AI386" s="292">
        <v>34</v>
      </c>
      <c r="AJ386" s="299">
        <v>10</v>
      </c>
      <c r="AK386" s="300">
        <v>24</v>
      </c>
      <c r="AL386" s="2332">
        <v>15</v>
      </c>
      <c r="AM386" s="1840">
        <v>-0.34782608695652173</v>
      </c>
      <c r="AN386" s="2304">
        <v>-8</v>
      </c>
      <c r="AO386" s="301">
        <v>11</v>
      </c>
      <c r="AP386" s="301">
        <v>4</v>
      </c>
      <c r="AQ386" s="302">
        <v>10</v>
      </c>
      <c r="AR386" s="303">
        <v>8</v>
      </c>
      <c r="AS386" s="304">
        <v>2</v>
      </c>
      <c r="AT386" s="302">
        <v>5</v>
      </c>
      <c r="AU386" s="304">
        <v>3</v>
      </c>
      <c r="AV386" s="305">
        <v>2</v>
      </c>
      <c r="AW386" s="2355">
        <v>0</v>
      </c>
      <c r="AX386" s="2025" t="s">
        <v>123</v>
      </c>
      <c r="AY386" s="2304">
        <v>0</v>
      </c>
      <c r="AZ386" s="2382">
        <v>0</v>
      </c>
      <c r="BA386" s="2382">
        <v>0</v>
      </c>
      <c r="BB386" s="2383">
        <v>0</v>
      </c>
      <c r="BC386" s="2384">
        <v>0</v>
      </c>
      <c r="BD386" s="2384">
        <v>0</v>
      </c>
      <c r="BE386" s="2383">
        <v>0</v>
      </c>
      <c r="BF386" s="2384">
        <v>0</v>
      </c>
      <c r="BG386" s="2385">
        <v>0</v>
      </c>
      <c r="BH386" s="2063">
        <v>4</v>
      </c>
      <c r="BI386" s="1840">
        <v>0.33333333333333326</v>
      </c>
      <c r="BJ386" s="2304">
        <v>1</v>
      </c>
      <c r="BK386" s="307">
        <v>2</v>
      </c>
      <c r="BL386" s="307">
        <v>2</v>
      </c>
      <c r="BM386" s="308">
        <v>3</v>
      </c>
      <c r="BN386" s="309">
        <v>2</v>
      </c>
      <c r="BO386" s="309">
        <v>1</v>
      </c>
      <c r="BP386" s="308">
        <v>1</v>
      </c>
      <c r="BQ386" s="309">
        <v>0</v>
      </c>
      <c r="BR386" s="310">
        <v>1</v>
      </c>
      <c r="BS386" s="2085">
        <v>0</v>
      </c>
      <c r="BT386" s="2025" t="s">
        <v>123</v>
      </c>
      <c r="BU386" s="2304">
        <v>-1</v>
      </c>
      <c r="BV386" s="311">
        <v>0</v>
      </c>
      <c r="BW386" s="311">
        <v>0</v>
      </c>
      <c r="BX386" s="312">
        <v>0</v>
      </c>
      <c r="BY386" s="313">
        <v>0</v>
      </c>
      <c r="BZ386" s="313">
        <v>0</v>
      </c>
      <c r="CA386" s="312">
        <v>0</v>
      </c>
      <c r="CB386" s="313">
        <v>0</v>
      </c>
      <c r="CC386" s="314">
        <v>0</v>
      </c>
      <c r="CD386" s="315">
        <v>138</v>
      </c>
      <c r="CE386" s="1840">
        <v>0</v>
      </c>
      <c r="CF386" s="2304">
        <v>0</v>
      </c>
      <c r="CG386" s="316">
        <v>56</v>
      </c>
      <c r="CH386" s="316">
        <v>82</v>
      </c>
      <c r="CI386" s="317">
        <v>111</v>
      </c>
      <c r="CJ386" s="318">
        <v>50</v>
      </c>
      <c r="CK386" s="318">
        <v>61</v>
      </c>
      <c r="CL386" s="317">
        <v>27</v>
      </c>
      <c r="CM386" s="318">
        <v>6</v>
      </c>
      <c r="CN386" s="319">
        <v>21</v>
      </c>
      <c r="CO386" s="2063">
        <v>1</v>
      </c>
      <c r="CP386" s="1840">
        <v>-0.75</v>
      </c>
      <c r="CQ386" s="2304">
        <v>-3</v>
      </c>
      <c r="CR386" s="320">
        <v>1</v>
      </c>
      <c r="CS386" s="320">
        <v>0</v>
      </c>
      <c r="CT386" s="308">
        <v>0</v>
      </c>
      <c r="CU386" s="321">
        <v>0</v>
      </c>
      <c r="CV386" s="321">
        <v>0</v>
      </c>
      <c r="CW386" s="308">
        <v>1</v>
      </c>
      <c r="CX386" s="321">
        <v>1</v>
      </c>
      <c r="CY386" s="961">
        <v>0</v>
      </c>
      <c r="CZ386" s="1265">
        <v>170</v>
      </c>
      <c r="DA386" s="1607">
        <v>9</v>
      </c>
      <c r="DB386" s="449">
        <v>7</v>
      </c>
      <c r="DC386" s="450">
        <v>2</v>
      </c>
      <c r="DD386" s="4111">
        <v>13</v>
      </c>
      <c r="DE386" s="449">
        <v>7</v>
      </c>
      <c r="DF386" s="450">
        <v>6</v>
      </c>
      <c r="DG386" s="4111">
        <v>24</v>
      </c>
      <c r="DH386" s="449">
        <v>10</v>
      </c>
      <c r="DI386" s="450">
        <v>14</v>
      </c>
      <c r="DJ386" s="4111">
        <v>58</v>
      </c>
      <c r="DK386" s="449">
        <v>23</v>
      </c>
      <c r="DL386" s="450">
        <v>35</v>
      </c>
      <c r="DM386" s="4111">
        <v>40</v>
      </c>
      <c r="DN386" s="449">
        <v>15</v>
      </c>
      <c r="DO386" s="450">
        <v>25</v>
      </c>
      <c r="DP386" s="4101">
        <v>26</v>
      </c>
      <c r="DQ386" s="442">
        <v>11</v>
      </c>
      <c r="DR386" s="432">
        <v>15</v>
      </c>
      <c r="DS386" s="322">
        <v>93</v>
      </c>
      <c r="DT386" s="323">
        <v>1.2701002706807813E-4</v>
      </c>
      <c r="DU386" s="324">
        <v>2.1434875803807842E-2</v>
      </c>
      <c r="DV386" s="325" t="s">
        <v>123</v>
      </c>
      <c r="DW386" s="286"/>
    </row>
    <row r="387" spans="1:127" s="359" customFormat="1" ht="50.25" customHeight="1" x14ac:dyDescent="0.15">
      <c r="A387" s="2107" t="s">
        <v>1881</v>
      </c>
      <c r="B387" s="2144"/>
      <c r="C387" s="2144"/>
      <c r="D387" s="1925">
        <v>23</v>
      </c>
      <c r="E387" s="2122">
        <v>9.5238095238095344E-2</v>
      </c>
      <c r="F387" s="1943">
        <v>2</v>
      </c>
      <c r="G387" s="1841">
        <v>15</v>
      </c>
      <c r="H387" s="1842">
        <v>8</v>
      </c>
      <c r="I387" s="4184">
        <v>18</v>
      </c>
      <c r="J387" s="1993">
        <v>13</v>
      </c>
      <c r="K387" s="1993">
        <v>5</v>
      </c>
      <c r="L387" s="1994">
        <v>5</v>
      </c>
      <c r="M387" s="1993">
        <v>2</v>
      </c>
      <c r="N387" s="1995">
        <v>3</v>
      </c>
      <c r="O387" s="2253" t="s">
        <v>2115</v>
      </c>
      <c r="P387" s="2036">
        <v>0</v>
      </c>
      <c r="Q387" s="329" t="s">
        <v>123</v>
      </c>
      <c r="R387" s="462">
        <v>0</v>
      </c>
      <c r="S387" s="330">
        <v>0</v>
      </c>
      <c r="T387" s="331">
        <v>0</v>
      </c>
      <c r="U387" s="332">
        <v>0</v>
      </c>
      <c r="V387" s="333">
        <v>0</v>
      </c>
      <c r="W387" s="334">
        <v>0</v>
      </c>
      <c r="X387" s="332">
        <v>0</v>
      </c>
      <c r="Y387" s="334">
        <v>0</v>
      </c>
      <c r="Z387" s="335">
        <v>0</v>
      </c>
      <c r="AA387" s="2049">
        <v>23</v>
      </c>
      <c r="AB387" s="2023">
        <v>9.5238095238095344E-2</v>
      </c>
      <c r="AC387" s="2024">
        <v>2</v>
      </c>
      <c r="AD387" s="336">
        <v>15</v>
      </c>
      <c r="AE387" s="337">
        <v>8</v>
      </c>
      <c r="AF387" s="332">
        <v>18</v>
      </c>
      <c r="AG387" s="332">
        <v>13</v>
      </c>
      <c r="AH387" s="338">
        <v>5</v>
      </c>
      <c r="AI387" s="332">
        <v>5</v>
      </c>
      <c r="AJ387" s="338">
        <v>2</v>
      </c>
      <c r="AK387" s="339">
        <v>3</v>
      </c>
      <c r="AL387" s="2331">
        <v>1</v>
      </c>
      <c r="AM387" s="1843">
        <v>0</v>
      </c>
      <c r="AN387" s="2024">
        <v>0</v>
      </c>
      <c r="AO387" s="340">
        <v>1</v>
      </c>
      <c r="AP387" s="340">
        <v>0</v>
      </c>
      <c r="AQ387" s="340">
        <v>1</v>
      </c>
      <c r="AR387" s="341">
        <v>1</v>
      </c>
      <c r="AS387" s="342">
        <v>0</v>
      </c>
      <c r="AT387" s="340">
        <v>0</v>
      </c>
      <c r="AU387" s="342">
        <v>0</v>
      </c>
      <c r="AV387" s="343">
        <v>0</v>
      </c>
      <c r="AW387" s="2354">
        <v>0</v>
      </c>
      <c r="AX387" s="1843" t="s">
        <v>123</v>
      </c>
      <c r="AY387" s="2024">
        <v>0</v>
      </c>
      <c r="AZ387" s="2377">
        <v>0</v>
      </c>
      <c r="BA387" s="2377">
        <v>0</v>
      </c>
      <c r="BB387" s="2377">
        <v>0</v>
      </c>
      <c r="BC387" s="2380">
        <v>0</v>
      </c>
      <c r="BD387" s="2380">
        <v>0</v>
      </c>
      <c r="BE387" s="2377">
        <v>0</v>
      </c>
      <c r="BF387" s="2380">
        <v>0</v>
      </c>
      <c r="BG387" s="2381">
        <v>0</v>
      </c>
      <c r="BH387" s="2062">
        <v>4</v>
      </c>
      <c r="BI387" s="1843" t="s">
        <v>123</v>
      </c>
      <c r="BJ387" s="2024">
        <v>4</v>
      </c>
      <c r="BK387" s="345">
        <v>3</v>
      </c>
      <c r="BL387" s="345">
        <v>1</v>
      </c>
      <c r="BM387" s="345">
        <v>1</v>
      </c>
      <c r="BN387" s="346">
        <v>1</v>
      </c>
      <c r="BO387" s="346">
        <v>0</v>
      </c>
      <c r="BP387" s="345">
        <v>3</v>
      </c>
      <c r="BQ387" s="346">
        <v>2</v>
      </c>
      <c r="BR387" s="347">
        <v>1</v>
      </c>
      <c r="BS387" s="2084">
        <v>0</v>
      </c>
      <c r="BT387" s="1843" t="s">
        <v>123</v>
      </c>
      <c r="BU387" s="2024">
        <v>0</v>
      </c>
      <c r="BV387" s="348">
        <v>0</v>
      </c>
      <c r="BW387" s="348">
        <v>0</v>
      </c>
      <c r="BX387" s="348">
        <v>0</v>
      </c>
      <c r="BY387" s="349">
        <v>0</v>
      </c>
      <c r="BZ387" s="349">
        <v>0</v>
      </c>
      <c r="CA387" s="348">
        <v>0</v>
      </c>
      <c r="CB387" s="349">
        <v>0</v>
      </c>
      <c r="CC387" s="350">
        <v>0</v>
      </c>
      <c r="CD387" s="351">
        <v>12</v>
      </c>
      <c r="CE387" s="1843">
        <v>-0.1428571428571429</v>
      </c>
      <c r="CF387" s="2024">
        <v>-2</v>
      </c>
      <c r="CG387" s="352">
        <v>7</v>
      </c>
      <c r="CH387" s="352">
        <v>5</v>
      </c>
      <c r="CI387" s="352">
        <v>10</v>
      </c>
      <c r="CJ387" s="353">
        <v>7</v>
      </c>
      <c r="CK387" s="353">
        <v>3</v>
      </c>
      <c r="CL387" s="352">
        <v>2</v>
      </c>
      <c r="CM387" s="353">
        <v>0</v>
      </c>
      <c r="CN387" s="354">
        <v>2</v>
      </c>
      <c r="CO387" s="2062">
        <v>6</v>
      </c>
      <c r="CP387" s="1843">
        <v>0</v>
      </c>
      <c r="CQ387" s="2024">
        <v>0</v>
      </c>
      <c r="CR387" s="345">
        <v>4</v>
      </c>
      <c r="CS387" s="345">
        <v>2</v>
      </c>
      <c r="CT387" s="345">
        <v>6</v>
      </c>
      <c r="CU387" s="346">
        <v>4</v>
      </c>
      <c r="CV387" s="346">
        <v>2</v>
      </c>
      <c r="CW387" s="345">
        <v>0</v>
      </c>
      <c r="CX387" s="346">
        <v>0</v>
      </c>
      <c r="CY387" s="962">
        <v>0</v>
      </c>
      <c r="CZ387" s="1264">
        <v>23</v>
      </c>
      <c r="DA387" s="1606">
        <v>3</v>
      </c>
      <c r="DB387" s="451">
        <v>2</v>
      </c>
      <c r="DC387" s="452">
        <v>1</v>
      </c>
      <c r="DD387" s="4110">
        <v>3</v>
      </c>
      <c r="DE387" s="451">
        <v>2</v>
      </c>
      <c r="DF387" s="452">
        <v>1</v>
      </c>
      <c r="DG387" s="4110">
        <v>4</v>
      </c>
      <c r="DH387" s="451">
        <v>3</v>
      </c>
      <c r="DI387" s="452">
        <v>1</v>
      </c>
      <c r="DJ387" s="4110">
        <v>7</v>
      </c>
      <c r="DK387" s="451">
        <v>4</v>
      </c>
      <c r="DL387" s="452">
        <v>3</v>
      </c>
      <c r="DM387" s="4110">
        <v>4</v>
      </c>
      <c r="DN387" s="451">
        <v>2</v>
      </c>
      <c r="DO387" s="452">
        <v>2</v>
      </c>
      <c r="DP387" s="4100">
        <v>2</v>
      </c>
      <c r="DQ387" s="443">
        <v>2</v>
      </c>
      <c r="DR387" s="433">
        <v>0</v>
      </c>
      <c r="DS387" s="355">
        <v>157</v>
      </c>
      <c r="DT387" s="356">
        <v>1.7183709544504689E-5</v>
      </c>
      <c r="DU387" s="357">
        <v>2.9000126087504728E-3</v>
      </c>
      <c r="DV387" s="358" t="s">
        <v>123</v>
      </c>
      <c r="DW387" s="286"/>
    </row>
    <row r="388" spans="1:127" s="239" customFormat="1" ht="50.25" customHeight="1" x14ac:dyDescent="0.15">
      <c r="A388" s="2109" t="s">
        <v>193</v>
      </c>
      <c r="B388" s="2147"/>
      <c r="C388" s="2147"/>
      <c r="D388" s="1926">
        <v>1469</v>
      </c>
      <c r="E388" s="1946">
        <v>-1.3596193065941176E-3</v>
      </c>
      <c r="F388" s="1947">
        <v>-2</v>
      </c>
      <c r="G388" s="1845">
        <v>932</v>
      </c>
      <c r="H388" s="1846">
        <v>537</v>
      </c>
      <c r="I388" s="4188">
        <v>914</v>
      </c>
      <c r="J388" s="1996">
        <v>745</v>
      </c>
      <c r="K388" s="1996">
        <v>169</v>
      </c>
      <c r="L388" s="1997">
        <v>555</v>
      </c>
      <c r="M388" s="1996">
        <v>187</v>
      </c>
      <c r="N388" s="2223">
        <v>368</v>
      </c>
      <c r="O388" s="2248" t="s">
        <v>2116</v>
      </c>
      <c r="P388" s="2037">
        <v>260</v>
      </c>
      <c r="Q388" s="289">
        <v>-2.2556390977443663E-2</v>
      </c>
      <c r="R388" s="461">
        <v>-6</v>
      </c>
      <c r="S388" s="290">
        <v>115</v>
      </c>
      <c r="T388" s="291">
        <v>145</v>
      </c>
      <c r="U388" s="292">
        <v>131</v>
      </c>
      <c r="V388" s="293">
        <v>56</v>
      </c>
      <c r="W388" s="294">
        <v>75</v>
      </c>
      <c r="X388" s="292">
        <v>129</v>
      </c>
      <c r="Y388" s="294">
        <v>59</v>
      </c>
      <c r="Z388" s="295">
        <v>70</v>
      </c>
      <c r="AA388" s="2288">
        <v>1209</v>
      </c>
      <c r="AB388" s="2025">
        <v>3.3195020746887849E-3</v>
      </c>
      <c r="AC388" s="2304">
        <v>4</v>
      </c>
      <c r="AD388" s="296">
        <v>817</v>
      </c>
      <c r="AE388" s="297">
        <v>392</v>
      </c>
      <c r="AF388" s="292">
        <v>783</v>
      </c>
      <c r="AG388" s="298">
        <v>689</v>
      </c>
      <c r="AH388" s="299">
        <v>94</v>
      </c>
      <c r="AI388" s="292">
        <v>426</v>
      </c>
      <c r="AJ388" s="299">
        <v>128</v>
      </c>
      <c r="AK388" s="300">
        <v>298</v>
      </c>
      <c r="AL388" s="2332">
        <v>646</v>
      </c>
      <c r="AM388" s="1840">
        <v>-1.9726858877086473E-2</v>
      </c>
      <c r="AN388" s="2304">
        <v>-13</v>
      </c>
      <c r="AO388" s="301">
        <v>424</v>
      </c>
      <c r="AP388" s="301">
        <v>222</v>
      </c>
      <c r="AQ388" s="302">
        <v>366</v>
      </c>
      <c r="AR388" s="303">
        <v>345</v>
      </c>
      <c r="AS388" s="304">
        <v>21</v>
      </c>
      <c r="AT388" s="302">
        <v>280</v>
      </c>
      <c r="AU388" s="304">
        <v>79</v>
      </c>
      <c r="AV388" s="305">
        <v>201</v>
      </c>
      <c r="AW388" s="2355">
        <v>10</v>
      </c>
      <c r="AX388" s="1840">
        <v>0</v>
      </c>
      <c r="AY388" s="2304">
        <v>0</v>
      </c>
      <c r="AZ388" s="2382">
        <v>6</v>
      </c>
      <c r="BA388" s="2382">
        <v>4</v>
      </c>
      <c r="BB388" s="2383">
        <v>4</v>
      </c>
      <c r="BC388" s="2384">
        <v>4</v>
      </c>
      <c r="BD388" s="2384">
        <v>0</v>
      </c>
      <c r="BE388" s="2383">
        <v>6</v>
      </c>
      <c r="BF388" s="2384">
        <v>2</v>
      </c>
      <c r="BG388" s="2385">
        <v>4</v>
      </c>
      <c r="BH388" s="2063">
        <v>18</v>
      </c>
      <c r="BI388" s="1840">
        <v>0.5</v>
      </c>
      <c r="BJ388" s="2304">
        <v>6</v>
      </c>
      <c r="BK388" s="307">
        <v>9</v>
      </c>
      <c r="BL388" s="307">
        <v>9</v>
      </c>
      <c r="BM388" s="308">
        <v>9</v>
      </c>
      <c r="BN388" s="309">
        <v>7</v>
      </c>
      <c r="BO388" s="309">
        <v>2</v>
      </c>
      <c r="BP388" s="308">
        <v>9</v>
      </c>
      <c r="BQ388" s="309">
        <v>2</v>
      </c>
      <c r="BR388" s="310">
        <v>7</v>
      </c>
      <c r="BS388" s="2085">
        <v>31</v>
      </c>
      <c r="BT388" s="1840">
        <v>0.10714285714285721</v>
      </c>
      <c r="BU388" s="2304">
        <v>3</v>
      </c>
      <c r="BV388" s="311">
        <v>17</v>
      </c>
      <c r="BW388" s="311">
        <v>14</v>
      </c>
      <c r="BX388" s="312">
        <v>28</v>
      </c>
      <c r="BY388" s="313">
        <v>17</v>
      </c>
      <c r="BZ388" s="313">
        <v>11</v>
      </c>
      <c r="CA388" s="312">
        <v>3</v>
      </c>
      <c r="CB388" s="313">
        <v>0</v>
      </c>
      <c r="CC388" s="314">
        <v>3</v>
      </c>
      <c r="CD388" s="315">
        <v>165</v>
      </c>
      <c r="CE388" s="1840">
        <v>-1.7857142857142905E-2</v>
      </c>
      <c r="CF388" s="2304">
        <v>-3</v>
      </c>
      <c r="CG388" s="316">
        <v>89</v>
      </c>
      <c r="CH388" s="316">
        <v>76</v>
      </c>
      <c r="CI388" s="317">
        <v>78</v>
      </c>
      <c r="CJ388" s="318">
        <v>60</v>
      </c>
      <c r="CK388" s="318">
        <v>18</v>
      </c>
      <c r="CL388" s="317">
        <v>87</v>
      </c>
      <c r="CM388" s="318">
        <v>29</v>
      </c>
      <c r="CN388" s="319">
        <v>58</v>
      </c>
      <c r="CO388" s="2063">
        <v>339</v>
      </c>
      <c r="CP388" s="2025">
        <v>3.3536585365853577E-2</v>
      </c>
      <c r="CQ388" s="2304">
        <v>11</v>
      </c>
      <c r="CR388" s="320">
        <v>272</v>
      </c>
      <c r="CS388" s="320">
        <v>67</v>
      </c>
      <c r="CT388" s="308">
        <v>298</v>
      </c>
      <c r="CU388" s="321">
        <v>256</v>
      </c>
      <c r="CV388" s="321">
        <v>42</v>
      </c>
      <c r="CW388" s="308">
        <v>41</v>
      </c>
      <c r="CX388" s="321">
        <v>16</v>
      </c>
      <c r="CY388" s="961">
        <v>25</v>
      </c>
      <c r="CZ388" s="1265">
        <v>1469</v>
      </c>
      <c r="DA388" s="1607">
        <v>188</v>
      </c>
      <c r="DB388" s="449">
        <v>158</v>
      </c>
      <c r="DC388" s="450">
        <v>30</v>
      </c>
      <c r="DD388" s="4111">
        <v>250</v>
      </c>
      <c r="DE388" s="449">
        <v>199</v>
      </c>
      <c r="DF388" s="450">
        <v>51</v>
      </c>
      <c r="DG388" s="4111">
        <v>311</v>
      </c>
      <c r="DH388" s="449">
        <v>183</v>
      </c>
      <c r="DI388" s="450">
        <v>128</v>
      </c>
      <c r="DJ388" s="4111">
        <v>300</v>
      </c>
      <c r="DK388" s="449">
        <v>172</v>
      </c>
      <c r="DL388" s="450">
        <v>128</v>
      </c>
      <c r="DM388" s="4111">
        <v>111</v>
      </c>
      <c r="DN388" s="449">
        <v>72</v>
      </c>
      <c r="DO388" s="450">
        <v>39</v>
      </c>
      <c r="DP388" s="4101">
        <v>309</v>
      </c>
      <c r="DQ388" s="442">
        <v>148</v>
      </c>
      <c r="DR388" s="432">
        <v>161</v>
      </c>
      <c r="DS388" s="322">
        <v>44</v>
      </c>
      <c r="DT388" s="323">
        <v>1.0975160574294516E-3</v>
      </c>
      <c r="DU388" s="324">
        <v>0.18522254444584541</v>
      </c>
      <c r="DV388" s="325" t="s">
        <v>123</v>
      </c>
      <c r="DW388" s="286"/>
    </row>
    <row r="389" spans="1:127" s="359" customFormat="1" ht="50.25" customHeight="1" x14ac:dyDescent="0.15">
      <c r="A389" s="2151"/>
      <c r="B389" s="2112" t="s">
        <v>1882</v>
      </c>
      <c r="C389" s="3221"/>
      <c r="D389" s="1927">
        <v>1041</v>
      </c>
      <c r="E389" s="2187">
        <v>-2.6192703461178635E-2</v>
      </c>
      <c r="F389" s="1949">
        <v>-28</v>
      </c>
      <c r="G389" s="1968">
        <v>611</v>
      </c>
      <c r="H389" s="1969">
        <v>430</v>
      </c>
      <c r="I389" s="4186">
        <v>574</v>
      </c>
      <c r="J389" s="1998">
        <v>458</v>
      </c>
      <c r="K389" s="1998">
        <v>116</v>
      </c>
      <c r="L389" s="1999">
        <v>467</v>
      </c>
      <c r="M389" s="1998">
        <v>153</v>
      </c>
      <c r="N389" s="2000">
        <v>314</v>
      </c>
      <c r="O389" s="2266"/>
      <c r="P389" s="2038">
        <v>146</v>
      </c>
      <c r="Q389" s="1159">
        <v>-1.3513513513513487E-2</v>
      </c>
      <c r="R389" s="1160">
        <v>-2</v>
      </c>
      <c r="S389" s="1161">
        <v>58</v>
      </c>
      <c r="T389" s="1162">
        <v>88</v>
      </c>
      <c r="U389" s="1163">
        <v>73</v>
      </c>
      <c r="V389" s="1164">
        <v>24</v>
      </c>
      <c r="W389" s="1165">
        <v>49</v>
      </c>
      <c r="X389" s="1163">
        <v>73</v>
      </c>
      <c r="Y389" s="1165">
        <v>34</v>
      </c>
      <c r="Z389" s="1166">
        <v>39</v>
      </c>
      <c r="AA389" s="2289">
        <v>895</v>
      </c>
      <c r="AB389" s="2299">
        <v>-2.8230184581976125E-2</v>
      </c>
      <c r="AC389" s="2305">
        <v>-26</v>
      </c>
      <c r="AD389" s="1167">
        <v>553</v>
      </c>
      <c r="AE389" s="1168">
        <v>342</v>
      </c>
      <c r="AF389" s="1163">
        <v>501</v>
      </c>
      <c r="AG389" s="1163">
        <v>434</v>
      </c>
      <c r="AH389" s="1169">
        <v>67</v>
      </c>
      <c r="AI389" s="1163">
        <v>394</v>
      </c>
      <c r="AJ389" s="1169">
        <v>119</v>
      </c>
      <c r="AK389" s="1170">
        <v>275</v>
      </c>
      <c r="AL389" s="2333">
        <v>621</v>
      </c>
      <c r="AM389" s="2299">
        <v>-2.0504731861198722E-2</v>
      </c>
      <c r="AN389" s="2305">
        <v>-13</v>
      </c>
      <c r="AO389" s="1237">
        <v>411</v>
      </c>
      <c r="AP389" s="1237">
        <v>210</v>
      </c>
      <c r="AQ389" s="1237">
        <v>351</v>
      </c>
      <c r="AR389" s="1238">
        <v>334</v>
      </c>
      <c r="AS389" s="1173">
        <v>17</v>
      </c>
      <c r="AT389" s="1237">
        <v>270</v>
      </c>
      <c r="AU389" s="1173">
        <v>77</v>
      </c>
      <c r="AV389" s="1239">
        <v>193</v>
      </c>
      <c r="AW389" s="2356">
        <v>10</v>
      </c>
      <c r="AX389" s="2299">
        <v>0</v>
      </c>
      <c r="AY389" s="2305">
        <v>0</v>
      </c>
      <c r="AZ389" s="2386">
        <v>6</v>
      </c>
      <c r="BA389" s="2386">
        <v>4</v>
      </c>
      <c r="BB389" s="2386">
        <v>4</v>
      </c>
      <c r="BC389" s="2387">
        <v>4</v>
      </c>
      <c r="BD389" s="2387">
        <v>0</v>
      </c>
      <c r="BE389" s="2386">
        <v>6</v>
      </c>
      <c r="BF389" s="2387">
        <v>2</v>
      </c>
      <c r="BG389" s="2388">
        <v>4</v>
      </c>
      <c r="BH389" s="2064">
        <v>6</v>
      </c>
      <c r="BI389" s="3086">
        <v>5</v>
      </c>
      <c r="BJ389" s="2305">
        <v>5</v>
      </c>
      <c r="BK389" s="1175">
        <v>1</v>
      </c>
      <c r="BL389" s="1175">
        <v>5</v>
      </c>
      <c r="BM389" s="1175">
        <v>2</v>
      </c>
      <c r="BN389" s="1177">
        <v>1</v>
      </c>
      <c r="BO389" s="1177">
        <v>1</v>
      </c>
      <c r="BP389" s="1175">
        <v>4</v>
      </c>
      <c r="BQ389" s="1177">
        <v>0</v>
      </c>
      <c r="BR389" s="1178">
        <v>4</v>
      </c>
      <c r="BS389" s="2086">
        <v>9</v>
      </c>
      <c r="BT389" s="2299">
        <v>0.28571428571428581</v>
      </c>
      <c r="BU389" s="2305">
        <v>2</v>
      </c>
      <c r="BV389" s="1179">
        <v>6</v>
      </c>
      <c r="BW389" s="1179">
        <v>3</v>
      </c>
      <c r="BX389" s="1179">
        <v>9</v>
      </c>
      <c r="BY389" s="1181">
        <v>6</v>
      </c>
      <c r="BZ389" s="1181">
        <v>3</v>
      </c>
      <c r="CA389" s="1179">
        <v>0</v>
      </c>
      <c r="CB389" s="1181">
        <v>0</v>
      </c>
      <c r="CC389" s="1182">
        <v>0</v>
      </c>
      <c r="CD389" s="1183">
        <v>159</v>
      </c>
      <c r="CE389" s="2299">
        <v>-1.2422360248447228E-2</v>
      </c>
      <c r="CF389" s="2305">
        <v>-2</v>
      </c>
      <c r="CG389" s="1184">
        <v>86</v>
      </c>
      <c r="CH389" s="1184">
        <v>73</v>
      </c>
      <c r="CI389" s="1184">
        <v>75</v>
      </c>
      <c r="CJ389" s="1185">
        <v>57</v>
      </c>
      <c r="CK389" s="1185">
        <v>18</v>
      </c>
      <c r="CL389" s="1184">
        <v>84</v>
      </c>
      <c r="CM389" s="1185">
        <v>29</v>
      </c>
      <c r="CN389" s="1186">
        <v>55</v>
      </c>
      <c r="CO389" s="2064">
        <v>90</v>
      </c>
      <c r="CP389" s="2299">
        <v>-0.16666666666666663</v>
      </c>
      <c r="CQ389" s="2305">
        <v>-18</v>
      </c>
      <c r="CR389" s="1175">
        <v>43</v>
      </c>
      <c r="CS389" s="1175">
        <v>47</v>
      </c>
      <c r="CT389" s="1175">
        <v>60</v>
      </c>
      <c r="CU389" s="1177">
        <v>32</v>
      </c>
      <c r="CV389" s="1177">
        <v>28</v>
      </c>
      <c r="CW389" s="1175">
        <v>30</v>
      </c>
      <c r="CX389" s="1177">
        <v>11</v>
      </c>
      <c r="CY389" s="1319">
        <v>19</v>
      </c>
      <c r="CZ389" s="1266">
        <v>1041</v>
      </c>
      <c r="DA389" s="1608">
        <v>66</v>
      </c>
      <c r="DB389" s="1622">
        <v>42</v>
      </c>
      <c r="DC389" s="1623">
        <v>24</v>
      </c>
      <c r="DD389" s="4112">
        <v>147</v>
      </c>
      <c r="DE389" s="1622">
        <v>108</v>
      </c>
      <c r="DF389" s="1623">
        <v>39</v>
      </c>
      <c r="DG389" s="4112">
        <v>253</v>
      </c>
      <c r="DH389" s="1622">
        <v>149</v>
      </c>
      <c r="DI389" s="1623">
        <v>104</v>
      </c>
      <c r="DJ389" s="4112">
        <v>256</v>
      </c>
      <c r="DK389" s="1622">
        <v>145</v>
      </c>
      <c r="DL389" s="1623">
        <v>111</v>
      </c>
      <c r="DM389" s="4112">
        <v>72</v>
      </c>
      <c r="DN389" s="1622">
        <v>47</v>
      </c>
      <c r="DO389" s="1623">
        <v>25</v>
      </c>
      <c r="DP389" s="4102">
        <v>247</v>
      </c>
      <c r="DQ389" s="1187">
        <v>120</v>
      </c>
      <c r="DR389" s="1189">
        <v>127</v>
      </c>
      <c r="DS389" s="1190" t="s">
        <v>123</v>
      </c>
      <c r="DT389" s="1191">
        <v>7.7774963634040777E-4</v>
      </c>
      <c r="DU389" s="1192">
        <v>0.13125709242214095</v>
      </c>
      <c r="DV389" s="1193">
        <v>0.70864533696392107</v>
      </c>
      <c r="DW389" s="286"/>
    </row>
    <row r="390" spans="1:127" s="239" customFormat="1" ht="50.25" customHeight="1" x14ac:dyDescent="0.15">
      <c r="A390" s="2143"/>
      <c r="B390" s="2105"/>
      <c r="C390" s="2106" t="s">
        <v>1883</v>
      </c>
      <c r="D390" s="1924">
        <v>428</v>
      </c>
      <c r="E390" s="2190">
        <v>6.4676616915422924E-2</v>
      </c>
      <c r="F390" s="1941">
        <v>26</v>
      </c>
      <c r="G390" s="1964">
        <v>321</v>
      </c>
      <c r="H390" s="1965">
        <v>107</v>
      </c>
      <c r="I390" s="4183">
        <v>340</v>
      </c>
      <c r="J390" s="1990">
        <v>287</v>
      </c>
      <c r="K390" s="1990">
        <v>53</v>
      </c>
      <c r="L390" s="1991">
        <v>88</v>
      </c>
      <c r="M390" s="1990">
        <v>34</v>
      </c>
      <c r="N390" s="1992">
        <v>54</v>
      </c>
      <c r="O390" s="2255"/>
      <c r="P390" s="2035">
        <v>114</v>
      </c>
      <c r="Q390" s="1118">
        <v>-3.3898305084745783E-2</v>
      </c>
      <c r="R390" s="1119">
        <v>-4</v>
      </c>
      <c r="S390" s="1120">
        <v>57</v>
      </c>
      <c r="T390" s="1121">
        <v>57</v>
      </c>
      <c r="U390" s="1122">
        <v>58</v>
      </c>
      <c r="V390" s="1123">
        <v>32</v>
      </c>
      <c r="W390" s="1124">
        <v>26</v>
      </c>
      <c r="X390" s="1122">
        <v>56</v>
      </c>
      <c r="Y390" s="1124">
        <v>25</v>
      </c>
      <c r="Z390" s="1125">
        <v>31</v>
      </c>
      <c r="AA390" s="2046">
        <v>314</v>
      </c>
      <c r="AB390" s="2298">
        <v>0.10563380281690149</v>
      </c>
      <c r="AC390" s="2022">
        <v>30</v>
      </c>
      <c r="AD390" s="1126">
        <v>264</v>
      </c>
      <c r="AE390" s="1127">
        <v>50</v>
      </c>
      <c r="AF390" s="1122">
        <v>282</v>
      </c>
      <c r="AG390" s="1128">
        <v>255</v>
      </c>
      <c r="AH390" s="1129">
        <v>27</v>
      </c>
      <c r="AI390" s="1122">
        <v>32</v>
      </c>
      <c r="AJ390" s="1129">
        <v>9</v>
      </c>
      <c r="AK390" s="1130">
        <v>23</v>
      </c>
      <c r="AL390" s="2330">
        <v>25</v>
      </c>
      <c r="AM390" s="2298">
        <v>0</v>
      </c>
      <c r="AN390" s="2022">
        <v>0</v>
      </c>
      <c r="AO390" s="1131">
        <v>13</v>
      </c>
      <c r="AP390" s="1131">
        <v>12</v>
      </c>
      <c r="AQ390" s="1132">
        <v>15</v>
      </c>
      <c r="AR390" s="1133">
        <v>11</v>
      </c>
      <c r="AS390" s="1134">
        <v>4</v>
      </c>
      <c r="AT390" s="1132">
        <v>10</v>
      </c>
      <c r="AU390" s="1134">
        <v>2</v>
      </c>
      <c r="AV390" s="1135">
        <v>8</v>
      </c>
      <c r="AW390" s="2353">
        <v>0</v>
      </c>
      <c r="AX390" s="2298" t="s">
        <v>123</v>
      </c>
      <c r="AY390" s="2022">
        <v>0</v>
      </c>
      <c r="AZ390" s="2373">
        <v>0</v>
      </c>
      <c r="BA390" s="2373">
        <v>0</v>
      </c>
      <c r="BB390" s="2374">
        <v>0</v>
      </c>
      <c r="BC390" s="2375">
        <v>0</v>
      </c>
      <c r="BD390" s="2375">
        <v>0</v>
      </c>
      <c r="BE390" s="2374">
        <v>0</v>
      </c>
      <c r="BF390" s="2375">
        <v>0</v>
      </c>
      <c r="BG390" s="2376">
        <v>0</v>
      </c>
      <c r="BH390" s="2061">
        <v>12</v>
      </c>
      <c r="BI390" s="2298">
        <v>9.0909090909090828E-2</v>
      </c>
      <c r="BJ390" s="2022">
        <v>1</v>
      </c>
      <c r="BK390" s="1136">
        <v>8</v>
      </c>
      <c r="BL390" s="1136">
        <v>4</v>
      </c>
      <c r="BM390" s="1137">
        <v>7</v>
      </c>
      <c r="BN390" s="1138">
        <v>6</v>
      </c>
      <c r="BO390" s="1138">
        <v>1</v>
      </c>
      <c r="BP390" s="1137">
        <v>5</v>
      </c>
      <c r="BQ390" s="1138">
        <v>2</v>
      </c>
      <c r="BR390" s="1139">
        <v>3</v>
      </c>
      <c r="BS390" s="2083">
        <v>22</v>
      </c>
      <c r="BT390" s="2298">
        <v>4.7619047619047672E-2</v>
      </c>
      <c r="BU390" s="2022">
        <v>1</v>
      </c>
      <c r="BV390" s="1140">
        <v>11</v>
      </c>
      <c r="BW390" s="1140">
        <v>11</v>
      </c>
      <c r="BX390" s="1141">
        <v>19</v>
      </c>
      <c r="BY390" s="1142">
        <v>11</v>
      </c>
      <c r="BZ390" s="1142">
        <v>8</v>
      </c>
      <c r="CA390" s="1141">
        <v>3</v>
      </c>
      <c r="CB390" s="1142">
        <v>0</v>
      </c>
      <c r="CC390" s="1143">
        <v>3</v>
      </c>
      <c r="CD390" s="1144">
        <v>6</v>
      </c>
      <c r="CE390" s="2298">
        <v>-0.1428571428571429</v>
      </c>
      <c r="CF390" s="2022">
        <v>-1</v>
      </c>
      <c r="CG390" s="1145">
        <v>3</v>
      </c>
      <c r="CH390" s="1145">
        <v>3</v>
      </c>
      <c r="CI390" s="1146">
        <v>3</v>
      </c>
      <c r="CJ390" s="1147">
        <v>3</v>
      </c>
      <c r="CK390" s="1147">
        <v>0</v>
      </c>
      <c r="CL390" s="1146">
        <v>3</v>
      </c>
      <c r="CM390" s="1147">
        <v>0</v>
      </c>
      <c r="CN390" s="1148">
        <v>3</v>
      </c>
      <c r="CO390" s="2061">
        <v>249</v>
      </c>
      <c r="CP390" s="2298">
        <v>0.13181818181818183</v>
      </c>
      <c r="CQ390" s="2022">
        <v>29</v>
      </c>
      <c r="CR390" s="1149">
        <v>229</v>
      </c>
      <c r="CS390" s="1149">
        <v>20</v>
      </c>
      <c r="CT390" s="1137">
        <v>238</v>
      </c>
      <c r="CU390" s="1150">
        <v>224</v>
      </c>
      <c r="CV390" s="1150">
        <v>14</v>
      </c>
      <c r="CW390" s="1137">
        <v>11</v>
      </c>
      <c r="CX390" s="1150">
        <v>5</v>
      </c>
      <c r="CY390" s="1313">
        <v>6</v>
      </c>
      <c r="CZ390" s="1263">
        <v>428</v>
      </c>
      <c r="DA390" s="1604">
        <v>122</v>
      </c>
      <c r="DB390" s="1620">
        <v>116</v>
      </c>
      <c r="DC390" s="1621">
        <v>6</v>
      </c>
      <c r="DD390" s="4109">
        <v>103</v>
      </c>
      <c r="DE390" s="1620">
        <v>91</v>
      </c>
      <c r="DF390" s="1621">
        <v>12</v>
      </c>
      <c r="DG390" s="4109">
        <v>58</v>
      </c>
      <c r="DH390" s="1620">
        <v>34</v>
      </c>
      <c r="DI390" s="1621">
        <v>24</v>
      </c>
      <c r="DJ390" s="4109">
        <v>44</v>
      </c>
      <c r="DK390" s="1620">
        <v>27</v>
      </c>
      <c r="DL390" s="1621">
        <v>17</v>
      </c>
      <c r="DM390" s="4109">
        <v>39</v>
      </c>
      <c r="DN390" s="1620">
        <v>25</v>
      </c>
      <c r="DO390" s="1621">
        <v>14</v>
      </c>
      <c r="DP390" s="4098">
        <v>62</v>
      </c>
      <c r="DQ390" s="1151">
        <v>28</v>
      </c>
      <c r="DR390" s="1153">
        <v>34</v>
      </c>
      <c r="DS390" s="1154" t="s">
        <v>123</v>
      </c>
      <c r="DT390" s="1155">
        <v>3.1976642108904376E-4</v>
      </c>
      <c r="DU390" s="1156">
        <v>5.3965452023704452E-2</v>
      </c>
      <c r="DV390" s="1157">
        <v>0.29135466303607899</v>
      </c>
      <c r="DW390" s="286"/>
    </row>
    <row r="391" spans="1:127" s="359" customFormat="1" ht="50.25" customHeight="1" x14ac:dyDescent="0.15">
      <c r="A391" s="2107" t="s">
        <v>1884</v>
      </c>
      <c r="B391" s="2144"/>
      <c r="C391" s="2144"/>
      <c r="D391" s="1925">
        <v>388</v>
      </c>
      <c r="E391" s="1942">
        <v>-5.3658536585365901E-2</v>
      </c>
      <c r="F391" s="1943">
        <v>-22</v>
      </c>
      <c r="G391" s="1841">
        <v>357</v>
      </c>
      <c r="H391" s="1842">
        <v>31</v>
      </c>
      <c r="I391" s="4184">
        <v>388</v>
      </c>
      <c r="J391" s="1993">
        <v>357</v>
      </c>
      <c r="K391" s="1993">
        <v>31</v>
      </c>
      <c r="L391" s="1994">
        <v>0</v>
      </c>
      <c r="M391" s="1993">
        <v>0</v>
      </c>
      <c r="N391" s="1995">
        <v>0</v>
      </c>
      <c r="O391" s="2253" t="s">
        <v>2115</v>
      </c>
      <c r="P391" s="2036">
        <v>0</v>
      </c>
      <c r="Q391" s="329" t="s">
        <v>123</v>
      </c>
      <c r="R391" s="462">
        <v>0</v>
      </c>
      <c r="S391" s="330">
        <v>0</v>
      </c>
      <c r="T391" s="331">
        <v>0</v>
      </c>
      <c r="U391" s="332">
        <v>0</v>
      </c>
      <c r="V391" s="333">
        <v>0</v>
      </c>
      <c r="W391" s="334">
        <v>0</v>
      </c>
      <c r="X391" s="332">
        <v>0</v>
      </c>
      <c r="Y391" s="334">
        <v>0</v>
      </c>
      <c r="Z391" s="335">
        <v>0</v>
      </c>
      <c r="AA391" s="2049">
        <v>388</v>
      </c>
      <c r="AB391" s="2023">
        <v>-5.3658536585365901E-2</v>
      </c>
      <c r="AC391" s="2024">
        <v>-22</v>
      </c>
      <c r="AD391" s="336">
        <v>357</v>
      </c>
      <c r="AE391" s="337">
        <v>31</v>
      </c>
      <c r="AF391" s="332">
        <v>388</v>
      </c>
      <c r="AG391" s="332">
        <v>357</v>
      </c>
      <c r="AH391" s="338">
        <v>31</v>
      </c>
      <c r="AI391" s="332">
        <v>0</v>
      </c>
      <c r="AJ391" s="338">
        <v>0</v>
      </c>
      <c r="AK391" s="339">
        <v>0</v>
      </c>
      <c r="AL391" s="2331">
        <v>4</v>
      </c>
      <c r="AM391" s="1843">
        <v>-0.84</v>
      </c>
      <c r="AN391" s="2024">
        <v>-21</v>
      </c>
      <c r="AO391" s="340">
        <v>2</v>
      </c>
      <c r="AP391" s="340">
        <v>2</v>
      </c>
      <c r="AQ391" s="340">
        <v>4</v>
      </c>
      <c r="AR391" s="341">
        <v>2</v>
      </c>
      <c r="AS391" s="342">
        <v>2</v>
      </c>
      <c r="AT391" s="340">
        <v>0</v>
      </c>
      <c r="AU391" s="342">
        <v>0</v>
      </c>
      <c r="AV391" s="343">
        <v>0</v>
      </c>
      <c r="AW391" s="2354">
        <v>0</v>
      </c>
      <c r="AX391" s="2023" t="s">
        <v>123</v>
      </c>
      <c r="AY391" s="2024">
        <v>0</v>
      </c>
      <c r="AZ391" s="2377">
        <v>0</v>
      </c>
      <c r="BA391" s="2377">
        <v>0</v>
      </c>
      <c r="BB391" s="2377">
        <v>0</v>
      </c>
      <c r="BC391" s="2380">
        <v>0</v>
      </c>
      <c r="BD391" s="2380">
        <v>0</v>
      </c>
      <c r="BE391" s="2377">
        <v>0</v>
      </c>
      <c r="BF391" s="2380">
        <v>0</v>
      </c>
      <c r="BG391" s="2381">
        <v>0</v>
      </c>
      <c r="BH391" s="2062">
        <v>1</v>
      </c>
      <c r="BI391" s="2023" t="s">
        <v>123</v>
      </c>
      <c r="BJ391" s="2024">
        <v>1</v>
      </c>
      <c r="BK391" s="345">
        <v>0</v>
      </c>
      <c r="BL391" s="345">
        <v>1</v>
      </c>
      <c r="BM391" s="345">
        <v>1</v>
      </c>
      <c r="BN391" s="346">
        <v>0</v>
      </c>
      <c r="BO391" s="346">
        <v>1</v>
      </c>
      <c r="BP391" s="345">
        <v>0</v>
      </c>
      <c r="BQ391" s="346">
        <v>0</v>
      </c>
      <c r="BR391" s="347">
        <v>0</v>
      </c>
      <c r="BS391" s="2084">
        <v>0</v>
      </c>
      <c r="BT391" s="2023" t="s">
        <v>123</v>
      </c>
      <c r="BU391" s="2024">
        <v>0</v>
      </c>
      <c r="BV391" s="348">
        <v>0</v>
      </c>
      <c r="BW391" s="348">
        <v>0</v>
      </c>
      <c r="BX391" s="348">
        <v>0</v>
      </c>
      <c r="BY391" s="349">
        <v>0</v>
      </c>
      <c r="BZ391" s="349">
        <v>0</v>
      </c>
      <c r="CA391" s="348">
        <v>0</v>
      </c>
      <c r="CB391" s="349">
        <v>0</v>
      </c>
      <c r="CC391" s="350">
        <v>0</v>
      </c>
      <c r="CD391" s="351">
        <v>383</v>
      </c>
      <c r="CE391" s="1843">
        <v>-5.1948051948051965E-3</v>
      </c>
      <c r="CF391" s="2024">
        <v>-2</v>
      </c>
      <c r="CG391" s="352">
        <v>355</v>
      </c>
      <c r="CH391" s="352">
        <v>28</v>
      </c>
      <c r="CI391" s="352">
        <v>383</v>
      </c>
      <c r="CJ391" s="353">
        <v>355</v>
      </c>
      <c r="CK391" s="353">
        <v>28</v>
      </c>
      <c r="CL391" s="352">
        <v>0</v>
      </c>
      <c r="CM391" s="353">
        <v>0</v>
      </c>
      <c r="CN391" s="354">
        <v>0</v>
      </c>
      <c r="CO391" s="2062">
        <v>0</v>
      </c>
      <c r="CP391" s="2023" t="s">
        <v>123</v>
      </c>
      <c r="CQ391" s="2024">
        <v>0</v>
      </c>
      <c r="CR391" s="345">
        <v>0</v>
      </c>
      <c r="CS391" s="345">
        <v>0</v>
      </c>
      <c r="CT391" s="345">
        <v>0</v>
      </c>
      <c r="CU391" s="346">
        <v>0</v>
      </c>
      <c r="CV391" s="346">
        <v>0</v>
      </c>
      <c r="CW391" s="345">
        <v>0</v>
      </c>
      <c r="CX391" s="346">
        <v>0</v>
      </c>
      <c r="CY391" s="962">
        <v>0</v>
      </c>
      <c r="CZ391" s="1264">
        <v>388</v>
      </c>
      <c r="DA391" s="1606">
        <v>0</v>
      </c>
      <c r="DB391" s="451">
        <v>0</v>
      </c>
      <c r="DC391" s="452">
        <v>0</v>
      </c>
      <c r="DD391" s="4110">
        <v>12</v>
      </c>
      <c r="DE391" s="451">
        <v>9</v>
      </c>
      <c r="DF391" s="452">
        <v>3</v>
      </c>
      <c r="DG391" s="4110">
        <v>92</v>
      </c>
      <c r="DH391" s="451">
        <v>80</v>
      </c>
      <c r="DI391" s="452">
        <v>12</v>
      </c>
      <c r="DJ391" s="4110">
        <v>182</v>
      </c>
      <c r="DK391" s="451">
        <v>175</v>
      </c>
      <c r="DL391" s="452">
        <v>7</v>
      </c>
      <c r="DM391" s="4110">
        <v>100</v>
      </c>
      <c r="DN391" s="451">
        <v>91</v>
      </c>
      <c r="DO391" s="452">
        <v>9</v>
      </c>
      <c r="DP391" s="4100">
        <v>2</v>
      </c>
      <c r="DQ391" s="443">
        <v>2</v>
      </c>
      <c r="DR391" s="433">
        <v>0</v>
      </c>
      <c r="DS391" s="355">
        <v>67</v>
      </c>
      <c r="DT391" s="356">
        <v>2.8988170883773127E-4</v>
      </c>
      <c r="DU391" s="357">
        <v>4.8921951834573194E-2</v>
      </c>
      <c r="DV391" s="358" t="s">
        <v>123</v>
      </c>
      <c r="DW391" s="286"/>
    </row>
    <row r="392" spans="1:127" s="239" customFormat="1" ht="50.25" customHeight="1" x14ac:dyDescent="0.15">
      <c r="A392" s="2109" t="s">
        <v>1885</v>
      </c>
      <c r="B392" s="2147"/>
      <c r="C392" s="2147"/>
      <c r="D392" s="1926">
        <v>44</v>
      </c>
      <c r="E392" s="2123">
        <v>0.33333333333333326</v>
      </c>
      <c r="F392" s="1947">
        <v>11</v>
      </c>
      <c r="G392" s="1845">
        <v>19</v>
      </c>
      <c r="H392" s="1846">
        <v>25</v>
      </c>
      <c r="I392" s="4188">
        <v>19</v>
      </c>
      <c r="J392" s="1996">
        <v>7</v>
      </c>
      <c r="K392" s="1996">
        <v>12</v>
      </c>
      <c r="L392" s="1997">
        <v>25</v>
      </c>
      <c r="M392" s="1996">
        <v>12</v>
      </c>
      <c r="N392" s="2223">
        <v>13</v>
      </c>
      <c r="O392" s="2248" t="s">
        <v>2116</v>
      </c>
      <c r="P392" s="2037">
        <v>8</v>
      </c>
      <c r="Q392" s="289">
        <v>0.14285714285714279</v>
      </c>
      <c r="R392" s="461">
        <v>1</v>
      </c>
      <c r="S392" s="290">
        <v>3</v>
      </c>
      <c r="T392" s="291">
        <v>5</v>
      </c>
      <c r="U392" s="292">
        <v>3</v>
      </c>
      <c r="V392" s="293">
        <v>1</v>
      </c>
      <c r="W392" s="294">
        <v>2</v>
      </c>
      <c r="X392" s="292">
        <v>5</v>
      </c>
      <c r="Y392" s="294">
        <v>2</v>
      </c>
      <c r="Z392" s="295">
        <v>3</v>
      </c>
      <c r="AA392" s="2288">
        <v>36</v>
      </c>
      <c r="AB392" s="1840">
        <v>0.38461538461538458</v>
      </c>
      <c r="AC392" s="2304">
        <v>10</v>
      </c>
      <c r="AD392" s="296">
        <v>16</v>
      </c>
      <c r="AE392" s="297">
        <v>20</v>
      </c>
      <c r="AF392" s="292">
        <v>16</v>
      </c>
      <c r="AG392" s="298">
        <v>6</v>
      </c>
      <c r="AH392" s="299">
        <v>10</v>
      </c>
      <c r="AI392" s="292">
        <v>20</v>
      </c>
      <c r="AJ392" s="299">
        <v>10</v>
      </c>
      <c r="AK392" s="300">
        <v>10</v>
      </c>
      <c r="AL392" s="2332">
        <v>12</v>
      </c>
      <c r="AM392" s="1840">
        <v>0.5</v>
      </c>
      <c r="AN392" s="2304">
        <v>4</v>
      </c>
      <c r="AO392" s="301">
        <v>7</v>
      </c>
      <c r="AP392" s="301">
        <v>5</v>
      </c>
      <c r="AQ392" s="302">
        <v>7</v>
      </c>
      <c r="AR392" s="303">
        <v>5</v>
      </c>
      <c r="AS392" s="304">
        <v>2</v>
      </c>
      <c r="AT392" s="302">
        <v>5</v>
      </c>
      <c r="AU392" s="304">
        <v>2</v>
      </c>
      <c r="AV392" s="305">
        <v>3</v>
      </c>
      <c r="AW392" s="2355">
        <v>0</v>
      </c>
      <c r="AX392" s="1840" t="s">
        <v>123</v>
      </c>
      <c r="AY392" s="2304">
        <v>0</v>
      </c>
      <c r="AZ392" s="2382">
        <v>0</v>
      </c>
      <c r="BA392" s="2382">
        <v>0</v>
      </c>
      <c r="BB392" s="2383">
        <v>0</v>
      </c>
      <c r="BC392" s="2384">
        <v>0</v>
      </c>
      <c r="BD392" s="2384">
        <v>0</v>
      </c>
      <c r="BE392" s="2383">
        <v>0</v>
      </c>
      <c r="BF392" s="2384">
        <v>0</v>
      </c>
      <c r="BG392" s="2385">
        <v>0</v>
      </c>
      <c r="BH392" s="2063">
        <v>1</v>
      </c>
      <c r="BI392" s="1840" t="s">
        <v>123</v>
      </c>
      <c r="BJ392" s="2304">
        <v>1</v>
      </c>
      <c r="BK392" s="307">
        <v>0</v>
      </c>
      <c r="BL392" s="307">
        <v>1</v>
      </c>
      <c r="BM392" s="308">
        <v>1</v>
      </c>
      <c r="BN392" s="309">
        <v>0</v>
      </c>
      <c r="BO392" s="309">
        <v>1</v>
      </c>
      <c r="BP392" s="308">
        <v>0</v>
      </c>
      <c r="BQ392" s="309">
        <v>0</v>
      </c>
      <c r="BR392" s="310">
        <v>0</v>
      </c>
      <c r="BS392" s="2085">
        <v>5</v>
      </c>
      <c r="BT392" s="1840" t="s">
        <v>123</v>
      </c>
      <c r="BU392" s="2304">
        <v>5</v>
      </c>
      <c r="BV392" s="311">
        <v>1</v>
      </c>
      <c r="BW392" s="311">
        <v>4</v>
      </c>
      <c r="BX392" s="312">
        <v>1</v>
      </c>
      <c r="BY392" s="313">
        <v>0</v>
      </c>
      <c r="BZ392" s="313">
        <v>1</v>
      </c>
      <c r="CA392" s="312">
        <v>4</v>
      </c>
      <c r="CB392" s="313">
        <v>1</v>
      </c>
      <c r="CC392" s="314">
        <v>3</v>
      </c>
      <c r="CD392" s="315">
        <v>0</v>
      </c>
      <c r="CE392" s="1840" t="s">
        <v>123</v>
      </c>
      <c r="CF392" s="2304">
        <v>0</v>
      </c>
      <c r="CG392" s="316">
        <v>0</v>
      </c>
      <c r="CH392" s="316">
        <v>0</v>
      </c>
      <c r="CI392" s="317">
        <v>0</v>
      </c>
      <c r="CJ392" s="318">
        <v>0</v>
      </c>
      <c r="CK392" s="318">
        <v>0</v>
      </c>
      <c r="CL392" s="317">
        <v>0</v>
      </c>
      <c r="CM392" s="318">
        <v>0</v>
      </c>
      <c r="CN392" s="319">
        <v>0</v>
      </c>
      <c r="CO392" s="2063">
        <v>18</v>
      </c>
      <c r="CP392" s="1840">
        <v>0</v>
      </c>
      <c r="CQ392" s="2304">
        <v>0</v>
      </c>
      <c r="CR392" s="320">
        <v>8</v>
      </c>
      <c r="CS392" s="320">
        <v>10</v>
      </c>
      <c r="CT392" s="308">
        <v>7</v>
      </c>
      <c r="CU392" s="321">
        <v>1</v>
      </c>
      <c r="CV392" s="321">
        <v>6</v>
      </c>
      <c r="CW392" s="308">
        <v>11</v>
      </c>
      <c r="CX392" s="321">
        <v>7</v>
      </c>
      <c r="CY392" s="961">
        <v>4</v>
      </c>
      <c r="CZ392" s="1265">
        <v>44</v>
      </c>
      <c r="DA392" s="1607">
        <v>3</v>
      </c>
      <c r="DB392" s="449">
        <v>3</v>
      </c>
      <c r="DC392" s="450">
        <v>0</v>
      </c>
      <c r="DD392" s="4111">
        <v>4</v>
      </c>
      <c r="DE392" s="449">
        <v>1</v>
      </c>
      <c r="DF392" s="450">
        <v>3</v>
      </c>
      <c r="DG392" s="4111">
        <v>7</v>
      </c>
      <c r="DH392" s="449">
        <v>3</v>
      </c>
      <c r="DI392" s="450">
        <v>4</v>
      </c>
      <c r="DJ392" s="4111">
        <v>9</v>
      </c>
      <c r="DK392" s="449">
        <v>2</v>
      </c>
      <c r="DL392" s="450">
        <v>7</v>
      </c>
      <c r="DM392" s="4111">
        <v>0</v>
      </c>
      <c r="DN392" s="449">
        <v>0</v>
      </c>
      <c r="DO392" s="450">
        <v>0</v>
      </c>
      <c r="DP392" s="4101">
        <v>21</v>
      </c>
      <c r="DQ392" s="442">
        <v>10</v>
      </c>
      <c r="DR392" s="432">
        <v>11</v>
      </c>
      <c r="DS392" s="322">
        <v>144</v>
      </c>
      <c r="DT392" s="323">
        <v>3.287318347644375E-5</v>
      </c>
      <c r="DU392" s="324">
        <v>5.5478502080443829E-3</v>
      </c>
      <c r="DV392" s="325" t="s">
        <v>123</v>
      </c>
      <c r="DW392" s="286"/>
    </row>
    <row r="393" spans="1:127" s="359" customFormat="1" ht="50.25" customHeight="1" x14ac:dyDescent="0.15">
      <c r="A393" s="2107" t="s">
        <v>1886</v>
      </c>
      <c r="B393" s="2144"/>
      <c r="C393" s="2144"/>
      <c r="D393" s="1925">
        <v>20</v>
      </c>
      <c r="E393" s="2122">
        <v>-4.7619047619047672E-2</v>
      </c>
      <c r="F393" s="1943">
        <v>-1</v>
      </c>
      <c r="G393" s="1841">
        <v>14</v>
      </c>
      <c r="H393" s="1842">
        <v>6</v>
      </c>
      <c r="I393" s="4184">
        <v>20</v>
      </c>
      <c r="J393" s="1993">
        <v>14</v>
      </c>
      <c r="K393" s="1993">
        <v>6</v>
      </c>
      <c r="L393" s="1994">
        <v>0</v>
      </c>
      <c r="M393" s="1993">
        <v>0</v>
      </c>
      <c r="N393" s="1995">
        <v>0</v>
      </c>
      <c r="O393" s="2253" t="s">
        <v>2115</v>
      </c>
      <c r="P393" s="2036">
        <v>0</v>
      </c>
      <c r="Q393" s="329" t="s">
        <v>123</v>
      </c>
      <c r="R393" s="462">
        <v>0</v>
      </c>
      <c r="S393" s="330">
        <v>0</v>
      </c>
      <c r="T393" s="331">
        <v>0</v>
      </c>
      <c r="U393" s="332">
        <v>0</v>
      </c>
      <c r="V393" s="333">
        <v>0</v>
      </c>
      <c r="W393" s="334">
        <v>0</v>
      </c>
      <c r="X393" s="332">
        <v>0</v>
      </c>
      <c r="Y393" s="334">
        <v>0</v>
      </c>
      <c r="Z393" s="335">
        <v>0</v>
      </c>
      <c r="AA393" s="2049">
        <v>20</v>
      </c>
      <c r="AB393" s="1843">
        <v>-4.7619047619047672E-2</v>
      </c>
      <c r="AC393" s="2024">
        <v>-1</v>
      </c>
      <c r="AD393" s="336">
        <v>14</v>
      </c>
      <c r="AE393" s="337">
        <v>6</v>
      </c>
      <c r="AF393" s="332">
        <v>20</v>
      </c>
      <c r="AG393" s="332">
        <v>14</v>
      </c>
      <c r="AH393" s="338">
        <v>6</v>
      </c>
      <c r="AI393" s="332">
        <v>0</v>
      </c>
      <c r="AJ393" s="338">
        <v>0</v>
      </c>
      <c r="AK393" s="339">
        <v>0</v>
      </c>
      <c r="AL393" s="2331">
        <v>5</v>
      </c>
      <c r="AM393" s="1843">
        <v>-0.16666666666666663</v>
      </c>
      <c r="AN393" s="2024">
        <v>-1</v>
      </c>
      <c r="AO393" s="340">
        <v>5</v>
      </c>
      <c r="AP393" s="340">
        <v>0</v>
      </c>
      <c r="AQ393" s="340">
        <v>5</v>
      </c>
      <c r="AR393" s="341">
        <v>5</v>
      </c>
      <c r="AS393" s="342">
        <v>0</v>
      </c>
      <c r="AT393" s="340">
        <v>0</v>
      </c>
      <c r="AU393" s="342">
        <v>0</v>
      </c>
      <c r="AV393" s="343">
        <v>0</v>
      </c>
      <c r="AW393" s="2354">
        <v>0</v>
      </c>
      <c r="AX393" s="1843" t="s">
        <v>123</v>
      </c>
      <c r="AY393" s="2024">
        <v>0</v>
      </c>
      <c r="AZ393" s="2377">
        <v>0</v>
      </c>
      <c r="BA393" s="2377">
        <v>0</v>
      </c>
      <c r="BB393" s="2377">
        <v>0</v>
      </c>
      <c r="BC393" s="2380">
        <v>0</v>
      </c>
      <c r="BD393" s="2380">
        <v>0</v>
      </c>
      <c r="BE393" s="2377">
        <v>0</v>
      </c>
      <c r="BF393" s="2380">
        <v>0</v>
      </c>
      <c r="BG393" s="2381">
        <v>0</v>
      </c>
      <c r="BH393" s="2062">
        <v>0</v>
      </c>
      <c r="BI393" s="1843" t="s">
        <v>123</v>
      </c>
      <c r="BJ393" s="2024">
        <v>0</v>
      </c>
      <c r="BK393" s="345">
        <v>0</v>
      </c>
      <c r="BL393" s="345">
        <v>0</v>
      </c>
      <c r="BM393" s="345">
        <v>0</v>
      </c>
      <c r="BN393" s="346">
        <v>0</v>
      </c>
      <c r="BO393" s="346">
        <v>0</v>
      </c>
      <c r="BP393" s="345">
        <v>0</v>
      </c>
      <c r="BQ393" s="346">
        <v>0</v>
      </c>
      <c r="BR393" s="347">
        <v>0</v>
      </c>
      <c r="BS393" s="2084">
        <v>0</v>
      </c>
      <c r="BT393" s="1843" t="s">
        <v>123</v>
      </c>
      <c r="BU393" s="2024">
        <v>0</v>
      </c>
      <c r="BV393" s="348">
        <v>0</v>
      </c>
      <c r="BW393" s="348">
        <v>0</v>
      </c>
      <c r="BX393" s="348">
        <v>0</v>
      </c>
      <c r="BY393" s="349">
        <v>0</v>
      </c>
      <c r="BZ393" s="349">
        <v>0</v>
      </c>
      <c r="CA393" s="348">
        <v>0</v>
      </c>
      <c r="CB393" s="349">
        <v>0</v>
      </c>
      <c r="CC393" s="350">
        <v>0</v>
      </c>
      <c r="CD393" s="351">
        <v>15</v>
      </c>
      <c r="CE393" s="1843">
        <v>0</v>
      </c>
      <c r="CF393" s="2024">
        <v>0</v>
      </c>
      <c r="CG393" s="352">
        <v>9</v>
      </c>
      <c r="CH393" s="352">
        <v>6</v>
      </c>
      <c r="CI393" s="352">
        <v>15</v>
      </c>
      <c r="CJ393" s="353">
        <v>9</v>
      </c>
      <c r="CK393" s="353">
        <v>6</v>
      </c>
      <c r="CL393" s="352">
        <v>0</v>
      </c>
      <c r="CM393" s="353">
        <v>0</v>
      </c>
      <c r="CN393" s="354">
        <v>0</v>
      </c>
      <c r="CO393" s="2062">
        <v>0</v>
      </c>
      <c r="CP393" s="1843" t="s">
        <v>123</v>
      </c>
      <c r="CQ393" s="2024">
        <v>0</v>
      </c>
      <c r="CR393" s="345">
        <v>0</v>
      </c>
      <c r="CS393" s="345">
        <v>0</v>
      </c>
      <c r="CT393" s="345">
        <v>0</v>
      </c>
      <c r="CU393" s="346">
        <v>0</v>
      </c>
      <c r="CV393" s="346">
        <v>0</v>
      </c>
      <c r="CW393" s="345">
        <v>0</v>
      </c>
      <c r="CX393" s="346">
        <v>0</v>
      </c>
      <c r="CY393" s="962">
        <v>0</v>
      </c>
      <c r="CZ393" s="1264">
        <v>20</v>
      </c>
      <c r="DA393" s="1606">
        <v>3</v>
      </c>
      <c r="DB393" s="451">
        <v>3</v>
      </c>
      <c r="DC393" s="452">
        <v>0</v>
      </c>
      <c r="DD393" s="4110">
        <v>3</v>
      </c>
      <c r="DE393" s="451">
        <v>2</v>
      </c>
      <c r="DF393" s="452">
        <v>1</v>
      </c>
      <c r="DG393" s="4110">
        <v>6</v>
      </c>
      <c r="DH393" s="451">
        <v>4</v>
      </c>
      <c r="DI393" s="452">
        <v>2</v>
      </c>
      <c r="DJ393" s="4110">
        <v>3</v>
      </c>
      <c r="DK393" s="451">
        <v>3</v>
      </c>
      <c r="DL393" s="452">
        <v>0</v>
      </c>
      <c r="DM393" s="4110">
        <v>5</v>
      </c>
      <c r="DN393" s="451">
        <v>2</v>
      </c>
      <c r="DO393" s="452">
        <v>3</v>
      </c>
      <c r="DP393" s="4100">
        <v>0</v>
      </c>
      <c r="DQ393" s="443">
        <v>0</v>
      </c>
      <c r="DR393" s="433">
        <v>0</v>
      </c>
      <c r="DS393" s="355">
        <v>161</v>
      </c>
      <c r="DT393" s="356">
        <v>1.4942356125656249E-5</v>
      </c>
      <c r="DU393" s="357">
        <v>2.5217500945656285E-3</v>
      </c>
      <c r="DV393" s="358" t="s">
        <v>123</v>
      </c>
      <c r="DW393" s="286"/>
    </row>
    <row r="394" spans="1:127" s="239" customFormat="1" ht="50.25" customHeight="1" x14ac:dyDescent="0.15">
      <c r="A394" s="2109" t="s">
        <v>1887</v>
      </c>
      <c r="B394" s="2147"/>
      <c r="C394" s="2147"/>
      <c r="D394" s="1926">
        <v>176</v>
      </c>
      <c r="E394" s="2123">
        <v>5.3892215568862367E-2</v>
      </c>
      <c r="F394" s="1947">
        <v>9</v>
      </c>
      <c r="G394" s="1845">
        <v>107</v>
      </c>
      <c r="H394" s="1846">
        <v>69</v>
      </c>
      <c r="I394" s="4188">
        <v>135</v>
      </c>
      <c r="J394" s="1996">
        <v>95</v>
      </c>
      <c r="K394" s="1996">
        <v>40</v>
      </c>
      <c r="L394" s="1997">
        <v>41</v>
      </c>
      <c r="M394" s="1996">
        <v>12</v>
      </c>
      <c r="N394" s="2223">
        <v>29</v>
      </c>
      <c r="O394" s="2248" t="s">
        <v>2116</v>
      </c>
      <c r="P394" s="2037">
        <v>1</v>
      </c>
      <c r="Q394" s="289">
        <v>0</v>
      </c>
      <c r="R394" s="461">
        <v>0</v>
      </c>
      <c r="S394" s="290">
        <v>0</v>
      </c>
      <c r="T394" s="291">
        <v>1</v>
      </c>
      <c r="U394" s="292">
        <v>1</v>
      </c>
      <c r="V394" s="293">
        <v>0</v>
      </c>
      <c r="W394" s="294">
        <v>1</v>
      </c>
      <c r="X394" s="292">
        <v>0</v>
      </c>
      <c r="Y394" s="294">
        <v>0</v>
      </c>
      <c r="Z394" s="295">
        <v>0</v>
      </c>
      <c r="AA394" s="2288">
        <v>175</v>
      </c>
      <c r="AB394" s="2025">
        <v>5.4216867469879526E-2</v>
      </c>
      <c r="AC394" s="2304">
        <v>9</v>
      </c>
      <c r="AD394" s="296">
        <v>107</v>
      </c>
      <c r="AE394" s="297">
        <v>68</v>
      </c>
      <c r="AF394" s="292">
        <v>134</v>
      </c>
      <c r="AG394" s="298">
        <v>95</v>
      </c>
      <c r="AH394" s="299">
        <v>39</v>
      </c>
      <c r="AI394" s="292">
        <v>41</v>
      </c>
      <c r="AJ394" s="299">
        <v>12</v>
      </c>
      <c r="AK394" s="300">
        <v>29</v>
      </c>
      <c r="AL394" s="2332">
        <v>53</v>
      </c>
      <c r="AM394" s="1840">
        <v>-1.851851851851849E-2</v>
      </c>
      <c r="AN394" s="2304">
        <v>-1</v>
      </c>
      <c r="AO394" s="301">
        <v>41</v>
      </c>
      <c r="AP394" s="301">
        <v>12</v>
      </c>
      <c r="AQ394" s="302">
        <v>41</v>
      </c>
      <c r="AR394" s="303">
        <v>37</v>
      </c>
      <c r="AS394" s="304">
        <v>4</v>
      </c>
      <c r="AT394" s="302">
        <v>12</v>
      </c>
      <c r="AU394" s="304">
        <v>4</v>
      </c>
      <c r="AV394" s="305">
        <v>8</v>
      </c>
      <c r="AW394" s="2355">
        <v>0</v>
      </c>
      <c r="AX394" s="1840" t="s">
        <v>123</v>
      </c>
      <c r="AY394" s="2304">
        <v>0</v>
      </c>
      <c r="AZ394" s="2382">
        <v>0</v>
      </c>
      <c r="BA394" s="2382">
        <v>0</v>
      </c>
      <c r="BB394" s="2383">
        <v>0</v>
      </c>
      <c r="BC394" s="2384">
        <v>0</v>
      </c>
      <c r="BD394" s="2384">
        <v>0</v>
      </c>
      <c r="BE394" s="2383">
        <v>0</v>
      </c>
      <c r="BF394" s="2384">
        <v>0</v>
      </c>
      <c r="BG394" s="2385">
        <v>0</v>
      </c>
      <c r="BH394" s="2063">
        <v>2</v>
      </c>
      <c r="BI394" s="1840" t="s">
        <v>123</v>
      </c>
      <c r="BJ394" s="2304">
        <v>2</v>
      </c>
      <c r="BK394" s="307">
        <v>2</v>
      </c>
      <c r="BL394" s="307">
        <v>0</v>
      </c>
      <c r="BM394" s="308">
        <v>2</v>
      </c>
      <c r="BN394" s="309">
        <v>2</v>
      </c>
      <c r="BO394" s="309">
        <v>0</v>
      </c>
      <c r="BP394" s="308">
        <v>0</v>
      </c>
      <c r="BQ394" s="309">
        <v>0</v>
      </c>
      <c r="BR394" s="310">
        <v>0</v>
      </c>
      <c r="BS394" s="2085">
        <v>2</v>
      </c>
      <c r="BT394" s="1840">
        <v>0</v>
      </c>
      <c r="BU394" s="2304">
        <v>0</v>
      </c>
      <c r="BV394" s="311">
        <v>0</v>
      </c>
      <c r="BW394" s="311">
        <v>2</v>
      </c>
      <c r="BX394" s="312">
        <v>2</v>
      </c>
      <c r="BY394" s="313">
        <v>0</v>
      </c>
      <c r="BZ394" s="313">
        <v>2</v>
      </c>
      <c r="CA394" s="312">
        <v>0</v>
      </c>
      <c r="CB394" s="313">
        <v>0</v>
      </c>
      <c r="CC394" s="314">
        <v>0</v>
      </c>
      <c r="CD394" s="315">
        <v>100</v>
      </c>
      <c r="CE394" s="1840">
        <v>4.1666666666666741E-2</v>
      </c>
      <c r="CF394" s="2304">
        <v>4</v>
      </c>
      <c r="CG394" s="316">
        <v>56</v>
      </c>
      <c r="CH394" s="316">
        <v>44</v>
      </c>
      <c r="CI394" s="317">
        <v>75</v>
      </c>
      <c r="CJ394" s="318">
        <v>52</v>
      </c>
      <c r="CK394" s="318">
        <v>23</v>
      </c>
      <c r="CL394" s="317">
        <v>25</v>
      </c>
      <c r="CM394" s="318">
        <v>4</v>
      </c>
      <c r="CN394" s="319">
        <v>21</v>
      </c>
      <c r="CO394" s="2063">
        <v>18</v>
      </c>
      <c r="CP394" s="1840">
        <v>0.28571428571428581</v>
      </c>
      <c r="CQ394" s="2304">
        <v>4</v>
      </c>
      <c r="CR394" s="320">
        <v>8</v>
      </c>
      <c r="CS394" s="320">
        <v>10</v>
      </c>
      <c r="CT394" s="308">
        <v>14</v>
      </c>
      <c r="CU394" s="321">
        <v>4</v>
      </c>
      <c r="CV394" s="321">
        <v>10</v>
      </c>
      <c r="CW394" s="308">
        <v>4</v>
      </c>
      <c r="CX394" s="321">
        <v>4</v>
      </c>
      <c r="CY394" s="961">
        <v>0</v>
      </c>
      <c r="CZ394" s="1265">
        <v>176</v>
      </c>
      <c r="DA394" s="1607">
        <v>10</v>
      </c>
      <c r="DB394" s="449">
        <v>8</v>
      </c>
      <c r="DC394" s="450">
        <v>2</v>
      </c>
      <c r="DD394" s="4111">
        <v>29</v>
      </c>
      <c r="DE394" s="449">
        <v>21</v>
      </c>
      <c r="DF394" s="450">
        <v>8</v>
      </c>
      <c r="DG394" s="4111">
        <v>31</v>
      </c>
      <c r="DH394" s="449">
        <v>19</v>
      </c>
      <c r="DI394" s="450">
        <v>12</v>
      </c>
      <c r="DJ394" s="4111">
        <v>42</v>
      </c>
      <c r="DK394" s="449">
        <v>26</v>
      </c>
      <c r="DL394" s="450">
        <v>16</v>
      </c>
      <c r="DM394" s="4111">
        <v>39</v>
      </c>
      <c r="DN394" s="449">
        <v>23</v>
      </c>
      <c r="DO394" s="450">
        <v>16</v>
      </c>
      <c r="DP394" s="4101">
        <v>25</v>
      </c>
      <c r="DQ394" s="442">
        <v>10</v>
      </c>
      <c r="DR394" s="432">
        <v>15</v>
      </c>
      <c r="DS394" s="322">
        <v>91</v>
      </c>
      <c r="DT394" s="323">
        <v>1.31492733905775E-4</v>
      </c>
      <c r="DU394" s="324">
        <v>2.2191400832177532E-2</v>
      </c>
      <c r="DV394" s="325" t="s">
        <v>123</v>
      </c>
      <c r="DW394" s="286"/>
    </row>
    <row r="395" spans="1:127" s="359" customFormat="1" ht="50.25" customHeight="1" x14ac:dyDescent="0.15">
      <c r="A395" s="2107" t="s">
        <v>1888</v>
      </c>
      <c r="B395" s="2144"/>
      <c r="C395" s="2144"/>
      <c r="D395" s="1925">
        <v>372</v>
      </c>
      <c r="E395" s="1942">
        <v>-5.3475935828877219E-3</v>
      </c>
      <c r="F395" s="1943">
        <v>-2</v>
      </c>
      <c r="G395" s="1841">
        <v>150</v>
      </c>
      <c r="H395" s="1842">
        <v>222</v>
      </c>
      <c r="I395" s="4184">
        <v>205</v>
      </c>
      <c r="J395" s="1993">
        <v>69</v>
      </c>
      <c r="K395" s="1993">
        <v>136</v>
      </c>
      <c r="L395" s="1994">
        <v>167</v>
      </c>
      <c r="M395" s="1993">
        <v>81</v>
      </c>
      <c r="N395" s="1995">
        <v>86</v>
      </c>
      <c r="O395" s="2253" t="s">
        <v>2115</v>
      </c>
      <c r="P395" s="2036">
        <v>47</v>
      </c>
      <c r="Q395" s="329">
        <v>0.14634146341463405</v>
      </c>
      <c r="R395" s="462">
        <v>6</v>
      </c>
      <c r="S395" s="330">
        <v>19</v>
      </c>
      <c r="T395" s="331">
        <v>28</v>
      </c>
      <c r="U395" s="332">
        <v>20</v>
      </c>
      <c r="V395" s="333">
        <v>1</v>
      </c>
      <c r="W395" s="334">
        <v>19</v>
      </c>
      <c r="X395" s="332">
        <v>27</v>
      </c>
      <c r="Y395" s="334">
        <v>18</v>
      </c>
      <c r="Z395" s="335">
        <v>9</v>
      </c>
      <c r="AA395" s="2049">
        <v>325</v>
      </c>
      <c r="AB395" s="2023">
        <v>-2.4024024024024038E-2</v>
      </c>
      <c r="AC395" s="2024">
        <v>-8</v>
      </c>
      <c r="AD395" s="336">
        <v>131</v>
      </c>
      <c r="AE395" s="337">
        <v>194</v>
      </c>
      <c r="AF395" s="332">
        <v>185</v>
      </c>
      <c r="AG395" s="332">
        <v>68</v>
      </c>
      <c r="AH395" s="338">
        <v>117</v>
      </c>
      <c r="AI395" s="332">
        <v>140</v>
      </c>
      <c r="AJ395" s="338">
        <v>63</v>
      </c>
      <c r="AK395" s="339">
        <v>77</v>
      </c>
      <c r="AL395" s="2331">
        <v>49</v>
      </c>
      <c r="AM395" s="2023">
        <v>-5.7692307692307709E-2</v>
      </c>
      <c r="AN395" s="2024">
        <v>-3</v>
      </c>
      <c r="AO395" s="340">
        <v>28</v>
      </c>
      <c r="AP395" s="340">
        <v>21</v>
      </c>
      <c r="AQ395" s="340">
        <v>35</v>
      </c>
      <c r="AR395" s="341">
        <v>22</v>
      </c>
      <c r="AS395" s="342">
        <v>13</v>
      </c>
      <c r="AT395" s="340">
        <v>14</v>
      </c>
      <c r="AU395" s="342">
        <v>6</v>
      </c>
      <c r="AV395" s="343">
        <v>8</v>
      </c>
      <c r="AW395" s="2354">
        <v>0</v>
      </c>
      <c r="AX395" s="2023" t="s">
        <v>123</v>
      </c>
      <c r="AY395" s="2024">
        <v>0</v>
      </c>
      <c r="AZ395" s="2377">
        <v>0</v>
      </c>
      <c r="BA395" s="2377">
        <v>0</v>
      </c>
      <c r="BB395" s="2377">
        <v>0</v>
      </c>
      <c r="BC395" s="2380">
        <v>0</v>
      </c>
      <c r="BD395" s="2380">
        <v>0</v>
      </c>
      <c r="BE395" s="2377">
        <v>0</v>
      </c>
      <c r="BF395" s="2380">
        <v>0</v>
      </c>
      <c r="BG395" s="2381">
        <v>0</v>
      </c>
      <c r="BH395" s="2062">
        <v>51</v>
      </c>
      <c r="BI395" s="2023">
        <v>0</v>
      </c>
      <c r="BJ395" s="2024">
        <v>0</v>
      </c>
      <c r="BK395" s="345">
        <v>14</v>
      </c>
      <c r="BL395" s="345">
        <v>37</v>
      </c>
      <c r="BM395" s="345">
        <v>26</v>
      </c>
      <c r="BN395" s="346">
        <v>7</v>
      </c>
      <c r="BO395" s="346">
        <v>19</v>
      </c>
      <c r="BP395" s="345">
        <v>25</v>
      </c>
      <c r="BQ395" s="346">
        <v>7</v>
      </c>
      <c r="BR395" s="347">
        <v>18</v>
      </c>
      <c r="BS395" s="2084">
        <v>9</v>
      </c>
      <c r="BT395" s="1843">
        <v>-0.25</v>
      </c>
      <c r="BU395" s="2024">
        <v>-3</v>
      </c>
      <c r="BV395" s="348">
        <v>3</v>
      </c>
      <c r="BW395" s="348">
        <v>6</v>
      </c>
      <c r="BX395" s="348">
        <v>7</v>
      </c>
      <c r="BY395" s="349">
        <v>2</v>
      </c>
      <c r="BZ395" s="349">
        <v>5</v>
      </c>
      <c r="CA395" s="348">
        <v>2</v>
      </c>
      <c r="CB395" s="349">
        <v>1</v>
      </c>
      <c r="CC395" s="350">
        <v>1</v>
      </c>
      <c r="CD395" s="351">
        <v>104</v>
      </c>
      <c r="CE395" s="1843">
        <v>-0.16129032258064513</v>
      </c>
      <c r="CF395" s="2024">
        <v>-20</v>
      </c>
      <c r="CG395" s="352">
        <v>44</v>
      </c>
      <c r="CH395" s="352">
        <v>60</v>
      </c>
      <c r="CI395" s="352">
        <v>70</v>
      </c>
      <c r="CJ395" s="353">
        <v>31</v>
      </c>
      <c r="CK395" s="353">
        <v>39</v>
      </c>
      <c r="CL395" s="352">
        <v>34</v>
      </c>
      <c r="CM395" s="353">
        <v>13</v>
      </c>
      <c r="CN395" s="354">
        <v>21</v>
      </c>
      <c r="CO395" s="2062">
        <v>112</v>
      </c>
      <c r="CP395" s="1843">
        <v>0.1914893617021276</v>
      </c>
      <c r="CQ395" s="2024">
        <v>18</v>
      </c>
      <c r="CR395" s="345">
        <v>42</v>
      </c>
      <c r="CS395" s="345">
        <v>70</v>
      </c>
      <c r="CT395" s="345">
        <v>47</v>
      </c>
      <c r="CU395" s="346">
        <v>6</v>
      </c>
      <c r="CV395" s="346">
        <v>41</v>
      </c>
      <c r="CW395" s="345">
        <v>65</v>
      </c>
      <c r="CX395" s="346">
        <v>36</v>
      </c>
      <c r="CY395" s="962">
        <v>29</v>
      </c>
      <c r="CZ395" s="1264">
        <v>372</v>
      </c>
      <c r="DA395" s="1606">
        <v>29</v>
      </c>
      <c r="DB395" s="451">
        <v>13</v>
      </c>
      <c r="DC395" s="452">
        <v>16</v>
      </c>
      <c r="DD395" s="4110">
        <v>30</v>
      </c>
      <c r="DE395" s="451">
        <v>17</v>
      </c>
      <c r="DF395" s="452">
        <v>13</v>
      </c>
      <c r="DG395" s="4110">
        <v>72</v>
      </c>
      <c r="DH395" s="451">
        <v>18</v>
      </c>
      <c r="DI395" s="452">
        <v>54</v>
      </c>
      <c r="DJ395" s="4110">
        <v>68</v>
      </c>
      <c r="DK395" s="451">
        <v>21</v>
      </c>
      <c r="DL395" s="452">
        <v>47</v>
      </c>
      <c r="DM395" s="4110">
        <v>37</v>
      </c>
      <c r="DN395" s="451">
        <v>10</v>
      </c>
      <c r="DO395" s="452">
        <v>27</v>
      </c>
      <c r="DP395" s="4100">
        <v>136</v>
      </c>
      <c r="DQ395" s="443">
        <v>71</v>
      </c>
      <c r="DR395" s="433">
        <v>65</v>
      </c>
      <c r="DS395" s="355">
        <v>71</v>
      </c>
      <c r="DT395" s="356">
        <v>2.7792782393720625E-4</v>
      </c>
      <c r="DU395" s="357">
        <v>4.6904551758920693E-2</v>
      </c>
      <c r="DV395" s="358" t="s">
        <v>123</v>
      </c>
      <c r="DW395" s="286"/>
    </row>
    <row r="396" spans="1:127" s="239" customFormat="1" ht="50.25" customHeight="1" x14ac:dyDescent="0.15">
      <c r="A396" s="2109" t="s">
        <v>801</v>
      </c>
      <c r="B396" s="2147"/>
      <c r="C396" s="2147"/>
      <c r="D396" s="1926">
        <v>9</v>
      </c>
      <c r="E396" s="2123">
        <v>0.125</v>
      </c>
      <c r="F396" s="1947">
        <v>1</v>
      </c>
      <c r="G396" s="1845">
        <v>5</v>
      </c>
      <c r="H396" s="1846">
        <v>4</v>
      </c>
      <c r="I396" s="4188">
        <v>3</v>
      </c>
      <c r="J396" s="1996">
        <v>0</v>
      </c>
      <c r="K396" s="1996">
        <v>3</v>
      </c>
      <c r="L396" s="1997">
        <v>6</v>
      </c>
      <c r="M396" s="1996">
        <v>5</v>
      </c>
      <c r="N396" s="2223">
        <v>1</v>
      </c>
      <c r="O396" s="2248" t="s">
        <v>2115</v>
      </c>
      <c r="P396" s="2037">
        <v>9</v>
      </c>
      <c r="Q396" s="289">
        <v>0.125</v>
      </c>
      <c r="R396" s="461">
        <v>1</v>
      </c>
      <c r="S396" s="290">
        <v>5</v>
      </c>
      <c r="T396" s="291">
        <v>4</v>
      </c>
      <c r="U396" s="292">
        <v>3</v>
      </c>
      <c r="V396" s="293">
        <v>0</v>
      </c>
      <c r="W396" s="294">
        <v>3</v>
      </c>
      <c r="X396" s="292">
        <v>6</v>
      </c>
      <c r="Y396" s="294">
        <v>5</v>
      </c>
      <c r="Z396" s="295">
        <v>1</v>
      </c>
      <c r="AA396" s="2288">
        <v>0</v>
      </c>
      <c r="AB396" s="2025" t="s">
        <v>123</v>
      </c>
      <c r="AC396" s="2304">
        <v>0</v>
      </c>
      <c r="AD396" s="296">
        <v>0</v>
      </c>
      <c r="AE396" s="297">
        <v>0</v>
      </c>
      <c r="AF396" s="292">
        <v>0</v>
      </c>
      <c r="AG396" s="298">
        <v>0</v>
      </c>
      <c r="AH396" s="299">
        <v>0</v>
      </c>
      <c r="AI396" s="292">
        <v>0</v>
      </c>
      <c r="AJ396" s="299">
        <v>0</v>
      </c>
      <c r="AK396" s="300">
        <v>0</v>
      </c>
      <c r="AL396" s="2332">
        <v>0</v>
      </c>
      <c r="AM396" s="2025" t="s">
        <v>123</v>
      </c>
      <c r="AN396" s="2304">
        <v>0</v>
      </c>
      <c r="AO396" s="301">
        <v>0</v>
      </c>
      <c r="AP396" s="301">
        <v>0</v>
      </c>
      <c r="AQ396" s="302">
        <v>0</v>
      </c>
      <c r="AR396" s="303">
        <v>0</v>
      </c>
      <c r="AS396" s="304">
        <v>0</v>
      </c>
      <c r="AT396" s="302">
        <v>0</v>
      </c>
      <c r="AU396" s="304">
        <v>0</v>
      </c>
      <c r="AV396" s="305">
        <v>0</v>
      </c>
      <c r="AW396" s="2355">
        <v>0</v>
      </c>
      <c r="AX396" s="2025" t="s">
        <v>123</v>
      </c>
      <c r="AY396" s="2304">
        <v>0</v>
      </c>
      <c r="AZ396" s="2382">
        <v>0</v>
      </c>
      <c r="BA396" s="2382">
        <v>0</v>
      </c>
      <c r="BB396" s="2383">
        <v>0</v>
      </c>
      <c r="BC396" s="2384">
        <v>0</v>
      </c>
      <c r="BD396" s="2384">
        <v>0</v>
      </c>
      <c r="BE396" s="2383">
        <v>0</v>
      </c>
      <c r="BF396" s="2384">
        <v>0</v>
      </c>
      <c r="BG396" s="2385">
        <v>0</v>
      </c>
      <c r="BH396" s="2063">
        <v>0</v>
      </c>
      <c r="BI396" s="2025" t="s">
        <v>123</v>
      </c>
      <c r="BJ396" s="2304">
        <v>0</v>
      </c>
      <c r="BK396" s="307">
        <v>0</v>
      </c>
      <c r="BL396" s="307">
        <v>0</v>
      </c>
      <c r="BM396" s="308">
        <v>0</v>
      </c>
      <c r="BN396" s="309">
        <v>0</v>
      </c>
      <c r="BO396" s="309">
        <v>0</v>
      </c>
      <c r="BP396" s="308">
        <v>0</v>
      </c>
      <c r="BQ396" s="309">
        <v>0</v>
      </c>
      <c r="BR396" s="310">
        <v>0</v>
      </c>
      <c r="BS396" s="2085">
        <v>0</v>
      </c>
      <c r="BT396" s="2025" t="s">
        <v>123</v>
      </c>
      <c r="BU396" s="2304">
        <v>0</v>
      </c>
      <c r="BV396" s="311">
        <v>0</v>
      </c>
      <c r="BW396" s="311">
        <v>0</v>
      </c>
      <c r="BX396" s="312">
        <v>0</v>
      </c>
      <c r="BY396" s="313">
        <v>0</v>
      </c>
      <c r="BZ396" s="313">
        <v>0</v>
      </c>
      <c r="CA396" s="312">
        <v>0</v>
      </c>
      <c r="CB396" s="313">
        <v>0</v>
      </c>
      <c r="CC396" s="314">
        <v>0</v>
      </c>
      <c r="CD396" s="315">
        <v>0</v>
      </c>
      <c r="CE396" s="1840" t="s">
        <v>123</v>
      </c>
      <c r="CF396" s="2304">
        <v>0</v>
      </c>
      <c r="CG396" s="316">
        <v>0</v>
      </c>
      <c r="CH396" s="316">
        <v>0</v>
      </c>
      <c r="CI396" s="317">
        <v>0</v>
      </c>
      <c r="CJ396" s="318">
        <v>0</v>
      </c>
      <c r="CK396" s="318">
        <v>0</v>
      </c>
      <c r="CL396" s="317">
        <v>0</v>
      </c>
      <c r="CM396" s="318">
        <v>0</v>
      </c>
      <c r="CN396" s="319">
        <v>0</v>
      </c>
      <c r="CO396" s="2063">
        <v>0</v>
      </c>
      <c r="CP396" s="2025" t="s">
        <v>123</v>
      </c>
      <c r="CQ396" s="2304">
        <v>0</v>
      </c>
      <c r="CR396" s="320">
        <v>0</v>
      </c>
      <c r="CS396" s="320">
        <v>0</v>
      </c>
      <c r="CT396" s="308">
        <v>0</v>
      </c>
      <c r="CU396" s="321">
        <v>0</v>
      </c>
      <c r="CV396" s="321">
        <v>0</v>
      </c>
      <c r="CW396" s="308">
        <v>0</v>
      </c>
      <c r="CX396" s="321">
        <v>0</v>
      </c>
      <c r="CY396" s="961">
        <v>0</v>
      </c>
      <c r="CZ396" s="1265">
        <v>9</v>
      </c>
      <c r="DA396" s="1607">
        <v>2</v>
      </c>
      <c r="DB396" s="449">
        <v>0</v>
      </c>
      <c r="DC396" s="450">
        <v>2</v>
      </c>
      <c r="DD396" s="4111">
        <v>1</v>
      </c>
      <c r="DE396" s="449">
        <v>0</v>
      </c>
      <c r="DF396" s="450">
        <v>1</v>
      </c>
      <c r="DG396" s="4111">
        <v>0</v>
      </c>
      <c r="DH396" s="449">
        <v>0</v>
      </c>
      <c r="DI396" s="450">
        <v>0</v>
      </c>
      <c r="DJ396" s="4111">
        <v>0</v>
      </c>
      <c r="DK396" s="449">
        <v>0</v>
      </c>
      <c r="DL396" s="450">
        <v>0</v>
      </c>
      <c r="DM396" s="4111">
        <v>3</v>
      </c>
      <c r="DN396" s="449">
        <v>2</v>
      </c>
      <c r="DO396" s="450">
        <v>1</v>
      </c>
      <c r="DP396" s="4101">
        <v>3</v>
      </c>
      <c r="DQ396" s="442">
        <v>3</v>
      </c>
      <c r="DR396" s="432">
        <v>0</v>
      </c>
      <c r="DS396" s="322">
        <v>172</v>
      </c>
      <c r="DT396" s="323">
        <v>6.7240602565453126E-6</v>
      </c>
      <c r="DU396" s="324">
        <v>1.1347875425545329E-3</v>
      </c>
      <c r="DV396" s="325" t="s">
        <v>123</v>
      </c>
      <c r="DW396" s="286"/>
    </row>
    <row r="397" spans="1:127" s="359" customFormat="1" ht="50.25" customHeight="1" x14ac:dyDescent="0.15">
      <c r="A397" s="2107" t="s">
        <v>1889</v>
      </c>
      <c r="B397" s="2144"/>
      <c r="C397" s="2144"/>
      <c r="D397" s="1925">
        <v>17</v>
      </c>
      <c r="E397" s="2191">
        <v>1.8333333333333335</v>
      </c>
      <c r="F397" s="1943">
        <v>11</v>
      </c>
      <c r="G397" s="1841">
        <v>14</v>
      </c>
      <c r="H397" s="1842">
        <v>3</v>
      </c>
      <c r="I397" s="4184">
        <v>17</v>
      </c>
      <c r="J397" s="1993">
        <v>14</v>
      </c>
      <c r="K397" s="1993">
        <v>3</v>
      </c>
      <c r="L397" s="1994">
        <v>0</v>
      </c>
      <c r="M397" s="1993">
        <v>0</v>
      </c>
      <c r="N397" s="1995">
        <v>0</v>
      </c>
      <c r="O397" s="2253" t="s">
        <v>2115</v>
      </c>
      <c r="P397" s="2036">
        <v>0</v>
      </c>
      <c r="Q397" s="329" t="s">
        <v>123</v>
      </c>
      <c r="R397" s="462">
        <v>0</v>
      </c>
      <c r="S397" s="330">
        <v>0</v>
      </c>
      <c r="T397" s="331">
        <v>0</v>
      </c>
      <c r="U397" s="332">
        <v>0</v>
      </c>
      <c r="V397" s="333">
        <v>0</v>
      </c>
      <c r="W397" s="334">
        <v>0</v>
      </c>
      <c r="X397" s="332">
        <v>0</v>
      </c>
      <c r="Y397" s="334">
        <v>0</v>
      </c>
      <c r="Z397" s="335">
        <v>0</v>
      </c>
      <c r="AA397" s="2049">
        <v>17</v>
      </c>
      <c r="AB397" s="2315">
        <v>1.8333333333333335</v>
      </c>
      <c r="AC397" s="2024">
        <v>11</v>
      </c>
      <c r="AD397" s="336">
        <v>14</v>
      </c>
      <c r="AE397" s="337">
        <v>3</v>
      </c>
      <c r="AF397" s="332">
        <v>17</v>
      </c>
      <c r="AG397" s="332">
        <v>14</v>
      </c>
      <c r="AH397" s="338">
        <v>3</v>
      </c>
      <c r="AI397" s="332">
        <v>0</v>
      </c>
      <c r="AJ397" s="338">
        <v>0</v>
      </c>
      <c r="AK397" s="339">
        <v>0</v>
      </c>
      <c r="AL397" s="2331">
        <v>13</v>
      </c>
      <c r="AM397" s="1843" t="s">
        <v>123</v>
      </c>
      <c r="AN397" s="2024">
        <v>13</v>
      </c>
      <c r="AO397" s="340">
        <v>13</v>
      </c>
      <c r="AP397" s="340">
        <v>0</v>
      </c>
      <c r="AQ397" s="340">
        <v>13</v>
      </c>
      <c r="AR397" s="341">
        <v>13</v>
      </c>
      <c r="AS397" s="342">
        <v>0</v>
      </c>
      <c r="AT397" s="340">
        <v>0</v>
      </c>
      <c r="AU397" s="342">
        <v>0</v>
      </c>
      <c r="AV397" s="343">
        <v>0</v>
      </c>
      <c r="AW397" s="2354">
        <v>0</v>
      </c>
      <c r="AX397" s="1843" t="s">
        <v>123</v>
      </c>
      <c r="AY397" s="2024">
        <v>0</v>
      </c>
      <c r="AZ397" s="2377">
        <v>0</v>
      </c>
      <c r="BA397" s="2377">
        <v>0</v>
      </c>
      <c r="BB397" s="2377">
        <v>0</v>
      </c>
      <c r="BC397" s="2380">
        <v>0</v>
      </c>
      <c r="BD397" s="2380">
        <v>0</v>
      </c>
      <c r="BE397" s="2377">
        <v>0</v>
      </c>
      <c r="BF397" s="2380">
        <v>0</v>
      </c>
      <c r="BG397" s="2381">
        <v>0</v>
      </c>
      <c r="BH397" s="2062">
        <v>0</v>
      </c>
      <c r="BI397" s="1843" t="s">
        <v>123</v>
      </c>
      <c r="BJ397" s="2024">
        <v>0</v>
      </c>
      <c r="BK397" s="345">
        <v>0</v>
      </c>
      <c r="BL397" s="345">
        <v>0</v>
      </c>
      <c r="BM397" s="345">
        <v>0</v>
      </c>
      <c r="BN397" s="346">
        <v>0</v>
      </c>
      <c r="BO397" s="346">
        <v>0</v>
      </c>
      <c r="BP397" s="345">
        <v>0</v>
      </c>
      <c r="BQ397" s="346">
        <v>0</v>
      </c>
      <c r="BR397" s="347">
        <v>0</v>
      </c>
      <c r="BS397" s="2084">
        <v>0</v>
      </c>
      <c r="BT397" s="1843" t="s">
        <v>123</v>
      </c>
      <c r="BU397" s="2024">
        <v>0</v>
      </c>
      <c r="BV397" s="348">
        <v>0</v>
      </c>
      <c r="BW397" s="348">
        <v>0</v>
      </c>
      <c r="BX397" s="348">
        <v>0</v>
      </c>
      <c r="BY397" s="349">
        <v>0</v>
      </c>
      <c r="BZ397" s="349">
        <v>0</v>
      </c>
      <c r="CA397" s="348">
        <v>0</v>
      </c>
      <c r="CB397" s="349">
        <v>0</v>
      </c>
      <c r="CC397" s="350">
        <v>0</v>
      </c>
      <c r="CD397" s="351">
        <v>4</v>
      </c>
      <c r="CE397" s="1843">
        <v>-0.33333333333333337</v>
      </c>
      <c r="CF397" s="2024">
        <v>-2</v>
      </c>
      <c r="CG397" s="352">
        <v>1</v>
      </c>
      <c r="CH397" s="352">
        <v>3</v>
      </c>
      <c r="CI397" s="352">
        <v>4</v>
      </c>
      <c r="CJ397" s="353">
        <v>1</v>
      </c>
      <c r="CK397" s="353">
        <v>3</v>
      </c>
      <c r="CL397" s="352">
        <v>0</v>
      </c>
      <c r="CM397" s="353">
        <v>0</v>
      </c>
      <c r="CN397" s="354">
        <v>0</v>
      </c>
      <c r="CO397" s="2062">
        <v>0</v>
      </c>
      <c r="CP397" s="1843" t="s">
        <v>123</v>
      </c>
      <c r="CQ397" s="2024">
        <v>0</v>
      </c>
      <c r="CR397" s="345">
        <v>0</v>
      </c>
      <c r="CS397" s="345">
        <v>0</v>
      </c>
      <c r="CT397" s="345">
        <v>0</v>
      </c>
      <c r="CU397" s="346">
        <v>0</v>
      </c>
      <c r="CV397" s="346">
        <v>0</v>
      </c>
      <c r="CW397" s="345">
        <v>0</v>
      </c>
      <c r="CX397" s="346">
        <v>0</v>
      </c>
      <c r="CY397" s="962">
        <v>0</v>
      </c>
      <c r="CZ397" s="1264">
        <v>17</v>
      </c>
      <c r="DA397" s="1606">
        <v>3</v>
      </c>
      <c r="DB397" s="451">
        <v>3</v>
      </c>
      <c r="DC397" s="452">
        <v>0</v>
      </c>
      <c r="DD397" s="4110">
        <v>6</v>
      </c>
      <c r="DE397" s="451">
        <v>5</v>
      </c>
      <c r="DF397" s="452">
        <v>1</v>
      </c>
      <c r="DG397" s="4110">
        <v>3</v>
      </c>
      <c r="DH397" s="451">
        <v>3</v>
      </c>
      <c r="DI397" s="452">
        <v>0</v>
      </c>
      <c r="DJ397" s="4110">
        <v>5</v>
      </c>
      <c r="DK397" s="451">
        <v>3</v>
      </c>
      <c r="DL397" s="452">
        <v>2</v>
      </c>
      <c r="DM397" s="4110">
        <v>0</v>
      </c>
      <c r="DN397" s="451">
        <v>0</v>
      </c>
      <c r="DO397" s="452">
        <v>0</v>
      </c>
      <c r="DP397" s="4100">
        <v>0</v>
      </c>
      <c r="DQ397" s="443">
        <v>0</v>
      </c>
      <c r="DR397" s="433">
        <v>0</v>
      </c>
      <c r="DS397" s="355">
        <v>163</v>
      </c>
      <c r="DT397" s="356">
        <v>1.2701002706807811E-5</v>
      </c>
      <c r="DU397" s="357">
        <v>2.1434875803807841E-3</v>
      </c>
      <c r="DV397" s="358" t="s">
        <v>123</v>
      </c>
      <c r="DW397" s="286"/>
    </row>
    <row r="398" spans="1:127" s="239" customFormat="1" ht="50.25" customHeight="1" x14ac:dyDescent="0.15">
      <c r="A398" s="2109" t="s">
        <v>1890</v>
      </c>
      <c r="B398" s="2147"/>
      <c r="C398" s="2147"/>
      <c r="D398" s="1926">
        <v>138</v>
      </c>
      <c r="E398" s="2123">
        <v>2.2222222222222143E-2</v>
      </c>
      <c r="F398" s="1947">
        <v>3</v>
      </c>
      <c r="G398" s="1845">
        <v>76</v>
      </c>
      <c r="H398" s="1846">
        <v>62</v>
      </c>
      <c r="I398" s="4188">
        <v>95</v>
      </c>
      <c r="J398" s="1996">
        <v>58</v>
      </c>
      <c r="K398" s="1996">
        <v>37</v>
      </c>
      <c r="L398" s="1997">
        <v>43</v>
      </c>
      <c r="M398" s="1996">
        <v>18</v>
      </c>
      <c r="N398" s="2223">
        <v>25</v>
      </c>
      <c r="O398" s="2248" t="s">
        <v>2115</v>
      </c>
      <c r="P398" s="2037">
        <v>1</v>
      </c>
      <c r="Q398" s="289">
        <v>0</v>
      </c>
      <c r="R398" s="461">
        <v>0</v>
      </c>
      <c r="S398" s="290">
        <v>0</v>
      </c>
      <c r="T398" s="291">
        <v>1</v>
      </c>
      <c r="U398" s="292">
        <v>1</v>
      </c>
      <c r="V398" s="293">
        <v>0</v>
      </c>
      <c r="W398" s="294">
        <v>1</v>
      </c>
      <c r="X398" s="292">
        <v>0</v>
      </c>
      <c r="Y398" s="294">
        <v>0</v>
      </c>
      <c r="Z398" s="295">
        <v>0</v>
      </c>
      <c r="AA398" s="2288">
        <v>137</v>
      </c>
      <c r="AB398" s="1840">
        <v>2.2388059701492491E-2</v>
      </c>
      <c r="AC398" s="2304">
        <v>3</v>
      </c>
      <c r="AD398" s="296">
        <v>76</v>
      </c>
      <c r="AE398" s="297">
        <v>61</v>
      </c>
      <c r="AF398" s="292">
        <v>94</v>
      </c>
      <c r="AG398" s="298">
        <v>58</v>
      </c>
      <c r="AH398" s="299">
        <v>36</v>
      </c>
      <c r="AI398" s="292">
        <v>43</v>
      </c>
      <c r="AJ398" s="299">
        <v>18</v>
      </c>
      <c r="AK398" s="300">
        <v>25</v>
      </c>
      <c r="AL398" s="2332">
        <v>21</v>
      </c>
      <c r="AM398" s="1840">
        <v>0.3125</v>
      </c>
      <c r="AN398" s="2304">
        <v>5</v>
      </c>
      <c r="AO398" s="301">
        <v>13</v>
      </c>
      <c r="AP398" s="301">
        <v>8</v>
      </c>
      <c r="AQ398" s="302">
        <v>14</v>
      </c>
      <c r="AR398" s="303">
        <v>10</v>
      </c>
      <c r="AS398" s="304">
        <v>4</v>
      </c>
      <c r="AT398" s="302">
        <v>7</v>
      </c>
      <c r="AU398" s="304">
        <v>3</v>
      </c>
      <c r="AV398" s="305">
        <v>4</v>
      </c>
      <c r="AW398" s="2355">
        <v>0</v>
      </c>
      <c r="AX398" s="2025" t="s">
        <v>123</v>
      </c>
      <c r="AY398" s="2304">
        <v>0</v>
      </c>
      <c r="AZ398" s="2382">
        <v>0</v>
      </c>
      <c r="BA398" s="2382">
        <v>0</v>
      </c>
      <c r="BB398" s="2383">
        <v>0</v>
      </c>
      <c r="BC398" s="2384">
        <v>0</v>
      </c>
      <c r="BD398" s="2384">
        <v>0</v>
      </c>
      <c r="BE398" s="2383">
        <v>0</v>
      </c>
      <c r="BF398" s="2384">
        <v>0</v>
      </c>
      <c r="BG398" s="2385">
        <v>0</v>
      </c>
      <c r="BH398" s="2063">
        <v>12</v>
      </c>
      <c r="BI398" s="1840">
        <v>0.19999999999999996</v>
      </c>
      <c r="BJ398" s="2304">
        <v>2</v>
      </c>
      <c r="BK398" s="307">
        <v>6</v>
      </c>
      <c r="BL398" s="307">
        <v>6</v>
      </c>
      <c r="BM398" s="308">
        <v>4</v>
      </c>
      <c r="BN398" s="309">
        <v>3</v>
      </c>
      <c r="BO398" s="309">
        <v>1</v>
      </c>
      <c r="BP398" s="308">
        <v>8</v>
      </c>
      <c r="BQ398" s="309">
        <v>3</v>
      </c>
      <c r="BR398" s="310">
        <v>5</v>
      </c>
      <c r="BS398" s="2085">
        <v>4</v>
      </c>
      <c r="BT398" s="1840">
        <v>-0.19999999999999996</v>
      </c>
      <c r="BU398" s="2304">
        <v>-1</v>
      </c>
      <c r="BV398" s="311">
        <v>2</v>
      </c>
      <c r="BW398" s="311">
        <v>2</v>
      </c>
      <c r="BX398" s="312">
        <v>4</v>
      </c>
      <c r="BY398" s="313">
        <v>2</v>
      </c>
      <c r="BZ398" s="313">
        <v>2</v>
      </c>
      <c r="CA398" s="312">
        <v>0</v>
      </c>
      <c r="CB398" s="313">
        <v>0</v>
      </c>
      <c r="CC398" s="314">
        <v>0</v>
      </c>
      <c r="CD398" s="315">
        <v>85</v>
      </c>
      <c r="CE398" s="1840">
        <v>-8.6021505376344121E-2</v>
      </c>
      <c r="CF398" s="2304">
        <v>-8</v>
      </c>
      <c r="CG398" s="316">
        <v>49</v>
      </c>
      <c r="CH398" s="316">
        <v>36</v>
      </c>
      <c r="CI398" s="317">
        <v>59</v>
      </c>
      <c r="CJ398" s="318">
        <v>39</v>
      </c>
      <c r="CK398" s="318">
        <v>20</v>
      </c>
      <c r="CL398" s="317">
        <v>26</v>
      </c>
      <c r="CM398" s="318">
        <v>10</v>
      </c>
      <c r="CN398" s="319">
        <v>16</v>
      </c>
      <c r="CO398" s="2063">
        <v>15</v>
      </c>
      <c r="CP398" s="1840">
        <v>0.5</v>
      </c>
      <c r="CQ398" s="2304">
        <v>5</v>
      </c>
      <c r="CR398" s="320">
        <v>6</v>
      </c>
      <c r="CS398" s="320">
        <v>9</v>
      </c>
      <c r="CT398" s="308">
        <v>13</v>
      </c>
      <c r="CU398" s="321">
        <v>4</v>
      </c>
      <c r="CV398" s="321">
        <v>9</v>
      </c>
      <c r="CW398" s="308">
        <v>2</v>
      </c>
      <c r="CX398" s="321">
        <v>2</v>
      </c>
      <c r="CY398" s="961">
        <v>0</v>
      </c>
      <c r="CZ398" s="1265">
        <v>138</v>
      </c>
      <c r="DA398" s="1607">
        <v>11</v>
      </c>
      <c r="DB398" s="449">
        <v>7</v>
      </c>
      <c r="DC398" s="450">
        <v>4</v>
      </c>
      <c r="DD398" s="4111">
        <v>11</v>
      </c>
      <c r="DE398" s="449">
        <v>6</v>
      </c>
      <c r="DF398" s="450">
        <v>5</v>
      </c>
      <c r="DG398" s="4111">
        <v>13</v>
      </c>
      <c r="DH398" s="449">
        <v>5</v>
      </c>
      <c r="DI398" s="450">
        <v>8</v>
      </c>
      <c r="DJ398" s="4111">
        <v>44</v>
      </c>
      <c r="DK398" s="449">
        <v>24</v>
      </c>
      <c r="DL398" s="450">
        <v>20</v>
      </c>
      <c r="DM398" s="4111">
        <v>36</v>
      </c>
      <c r="DN398" s="449">
        <v>20</v>
      </c>
      <c r="DO398" s="450">
        <v>16</v>
      </c>
      <c r="DP398" s="4101">
        <v>23</v>
      </c>
      <c r="DQ398" s="442">
        <v>14</v>
      </c>
      <c r="DR398" s="432">
        <v>9</v>
      </c>
      <c r="DS398" s="322">
        <v>104</v>
      </c>
      <c r="DT398" s="323">
        <v>1.0310225726702812E-4</v>
      </c>
      <c r="DU398" s="324">
        <v>1.7400075652502837E-2</v>
      </c>
      <c r="DV398" s="325" t="s">
        <v>123</v>
      </c>
      <c r="DW398" s="286"/>
    </row>
    <row r="399" spans="1:127" s="359" customFormat="1" ht="50.25" customHeight="1" x14ac:dyDescent="0.15">
      <c r="A399" s="2107" t="s">
        <v>1891</v>
      </c>
      <c r="B399" s="2108"/>
      <c r="C399" s="3222"/>
      <c r="D399" s="1925">
        <v>27</v>
      </c>
      <c r="E399" s="2122">
        <v>0.17391304347826098</v>
      </c>
      <c r="F399" s="1943">
        <v>4</v>
      </c>
      <c r="G399" s="1841">
        <v>10</v>
      </c>
      <c r="H399" s="1842">
        <v>17</v>
      </c>
      <c r="I399" s="4184">
        <v>14</v>
      </c>
      <c r="J399" s="1993">
        <v>1</v>
      </c>
      <c r="K399" s="1993">
        <v>13</v>
      </c>
      <c r="L399" s="1994">
        <v>13</v>
      </c>
      <c r="M399" s="1993">
        <v>9</v>
      </c>
      <c r="N399" s="1995">
        <v>4</v>
      </c>
      <c r="O399" s="2253" t="s">
        <v>2115</v>
      </c>
      <c r="P399" s="2036">
        <v>14</v>
      </c>
      <c r="Q399" s="329">
        <v>0.16666666666666674</v>
      </c>
      <c r="R399" s="462">
        <v>2</v>
      </c>
      <c r="S399" s="330">
        <v>6</v>
      </c>
      <c r="T399" s="331">
        <v>8</v>
      </c>
      <c r="U399" s="332">
        <v>6</v>
      </c>
      <c r="V399" s="333">
        <v>0</v>
      </c>
      <c r="W399" s="334">
        <v>6</v>
      </c>
      <c r="X399" s="332">
        <v>8</v>
      </c>
      <c r="Y399" s="334">
        <v>6</v>
      </c>
      <c r="Z399" s="335">
        <v>2</v>
      </c>
      <c r="AA399" s="2049">
        <v>13</v>
      </c>
      <c r="AB399" s="1843">
        <v>0.18181818181818188</v>
      </c>
      <c r="AC399" s="2024">
        <v>2</v>
      </c>
      <c r="AD399" s="336">
        <v>4</v>
      </c>
      <c r="AE399" s="337">
        <v>9</v>
      </c>
      <c r="AF399" s="332">
        <v>8</v>
      </c>
      <c r="AG399" s="332">
        <v>1</v>
      </c>
      <c r="AH399" s="338">
        <v>7</v>
      </c>
      <c r="AI399" s="332">
        <v>5</v>
      </c>
      <c r="AJ399" s="338">
        <v>3</v>
      </c>
      <c r="AK399" s="339">
        <v>2</v>
      </c>
      <c r="AL399" s="2331">
        <v>0</v>
      </c>
      <c r="AM399" s="1843" t="s">
        <v>123</v>
      </c>
      <c r="AN399" s="2024">
        <v>0</v>
      </c>
      <c r="AO399" s="340">
        <v>0</v>
      </c>
      <c r="AP399" s="340">
        <v>0</v>
      </c>
      <c r="AQ399" s="340">
        <v>0</v>
      </c>
      <c r="AR399" s="341">
        <v>0</v>
      </c>
      <c r="AS399" s="342">
        <v>0</v>
      </c>
      <c r="AT399" s="340">
        <v>0</v>
      </c>
      <c r="AU399" s="342">
        <v>0</v>
      </c>
      <c r="AV399" s="343">
        <v>0</v>
      </c>
      <c r="AW399" s="2354">
        <v>0</v>
      </c>
      <c r="AX399" s="1843" t="s">
        <v>123</v>
      </c>
      <c r="AY399" s="2024">
        <v>0</v>
      </c>
      <c r="AZ399" s="2377">
        <v>0</v>
      </c>
      <c r="BA399" s="2377">
        <v>0</v>
      </c>
      <c r="BB399" s="2377">
        <v>0</v>
      </c>
      <c r="BC399" s="2380">
        <v>0</v>
      </c>
      <c r="BD399" s="2380">
        <v>0</v>
      </c>
      <c r="BE399" s="2377">
        <v>0</v>
      </c>
      <c r="BF399" s="2380">
        <v>0</v>
      </c>
      <c r="BG399" s="2381">
        <v>0</v>
      </c>
      <c r="BH399" s="2062">
        <v>0</v>
      </c>
      <c r="BI399" s="1843" t="s">
        <v>123</v>
      </c>
      <c r="BJ399" s="2024">
        <v>0</v>
      </c>
      <c r="BK399" s="345">
        <v>0</v>
      </c>
      <c r="BL399" s="345">
        <v>0</v>
      </c>
      <c r="BM399" s="345">
        <v>0</v>
      </c>
      <c r="BN399" s="346">
        <v>0</v>
      </c>
      <c r="BO399" s="346">
        <v>0</v>
      </c>
      <c r="BP399" s="345">
        <v>0</v>
      </c>
      <c r="BQ399" s="346">
        <v>0</v>
      </c>
      <c r="BR399" s="347">
        <v>0</v>
      </c>
      <c r="BS399" s="2084">
        <v>4</v>
      </c>
      <c r="BT399" s="1843">
        <v>0.33333333333333326</v>
      </c>
      <c r="BU399" s="2024">
        <v>1</v>
      </c>
      <c r="BV399" s="348">
        <v>2</v>
      </c>
      <c r="BW399" s="348">
        <v>2</v>
      </c>
      <c r="BX399" s="348">
        <v>1</v>
      </c>
      <c r="BY399" s="349">
        <v>0</v>
      </c>
      <c r="BZ399" s="349">
        <v>1</v>
      </c>
      <c r="CA399" s="348">
        <v>3</v>
      </c>
      <c r="CB399" s="349">
        <v>2</v>
      </c>
      <c r="CC399" s="350">
        <v>1</v>
      </c>
      <c r="CD399" s="351">
        <v>0</v>
      </c>
      <c r="CE399" s="1843" t="s">
        <v>123</v>
      </c>
      <c r="CF399" s="2024">
        <v>0</v>
      </c>
      <c r="CG399" s="352">
        <v>0</v>
      </c>
      <c r="CH399" s="352">
        <v>0</v>
      </c>
      <c r="CI399" s="352">
        <v>0</v>
      </c>
      <c r="CJ399" s="353">
        <v>0</v>
      </c>
      <c r="CK399" s="353">
        <v>0</v>
      </c>
      <c r="CL399" s="352">
        <v>0</v>
      </c>
      <c r="CM399" s="353">
        <v>0</v>
      </c>
      <c r="CN399" s="354">
        <v>0</v>
      </c>
      <c r="CO399" s="2062">
        <v>9</v>
      </c>
      <c r="CP399" s="1843">
        <v>0.125</v>
      </c>
      <c r="CQ399" s="2024">
        <v>1</v>
      </c>
      <c r="CR399" s="345">
        <v>2</v>
      </c>
      <c r="CS399" s="345">
        <v>7</v>
      </c>
      <c r="CT399" s="345">
        <v>7</v>
      </c>
      <c r="CU399" s="346">
        <v>1</v>
      </c>
      <c r="CV399" s="346">
        <v>6</v>
      </c>
      <c r="CW399" s="345">
        <v>2</v>
      </c>
      <c r="CX399" s="346">
        <v>1</v>
      </c>
      <c r="CY399" s="962">
        <v>1</v>
      </c>
      <c r="CZ399" s="1264">
        <v>27</v>
      </c>
      <c r="DA399" s="1606">
        <v>1</v>
      </c>
      <c r="DB399" s="451">
        <v>0</v>
      </c>
      <c r="DC399" s="452">
        <v>1</v>
      </c>
      <c r="DD399" s="4110">
        <v>2</v>
      </c>
      <c r="DE399" s="451">
        <v>0</v>
      </c>
      <c r="DF399" s="452">
        <v>2</v>
      </c>
      <c r="DG399" s="4110">
        <v>8</v>
      </c>
      <c r="DH399" s="451">
        <v>1</v>
      </c>
      <c r="DI399" s="452">
        <v>7</v>
      </c>
      <c r="DJ399" s="4110">
        <v>5</v>
      </c>
      <c r="DK399" s="451">
        <v>1</v>
      </c>
      <c r="DL399" s="452">
        <v>4</v>
      </c>
      <c r="DM399" s="4110">
        <v>1</v>
      </c>
      <c r="DN399" s="451">
        <v>1</v>
      </c>
      <c r="DO399" s="452">
        <v>0</v>
      </c>
      <c r="DP399" s="4100">
        <v>10</v>
      </c>
      <c r="DQ399" s="443">
        <v>7</v>
      </c>
      <c r="DR399" s="433">
        <v>3</v>
      </c>
      <c r="DS399" s="355">
        <v>154</v>
      </c>
      <c r="DT399" s="356">
        <v>2.0172180769635937E-5</v>
      </c>
      <c r="DU399" s="357">
        <v>3.4043626276635984E-3</v>
      </c>
      <c r="DV399" s="358" t="s">
        <v>123</v>
      </c>
      <c r="DW399" s="286"/>
    </row>
    <row r="400" spans="1:127" s="239" customFormat="1" ht="50.25" customHeight="1" thickBot="1" x14ac:dyDescent="0.2">
      <c r="A400" s="2134" t="s">
        <v>1892</v>
      </c>
      <c r="B400" s="2148"/>
      <c r="C400" s="2148"/>
      <c r="D400" s="2157">
        <v>5</v>
      </c>
      <c r="E400" s="2189">
        <v>0.25</v>
      </c>
      <c r="F400" s="2179">
        <v>1</v>
      </c>
      <c r="G400" s="2198">
        <v>2</v>
      </c>
      <c r="H400" s="2199">
        <v>3</v>
      </c>
      <c r="I400" s="4194">
        <v>4</v>
      </c>
      <c r="J400" s="2224">
        <v>1</v>
      </c>
      <c r="K400" s="2224">
        <v>3</v>
      </c>
      <c r="L400" s="2225">
        <v>1</v>
      </c>
      <c r="M400" s="2224">
        <v>1</v>
      </c>
      <c r="N400" s="2226">
        <v>0</v>
      </c>
      <c r="O400" s="2259" t="s">
        <v>2116</v>
      </c>
      <c r="P400" s="2278">
        <v>3</v>
      </c>
      <c r="Q400" s="1269">
        <v>0</v>
      </c>
      <c r="R400" s="1270">
        <v>0</v>
      </c>
      <c r="S400" s="1271">
        <v>2</v>
      </c>
      <c r="T400" s="1272">
        <v>1</v>
      </c>
      <c r="U400" s="1273">
        <v>2</v>
      </c>
      <c r="V400" s="1274">
        <v>1</v>
      </c>
      <c r="W400" s="1275">
        <v>1</v>
      </c>
      <c r="X400" s="1273">
        <v>1</v>
      </c>
      <c r="Y400" s="1275">
        <v>1</v>
      </c>
      <c r="Z400" s="1276">
        <v>0</v>
      </c>
      <c r="AA400" s="2290">
        <v>2</v>
      </c>
      <c r="AB400" s="3771">
        <v>1</v>
      </c>
      <c r="AC400" s="2307">
        <v>1</v>
      </c>
      <c r="AD400" s="1277">
        <v>0</v>
      </c>
      <c r="AE400" s="1278">
        <v>2</v>
      </c>
      <c r="AF400" s="1273">
        <v>2</v>
      </c>
      <c r="AG400" s="1279">
        <v>0</v>
      </c>
      <c r="AH400" s="1280">
        <v>2</v>
      </c>
      <c r="AI400" s="1273">
        <v>0</v>
      </c>
      <c r="AJ400" s="1280">
        <v>0</v>
      </c>
      <c r="AK400" s="1281">
        <v>0</v>
      </c>
      <c r="AL400" s="2336">
        <v>0</v>
      </c>
      <c r="AM400" s="2306" t="s">
        <v>123</v>
      </c>
      <c r="AN400" s="2307">
        <v>0</v>
      </c>
      <c r="AO400" s="1282">
        <v>0</v>
      </c>
      <c r="AP400" s="1282">
        <v>0</v>
      </c>
      <c r="AQ400" s="1283">
        <v>0</v>
      </c>
      <c r="AR400" s="1284">
        <v>0</v>
      </c>
      <c r="AS400" s="1285">
        <v>0</v>
      </c>
      <c r="AT400" s="1283">
        <v>0</v>
      </c>
      <c r="AU400" s="1285">
        <v>0</v>
      </c>
      <c r="AV400" s="1286">
        <v>0</v>
      </c>
      <c r="AW400" s="2400">
        <v>0</v>
      </c>
      <c r="AX400" s="2306" t="s">
        <v>123</v>
      </c>
      <c r="AY400" s="2307">
        <v>0</v>
      </c>
      <c r="AZ400" s="2401">
        <v>0</v>
      </c>
      <c r="BA400" s="2401">
        <v>0</v>
      </c>
      <c r="BB400" s="2402">
        <v>0</v>
      </c>
      <c r="BC400" s="2403">
        <v>0</v>
      </c>
      <c r="BD400" s="2403">
        <v>0</v>
      </c>
      <c r="BE400" s="2402">
        <v>0</v>
      </c>
      <c r="BF400" s="2403">
        <v>0</v>
      </c>
      <c r="BG400" s="2404">
        <v>0</v>
      </c>
      <c r="BH400" s="2431">
        <v>0</v>
      </c>
      <c r="BI400" s="2306" t="s">
        <v>123</v>
      </c>
      <c r="BJ400" s="2307">
        <v>0</v>
      </c>
      <c r="BK400" s="1287">
        <v>0</v>
      </c>
      <c r="BL400" s="1287">
        <v>0</v>
      </c>
      <c r="BM400" s="1288">
        <v>0</v>
      </c>
      <c r="BN400" s="1289">
        <v>0</v>
      </c>
      <c r="BO400" s="1289">
        <v>0</v>
      </c>
      <c r="BP400" s="1288">
        <v>0</v>
      </c>
      <c r="BQ400" s="1289">
        <v>0</v>
      </c>
      <c r="BR400" s="1290">
        <v>0</v>
      </c>
      <c r="BS400" s="2440">
        <v>1</v>
      </c>
      <c r="BT400" s="2306" t="s">
        <v>123</v>
      </c>
      <c r="BU400" s="2307">
        <v>1</v>
      </c>
      <c r="BV400" s="1291">
        <v>0</v>
      </c>
      <c r="BW400" s="1291">
        <v>1</v>
      </c>
      <c r="BX400" s="1292">
        <v>1</v>
      </c>
      <c r="BY400" s="1293">
        <v>0</v>
      </c>
      <c r="BZ400" s="1293">
        <v>1</v>
      </c>
      <c r="CA400" s="1292">
        <v>0</v>
      </c>
      <c r="CB400" s="1293">
        <v>0</v>
      </c>
      <c r="CC400" s="1294">
        <v>0</v>
      </c>
      <c r="CD400" s="1295">
        <v>1</v>
      </c>
      <c r="CE400" s="2301">
        <v>0</v>
      </c>
      <c r="CF400" s="2307">
        <v>0</v>
      </c>
      <c r="CG400" s="1296">
        <v>0</v>
      </c>
      <c r="CH400" s="1296">
        <v>1</v>
      </c>
      <c r="CI400" s="1297">
        <v>1</v>
      </c>
      <c r="CJ400" s="1298">
        <v>0</v>
      </c>
      <c r="CK400" s="1298">
        <v>1</v>
      </c>
      <c r="CL400" s="1297">
        <v>0</v>
      </c>
      <c r="CM400" s="1298">
        <v>0</v>
      </c>
      <c r="CN400" s="1299">
        <v>0</v>
      </c>
      <c r="CO400" s="2431">
        <v>0</v>
      </c>
      <c r="CP400" s="2306" t="s">
        <v>123</v>
      </c>
      <c r="CQ400" s="2307">
        <v>0</v>
      </c>
      <c r="CR400" s="1300">
        <v>0</v>
      </c>
      <c r="CS400" s="1300">
        <v>0</v>
      </c>
      <c r="CT400" s="1288">
        <v>0</v>
      </c>
      <c r="CU400" s="1301">
        <v>0</v>
      </c>
      <c r="CV400" s="1301">
        <v>0</v>
      </c>
      <c r="CW400" s="1288">
        <v>0</v>
      </c>
      <c r="CX400" s="1301">
        <v>0</v>
      </c>
      <c r="CY400" s="1321">
        <v>0</v>
      </c>
      <c r="CZ400" s="1268">
        <v>5</v>
      </c>
      <c r="DA400" s="1631">
        <v>0</v>
      </c>
      <c r="DB400" s="1634">
        <v>0</v>
      </c>
      <c r="DC400" s="1635">
        <v>0</v>
      </c>
      <c r="DD400" s="4132">
        <v>0</v>
      </c>
      <c r="DE400" s="1634">
        <v>0</v>
      </c>
      <c r="DF400" s="1635">
        <v>0</v>
      </c>
      <c r="DG400" s="4132">
        <v>0</v>
      </c>
      <c r="DH400" s="1634">
        <v>0</v>
      </c>
      <c r="DI400" s="1635">
        <v>0</v>
      </c>
      <c r="DJ400" s="4132">
        <v>1</v>
      </c>
      <c r="DK400" s="1634">
        <v>0</v>
      </c>
      <c r="DL400" s="1635">
        <v>1</v>
      </c>
      <c r="DM400" s="4132">
        <v>3</v>
      </c>
      <c r="DN400" s="1634">
        <v>1</v>
      </c>
      <c r="DO400" s="1635">
        <v>2</v>
      </c>
      <c r="DP400" s="4127">
        <v>1</v>
      </c>
      <c r="DQ400" s="1302">
        <v>1</v>
      </c>
      <c r="DR400" s="1303">
        <v>0</v>
      </c>
      <c r="DS400" s="1304">
        <v>182</v>
      </c>
      <c r="DT400" s="1305">
        <v>3.7355890314140623E-6</v>
      </c>
      <c r="DU400" s="1306">
        <v>6.3043752364140711E-4</v>
      </c>
      <c r="DV400" s="1307" t="s">
        <v>123</v>
      </c>
      <c r="DW400" s="286"/>
    </row>
    <row r="401" spans="1:127" s="239" customFormat="1" ht="19.5" customHeight="1" thickTop="1" x14ac:dyDescent="0.15">
      <c r="A401" s="3714" t="s">
        <v>2027</v>
      </c>
      <c r="B401" s="236"/>
      <c r="C401" s="237"/>
      <c r="D401" s="415"/>
      <c r="E401" s="247"/>
      <c r="F401" s="459"/>
      <c r="G401" s="416"/>
      <c r="H401" s="417"/>
      <c r="I401" s="417"/>
      <c r="J401" s="417"/>
      <c r="K401" s="417"/>
      <c r="L401" s="417"/>
      <c r="M401" s="417"/>
      <c r="N401" s="417"/>
      <c r="O401" s="419"/>
      <c r="P401" s="420"/>
      <c r="Q401" s="421"/>
      <c r="R401" s="467"/>
      <c r="S401" s="422"/>
      <c r="T401" s="422"/>
      <c r="U401" s="422"/>
      <c r="V401" s="417"/>
      <c r="W401" s="417"/>
      <c r="X401" s="422"/>
      <c r="Y401" s="417"/>
      <c r="Z401" s="417"/>
      <c r="AA401" s="423"/>
      <c r="AB401" s="255"/>
      <c r="AC401" s="466"/>
      <c r="AD401" s="423"/>
      <c r="AE401" s="423"/>
      <c r="AF401" s="422"/>
      <c r="AG401" s="422"/>
      <c r="AH401" s="422"/>
      <c r="AI401" s="422"/>
      <c r="AJ401" s="422"/>
      <c r="AK401" s="422"/>
      <c r="AL401" s="417"/>
      <c r="AM401" s="255"/>
      <c r="AN401" s="466"/>
      <c r="AO401" s="417"/>
      <c r="AP401" s="417"/>
      <c r="AQ401" s="417"/>
      <c r="AR401" s="416"/>
      <c r="AS401" s="417"/>
      <c r="AT401" s="417"/>
      <c r="AU401" s="417"/>
      <c r="AV401" s="417"/>
      <c r="AW401" s="418"/>
      <c r="AX401" s="255"/>
      <c r="AY401" s="466"/>
      <c r="AZ401" s="417"/>
      <c r="BA401" s="417"/>
      <c r="BB401" s="417"/>
      <c r="BC401" s="417"/>
      <c r="BD401" s="472"/>
      <c r="BE401" s="417"/>
      <c r="BF401" s="472"/>
      <c r="BG401" s="417"/>
      <c r="BH401" s="472"/>
      <c r="BI401" s="255"/>
      <c r="BJ401" s="466"/>
      <c r="BK401" s="417"/>
      <c r="BL401" s="417"/>
      <c r="BM401" s="417"/>
      <c r="BN401" s="417"/>
      <c r="BO401" s="417"/>
      <c r="BP401" s="417"/>
      <c r="BQ401" s="417"/>
      <c r="BR401" s="423"/>
      <c r="BS401" s="417"/>
      <c r="BT401" s="255"/>
      <c r="BU401" s="466"/>
      <c r="BV401" s="417"/>
      <c r="BW401" s="424"/>
      <c r="BX401" s="424"/>
      <c r="BY401" s="417"/>
      <c r="BZ401" s="417"/>
      <c r="CA401" s="417"/>
      <c r="CB401" s="417"/>
      <c r="CC401" s="417"/>
      <c r="CD401" s="424"/>
      <c r="CE401" s="255"/>
      <c r="CF401" s="466"/>
      <c r="CG401" s="424"/>
      <c r="CH401" s="424"/>
      <c r="CI401" s="424"/>
      <c r="CJ401" s="417"/>
      <c r="CK401" s="417"/>
      <c r="CL401" s="424"/>
      <c r="CM401" s="417"/>
      <c r="CN401" s="425"/>
      <c r="CO401" s="952"/>
      <c r="CP401" s="255"/>
      <c r="CQ401" s="466"/>
      <c r="CR401" s="417"/>
      <c r="CS401" s="417"/>
      <c r="CT401" s="417"/>
      <c r="CU401" s="417"/>
      <c r="CV401" s="417"/>
      <c r="CW401" s="417"/>
      <c r="CX401" s="417"/>
      <c r="CY401" s="417"/>
      <c r="CZ401" s="487"/>
      <c r="DA401" s="426"/>
      <c r="DB401" s="426"/>
      <c r="DC401" s="473"/>
      <c r="DD401" s="473"/>
      <c r="DE401" s="473"/>
      <c r="DF401" s="473"/>
      <c r="DG401" s="426"/>
      <c r="DH401" s="426"/>
      <c r="DI401" s="426"/>
      <c r="DJ401" s="426"/>
      <c r="DK401" s="426"/>
      <c r="DL401" s="426"/>
      <c r="DM401" s="473"/>
      <c r="DN401" s="473"/>
      <c r="DO401" s="473"/>
      <c r="DP401" s="426"/>
      <c r="DQ401" s="426"/>
      <c r="DR401" s="426"/>
      <c r="DS401" s="427"/>
      <c r="DT401" s="428"/>
      <c r="DU401" s="429"/>
      <c r="DV401" s="430"/>
      <c r="DW401" s="238"/>
    </row>
    <row r="402" spans="1:127" x14ac:dyDescent="0.15">
      <c r="P402" s="213"/>
    </row>
    <row r="404" spans="1:127" s="207" customFormat="1" x14ac:dyDescent="0.15">
      <c r="A404" s="227"/>
      <c r="B404" s="214"/>
      <c r="C404" s="214"/>
      <c r="D404" s="241"/>
      <c r="E404" s="246"/>
      <c r="F404" s="256"/>
      <c r="G404" s="240"/>
      <c r="H404" s="201"/>
      <c r="I404" s="201"/>
      <c r="J404" s="201"/>
      <c r="K404" s="201"/>
      <c r="L404" s="201"/>
      <c r="M404" s="201"/>
      <c r="N404" s="201"/>
      <c r="O404" s="243"/>
      <c r="P404" s="202"/>
      <c r="Q404" s="249"/>
      <c r="R404" s="206"/>
      <c r="S404" s="234"/>
      <c r="T404" s="234"/>
      <c r="U404" s="234"/>
      <c r="V404" s="201"/>
      <c r="W404" s="201"/>
      <c r="X404" s="234"/>
      <c r="Y404" s="201"/>
      <c r="Z404" s="201"/>
      <c r="AA404" s="201"/>
      <c r="AB404" s="226"/>
      <c r="AC404" s="254"/>
      <c r="AD404" s="201"/>
      <c r="AE404" s="201"/>
      <c r="AF404" s="234"/>
      <c r="AG404" s="234"/>
      <c r="AH404" s="234"/>
      <c r="AI404" s="234"/>
      <c r="AJ404" s="234"/>
      <c r="AK404" s="234"/>
      <c r="AL404" s="201"/>
      <c r="AM404" s="226"/>
      <c r="AN404" s="254"/>
      <c r="AO404" s="201"/>
      <c r="AP404" s="201"/>
      <c r="AQ404" s="201"/>
      <c r="AR404" s="240"/>
      <c r="AS404" s="201"/>
      <c r="AT404" s="201"/>
      <c r="AU404" s="201"/>
      <c r="AV404" s="201"/>
      <c r="AW404" s="201"/>
      <c r="AX404" s="226"/>
      <c r="AY404" s="254"/>
      <c r="AZ404" s="201"/>
      <c r="BA404" s="201"/>
      <c r="BB404" s="201"/>
      <c r="BC404" s="201"/>
      <c r="BD404" s="201"/>
      <c r="BE404" s="201"/>
      <c r="BF404" s="201"/>
      <c r="BG404" s="201"/>
      <c r="BH404" s="201"/>
      <c r="BI404" s="226"/>
      <c r="BJ404" s="254"/>
      <c r="BK404" s="201"/>
      <c r="BL404" s="201"/>
      <c r="BM404" s="201"/>
      <c r="BN404" s="201"/>
      <c r="BO404" s="201"/>
      <c r="BP404" s="201"/>
      <c r="BQ404" s="201"/>
      <c r="BR404" s="201"/>
      <c r="BS404" s="201"/>
      <c r="BT404" s="226"/>
      <c r="BU404" s="254"/>
      <c r="BV404" s="201"/>
      <c r="BW404" s="201"/>
      <c r="BX404" s="201"/>
      <c r="BY404" s="201"/>
      <c r="BZ404" s="201"/>
      <c r="CA404" s="201"/>
      <c r="CB404" s="201"/>
      <c r="CC404" s="201"/>
      <c r="CD404" s="201"/>
      <c r="CE404" s="226"/>
      <c r="CF404" s="254"/>
      <c r="CG404" s="201"/>
      <c r="CH404" s="201"/>
      <c r="CI404" s="201"/>
      <c r="CJ404" s="201"/>
      <c r="CK404" s="201"/>
      <c r="CL404" s="201"/>
      <c r="CM404" s="201"/>
      <c r="CN404" s="201"/>
      <c r="CO404" s="201"/>
      <c r="CP404" s="226"/>
      <c r="CQ404" s="254"/>
      <c r="CR404" s="201"/>
      <c r="CS404" s="201"/>
      <c r="CT404" s="201"/>
      <c r="CU404" s="201"/>
      <c r="CV404" s="201"/>
      <c r="CW404" s="201"/>
      <c r="CX404" s="201"/>
      <c r="CY404" s="201"/>
      <c r="CZ404" s="241"/>
      <c r="DA404" s="241"/>
      <c r="DB404" s="241"/>
      <c r="DC404" s="241"/>
      <c r="DD404" s="241"/>
      <c r="DE404" s="241"/>
      <c r="DF404" s="241"/>
      <c r="DG404" s="241"/>
      <c r="DH404" s="241"/>
      <c r="DI404" s="241"/>
      <c r="DJ404" s="241"/>
      <c r="DK404" s="241"/>
      <c r="DL404" s="241"/>
      <c r="DM404" s="241"/>
      <c r="DN404" s="241"/>
      <c r="DO404" s="241"/>
      <c r="DP404" s="951"/>
      <c r="DQ404" s="241"/>
      <c r="DR404" s="241"/>
      <c r="DS404" s="202"/>
      <c r="DT404" s="251"/>
      <c r="DU404" s="252"/>
      <c r="DV404" s="253"/>
      <c r="DW404" s="235"/>
    </row>
    <row r="405" spans="1:127" s="207" customFormat="1" x14ac:dyDescent="0.15">
      <c r="A405" s="227"/>
      <c r="B405" s="214"/>
      <c r="C405" s="214"/>
      <c r="D405" s="241"/>
      <c r="E405" s="246"/>
      <c r="F405" s="256"/>
      <c r="G405" s="240"/>
      <c r="H405" s="201"/>
      <c r="I405" s="201"/>
      <c r="J405" s="201"/>
      <c r="K405" s="201"/>
      <c r="L405" s="201"/>
      <c r="M405" s="201"/>
      <c r="N405" s="201"/>
      <c r="O405" s="243"/>
      <c r="P405" s="202"/>
      <c r="Q405" s="249"/>
      <c r="R405" s="206"/>
      <c r="S405" s="234"/>
      <c r="T405" s="234"/>
      <c r="U405" s="234"/>
      <c r="V405" s="201"/>
      <c r="W405" s="201"/>
      <c r="X405" s="234"/>
      <c r="Y405" s="201"/>
      <c r="Z405" s="201"/>
      <c r="AA405" s="201"/>
      <c r="AB405" s="226"/>
      <c r="AC405" s="254"/>
      <c r="AD405" s="201"/>
      <c r="AE405" s="201"/>
      <c r="AF405" s="234"/>
      <c r="AG405" s="234"/>
      <c r="AH405" s="234"/>
      <c r="AI405" s="234"/>
      <c r="AJ405" s="234"/>
      <c r="AK405" s="234"/>
      <c r="AL405" s="201"/>
      <c r="AM405" s="226"/>
      <c r="AN405" s="254"/>
      <c r="AO405" s="201"/>
      <c r="AP405" s="201"/>
      <c r="AQ405" s="201"/>
      <c r="AR405" s="240"/>
      <c r="AS405" s="201"/>
      <c r="AT405" s="201"/>
      <c r="AU405" s="201"/>
      <c r="AV405" s="201"/>
      <c r="AW405" s="201"/>
      <c r="AX405" s="226"/>
      <c r="AY405" s="254"/>
      <c r="AZ405" s="201"/>
      <c r="BA405" s="201"/>
      <c r="BB405" s="201"/>
      <c r="BC405" s="201"/>
      <c r="BD405" s="201"/>
      <c r="BE405" s="201"/>
      <c r="BF405" s="201"/>
      <c r="BG405" s="201"/>
      <c r="BH405" s="201"/>
      <c r="BI405" s="226"/>
      <c r="BJ405" s="254"/>
      <c r="BK405" s="201"/>
      <c r="BL405" s="201"/>
      <c r="BM405" s="201"/>
      <c r="BN405" s="201"/>
      <c r="BO405" s="201"/>
      <c r="BP405" s="201"/>
      <c r="BQ405" s="201"/>
      <c r="BR405" s="201"/>
      <c r="BS405" s="201"/>
      <c r="BT405" s="226"/>
      <c r="BU405" s="254"/>
      <c r="BV405" s="201"/>
      <c r="BW405" s="201"/>
      <c r="BX405" s="201"/>
      <c r="BY405" s="201"/>
      <c r="BZ405" s="201"/>
      <c r="CA405" s="201"/>
      <c r="CB405" s="201"/>
      <c r="CC405" s="201"/>
      <c r="CD405" s="201"/>
      <c r="CE405" s="226"/>
      <c r="CF405" s="254"/>
      <c r="CG405" s="201"/>
      <c r="CH405" s="201"/>
      <c r="CI405" s="201"/>
      <c r="CJ405" s="201"/>
      <c r="CK405" s="201"/>
      <c r="CL405" s="201"/>
      <c r="CM405" s="201"/>
      <c r="CN405" s="201"/>
      <c r="CO405" s="201"/>
      <c r="CP405" s="226"/>
      <c r="CQ405" s="254"/>
      <c r="CR405" s="201"/>
      <c r="CS405" s="201"/>
      <c r="CT405" s="201"/>
      <c r="CU405" s="201"/>
      <c r="CV405" s="201"/>
      <c r="CW405" s="201"/>
      <c r="CX405" s="201"/>
      <c r="CY405" s="201"/>
      <c r="CZ405" s="241"/>
      <c r="DA405" s="241"/>
      <c r="DB405" s="241"/>
      <c r="DC405" s="241"/>
      <c r="DD405" s="241"/>
      <c r="DE405" s="241"/>
      <c r="DF405" s="241"/>
      <c r="DG405" s="241"/>
      <c r="DH405" s="241"/>
      <c r="DI405" s="241"/>
      <c r="DJ405" s="241"/>
      <c r="DK405" s="241"/>
      <c r="DL405" s="241"/>
      <c r="DM405" s="241"/>
      <c r="DN405" s="241"/>
      <c r="DO405" s="241"/>
      <c r="DP405" s="951"/>
      <c r="DQ405" s="241"/>
      <c r="DR405" s="241"/>
      <c r="DS405" s="202"/>
      <c r="DT405" s="251"/>
      <c r="DU405" s="252"/>
      <c r="DV405" s="253"/>
      <c r="DW405" s="235"/>
    </row>
    <row r="406" spans="1:127" s="207" customFormat="1" x14ac:dyDescent="0.15">
      <c r="A406" s="227"/>
      <c r="B406" s="214"/>
      <c r="C406" s="214"/>
      <c r="D406" s="241"/>
      <c r="E406" s="246"/>
      <c r="F406" s="256"/>
      <c r="G406" s="240"/>
      <c r="H406" s="201"/>
      <c r="I406" s="201"/>
      <c r="J406" s="201"/>
      <c r="K406" s="201"/>
      <c r="L406" s="201"/>
      <c r="M406" s="201"/>
      <c r="N406" s="201"/>
      <c r="O406" s="243"/>
      <c r="P406" s="202"/>
      <c r="Q406" s="249"/>
      <c r="R406" s="206"/>
      <c r="S406" s="234"/>
      <c r="T406" s="234"/>
      <c r="U406" s="234"/>
      <c r="V406" s="201"/>
      <c r="W406" s="201"/>
      <c r="X406" s="234"/>
      <c r="Y406" s="201"/>
      <c r="Z406" s="201"/>
      <c r="AA406" s="201"/>
      <c r="AB406" s="226"/>
      <c r="AC406" s="254"/>
      <c r="AD406" s="201"/>
      <c r="AE406" s="201"/>
      <c r="AF406" s="234"/>
      <c r="AG406" s="234"/>
      <c r="AH406" s="234"/>
      <c r="AI406" s="234"/>
      <c r="AJ406" s="234"/>
      <c r="AK406" s="234"/>
      <c r="AL406" s="201"/>
      <c r="AM406" s="226"/>
      <c r="AN406" s="254"/>
      <c r="AO406" s="201"/>
      <c r="AP406" s="201"/>
      <c r="AQ406" s="201"/>
      <c r="AR406" s="240"/>
      <c r="AS406" s="201"/>
      <c r="AT406" s="201"/>
      <c r="AU406" s="201"/>
      <c r="AV406" s="201"/>
      <c r="AW406" s="201"/>
      <c r="AX406" s="226"/>
      <c r="AY406" s="254"/>
      <c r="AZ406" s="201"/>
      <c r="BA406" s="201"/>
      <c r="BB406" s="201"/>
      <c r="BC406" s="201"/>
      <c r="BD406" s="201"/>
      <c r="BE406" s="201"/>
      <c r="BF406" s="201"/>
      <c r="BG406" s="201"/>
      <c r="BH406" s="201"/>
      <c r="BI406" s="226"/>
      <c r="BJ406" s="254"/>
      <c r="BK406" s="201"/>
      <c r="BL406" s="201"/>
      <c r="BM406" s="201"/>
      <c r="BN406" s="201"/>
      <c r="BO406" s="201"/>
      <c r="BP406" s="201"/>
      <c r="BQ406" s="201"/>
      <c r="BR406" s="201"/>
      <c r="BS406" s="201"/>
      <c r="BT406" s="226"/>
      <c r="BU406" s="254"/>
      <c r="BV406" s="201"/>
      <c r="BW406" s="201"/>
      <c r="BX406" s="201"/>
      <c r="BY406" s="201"/>
      <c r="BZ406" s="201"/>
      <c r="CA406" s="201"/>
      <c r="CB406" s="201"/>
      <c r="CC406" s="201"/>
      <c r="CD406" s="201"/>
      <c r="CE406" s="226"/>
      <c r="CF406" s="254"/>
      <c r="CG406" s="201"/>
      <c r="CH406" s="201"/>
      <c r="CI406" s="201"/>
      <c r="CJ406" s="201"/>
      <c r="CK406" s="201"/>
      <c r="CL406" s="201"/>
      <c r="CM406" s="201"/>
      <c r="CN406" s="201"/>
      <c r="CO406" s="201"/>
      <c r="CP406" s="226"/>
      <c r="CQ406" s="254"/>
      <c r="CR406" s="201"/>
      <c r="CS406" s="201"/>
      <c r="CT406" s="201"/>
      <c r="CU406" s="201"/>
      <c r="CV406" s="201"/>
      <c r="CW406" s="201"/>
      <c r="CX406" s="201"/>
      <c r="CY406" s="201"/>
      <c r="CZ406" s="241"/>
      <c r="DA406" s="241"/>
      <c r="DB406" s="241"/>
      <c r="DC406" s="241"/>
      <c r="DD406" s="241"/>
      <c r="DE406" s="241"/>
      <c r="DF406" s="241"/>
      <c r="DG406" s="241"/>
      <c r="DH406" s="241"/>
      <c r="DI406" s="241"/>
      <c r="DJ406" s="241"/>
      <c r="DK406" s="241"/>
      <c r="DL406" s="241"/>
      <c r="DM406" s="241"/>
      <c r="DN406" s="241"/>
      <c r="DO406" s="241"/>
      <c r="DP406" s="951"/>
      <c r="DQ406" s="241"/>
      <c r="DR406" s="241"/>
      <c r="DS406" s="202"/>
      <c r="DT406" s="251"/>
      <c r="DU406" s="252"/>
      <c r="DV406" s="253"/>
      <c r="DW406" s="235"/>
    </row>
  </sheetData>
  <sheetProtection formatCells="0" selectLockedCells="1"/>
  <mergeCells count="867">
    <mergeCell ref="B307:C307"/>
    <mergeCell ref="B327:C327"/>
    <mergeCell ref="A102:C102"/>
    <mergeCell ref="A153:C153"/>
    <mergeCell ref="B252:C252"/>
    <mergeCell ref="A289:C289"/>
    <mergeCell ref="B295:C295"/>
    <mergeCell ref="B296:C296"/>
    <mergeCell ref="B297:C297"/>
    <mergeCell ref="B298:C298"/>
    <mergeCell ref="A310:C310"/>
    <mergeCell ref="B311:C311"/>
    <mergeCell ref="B322:C322"/>
    <mergeCell ref="B217:C217"/>
    <mergeCell ref="B241:C241"/>
    <mergeCell ref="B242:C242"/>
    <mergeCell ref="B243:C243"/>
    <mergeCell ref="B244:C244"/>
    <mergeCell ref="A248:C248"/>
    <mergeCell ref="B251:C251"/>
    <mergeCell ref="B127:C127"/>
    <mergeCell ref="B130:C130"/>
    <mergeCell ref="B132:C132"/>
    <mergeCell ref="B133:C133"/>
    <mergeCell ref="A134:C134"/>
    <mergeCell ref="A142:C142"/>
    <mergeCell ref="A151:C151"/>
    <mergeCell ref="A152:C152"/>
    <mergeCell ref="A94:C94"/>
    <mergeCell ref="B95:C95"/>
    <mergeCell ref="B97:C97"/>
    <mergeCell ref="B113:C113"/>
    <mergeCell ref="B114:C114"/>
    <mergeCell ref="B119:C119"/>
    <mergeCell ref="B121:C121"/>
    <mergeCell ref="B122:C122"/>
    <mergeCell ref="B123:C123"/>
    <mergeCell ref="A82:C82"/>
    <mergeCell ref="B16:C16"/>
    <mergeCell ref="B23:C23"/>
    <mergeCell ref="B29:C29"/>
    <mergeCell ref="B30:C30"/>
    <mergeCell ref="B76:C76"/>
    <mergeCell ref="B79:C79"/>
    <mergeCell ref="B81:C81"/>
    <mergeCell ref="A84:C84"/>
    <mergeCell ref="A3:C5"/>
    <mergeCell ref="D3:N3"/>
    <mergeCell ref="O3:O5"/>
    <mergeCell ref="A138:C140"/>
    <mergeCell ref="P3:Z3"/>
    <mergeCell ref="AA3:AK3"/>
    <mergeCell ref="AL3:AV3"/>
    <mergeCell ref="Q4:R4"/>
    <mergeCell ref="S4:T4"/>
    <mergeCell ref="U4:W4"/>
    <mergeCell ref="X4:Z4"/>
    <mergeCell ref="AO4:AP4"/>
    <mergeCell ref="AQ4:AS4"/>
    <mergeCell ref="AT4:AV4"/>
    <mergeCell ref="AT39:AV39"/>
    <mergeCell ref="AL109:AL110"/>
    <mergeCell ref="AM109:AN109"/>
    <mergeCell ref="AO109:AP109"/>
    <mergeCell ref="X109:Z109"/>
    <mergeCell ref="AA109:AA110"/>
    <mergeCell ref="AB109:AC109"/>
    <mergeCell ref="AD109:AE109"/>
    <mergeCell ref="P108:Z108"/>
    <mergeCell ref="AA108:AK108"/>
    <mergeCell ref="DV3:DV5"/>
    <mergeCell ref="D4:D5"/>
    <mergeCell ref="E4:F4"/>
    <mergeCell ref="G4:H4"/>
    <mergeCell ref="I4:K4"/>
    <mergeCell ref="L4:N4"/>
    <mergeCell ref="P4:P5"/>
    <mergeCell ref="AW3:BG3"/>
    <mergeCell ref="BH3:BR3"/>
    <mergeCell ref="BS3:CC3"/>
    <mergeCell ref="CD3:CN3"/>
    <mergeCell ref="CO3:CY3"/>
    <mergeCell ref="CZ3:DR3"/>
    <mergeCell ref="AA4:AA5"/>
    <mergeCell ref="AB4:AC4"/>
    <mergeCell ref="AD4:AE4"/>
    <mergeCell ref="AF4:AH4"/>
    <mergeCell ref="DS3:DS5"/>
    <mergeCell ref="DT3:DT5"/>
    <mergeCell ref="DU3:DU5"/>
    <mergeCell ref="BH4:BH5"/>
    <mergeCell ref="BI4:BJ4"/>
    <mergeCell ref="BK4:BL4"/>
    <mergeCell ref="AM4:AN4"/>
    <mergeCell ref="AW4:AW5"/>
    <mergeCell ref="AX4:AY4"/>
    <mergeCell ref="DJ4:DL4"/>
    <mergeCell ref="DM4:DO4"/>
    <mergeCell ref="DP4:DR4"/>
    <mergeCell ref="CO4:CO5"/>
    <mergeCell ref="CP4:CQ4"/>
    <mergeCell ref="CR4:CS4"/>
    <mergeCell ref="CT4:CV4"/>
    <mergeCell ref="CW4:CY4"/>
    <mergeCell ref="CZ4:CZ5"/>
    <mergeCell ref="DA4:DC4"/>
    <mergeCell ref="DD4:DF4"/>
    <mergeCell ref="DG4:DI4"/>
    <mergeCell ref="CA4:CC4"/>
    <mergeCell ref="CD4:CD5"/>
    <mergeCell ref="CE4:CF4"/>
    <mergeCell ref="CG4:CH4"/>
    <mergeCell ref="CI4:CK4"/>
    <mergeCell ref="CL4:CN4"/>
    <mergeCell ref="BM4:BO4"/>
    <mergeCell ref="BP4:BR4"/>
    <mergeCell ref="BS4:BS5"/>
    <mergeCell ref="BT4:BU4"/>
    <mergeCell ref="BV4:BW4"/>
    <mergeCell ref="BX4:BZ4"/>
    <mergeCell ref="AZ4:BA4"/>
    <mergeCell ref="BB4:BD4"/>
    <mergeCell ref="BE4:BG4"/>
    <mergeCell ref="A38:C40"/>
    <mergeCell ref="D38:N38"/>
    <mergeCell ref="O38:O40"/>
    <mergeCell ref="P38:Z38"/>
    <mergeCell ref="AA38:AK38"/>
    <mergeCell ref="AL38:AV38"/>
    <mergeCell ref="Q39:R39"/>
    <mergeCell ref="S39:T39"/>
    <mergeCell ref="U39:W39"/>
    <mergeCell ref="X39:Z39"/>
    <mergeCell ref="BE39:BG39"/>
    <mergeCell ref="AI4:AK4"/>
    <mergeCell ref="AL4:AL5"/>
    <mergeCell ref="BH39:BH40"/>
    <mergeCell ref="BI39:BJ39"/>
    <mergeCell ref="BK39:BL39"/>
    <mergeCell ref="AM39:AN39"/>
    <mergeCell ref="AO39:AP39"/>
    <mergeCell ref="AQ39:AS39"/>
    <mergeCell ref="DV38:DV40"/>
    <mergeCell ref="D39:D40"/>
    <mergeCell ref="E39:F39"/>
    <mergeCell ref="G39:H39"/>
    <mergeCell ref="I39:K39"/>
    <mergeCell ref="L39:N39"/>
    <mergeCell ref="P39:P40"/>
    <mergeCell ref="AW38:BG38"/>
    <mergeCell ref="BH38:BR38"/>
    <mergeCell ref="BS38:CC38"/>
    <mergeCell ref="CD38:CN38"/>
    <mergeCell ref="CO38:CY38"/>
    <mergeCell ref="CZ38:DR38"/>
    <mergeCell ref="AA39:AA40"/>
    <mergeCell ref="AB39:AC39"/>
    <mergeCell ref="AD39:AE39"/>
    <mergeCell ref="AF39:AH39"/>
    <mergeCell ref="AI39:AK39"/>
    <mergeCell ref="AL39:AL40"/>
    <mergeCell ref="DS38:DS40"/>
    <mergeCell ref="DT38:DT40"/>
    <mergeCell ref="DU38:DU40"/>
    <mergeCell ref="AZ39:BA39"/>
    <mergeCell ref="BB39:BD39"/>
    <mergeCell ref="AW39:AW40"/>
    <mergeCell ref="AX39:AY39"/>
    <mergeCell ref="CA39:CC39"/>
    <mergeCell ref="CD39:CD40"/>
    <mergeCell ref="CE39:CF39"/>
    <mergeCell ref="CG39:CH39"/>
    <mergeCell ref="CI39:CK39"/>
    <mergeCell ref="CL39:CN39"/>
    <mergeCell ref="BM39:BO39"/>
    <mergeCell ref="BP39:BR39"/>
    <mergeCell ref="BS39:BS40"/>
    <mergeCell ref="BT39:BU39"/>
    <mergeCell ref="BV39:BW39"/>
    <mergeCell ref="BX39:BZ39"/>
    <mergeCell ref="DA39:DC39"/>
    <mergeCell ref="DD39:DF39"/>
    <mergeCell ref="DG39:DI39"/>
    <mergeCell ref="DJ39:DL39"/>
    <mergeCell ref="DM39:DO39"/>
    <mergeCell ref="DP39:DR39"/>
    <mergeCell ref="CO39:CO40"/>
    <mergeCell ref="CP39:CQ39"/>
    <mergeCell ref="CR39:CS39"/>
    <mergeCell ref="CT39:CV39"/>
    <mergeCell ref="CW39:CY39"/>
    <mergeCell ref="CZ39:CZ40"/>
    <mergeCell ref="AW72:BG72"/>
    <mergeCell ref="BH72:BR72"/>
    <mergeCell ref="U73:W73"/>
    <mergeCell ref="X73:Z73"/>
    <mergeCell ref="AA73:AA74"/>
    <mergeCell ref="AB73:AC73"/>
    <mergeCell ref="A72:C74"/>
    <mergeCell ref="D72:N72"/>
    <mergeCell ref="AQ73:AS73"/>
    <mergeCell ref="AT73:AV73"/>
    <mergeCell ref="AW73:AW74"/>
    <mergeCell ref="AX73:AY73"/>
    <mergeCell ref="AZ73:BA73"/>
    <mergeCell ref="BB73:BD73"/>
    <mergeCell ref="AD73:AE73"/>
    <mergeCell ref="AF73:AH73"/>
    <mergeCell ref="AI73:AK73"/>
    <mergeCell ref="AL73:AL74"/>
    <mergeCell ref="AM73:AN73"/>
    <mergeCell ref="AO73:AP73"/>
    <mergeCell ref="DU72:DU74"/>
    <mergeCell ref="DV72:DV74"/>
    <mergeCell ref="D73:D74"/>
    <mergeCell ref="E73:F73"/>
    <mergeCell ref="G73:H73"/>
    <mergeCell ref="I73:K73"/>
    <mergeCell ref="L73:N73"/>
    <mergeCell ref="P73:P74"/>
    <mergeCell ref="Q73:R73"/>
    <mergeCell ref="S73:T73"/>
    <mergeCell ref="BS72:CC72"/>
    <mergeCell ref="CD72:CN72"/>
    <mergeCell ref="CO72:CY72"/>
    <mergeCell ref="CZ72:DR72"/>
    <mergeCell ref="DS72:DS74"/>
    <mergeCell ref="DT72:DT74"/>
    <mergeCell ref="BS73:BS74"/>
    <mergeCell ref="BT73:BU73"/>
    <mergeCell ref="BV73:BW73"/>
    <mergeCell ref="BX73:BZ73"/>
    <mergeCell ref="O72:O74"/>
    <mergeCell ref="P72:Z72"/>
    <mergeCell ref="AA72:AK72"/>
    <mergeCell ref="AL72:AV72"/>
    <mergeCell ref="CA73:CC73"/>
    <mergeCell ref="CD73:CD74"/>
    <mergeCell ref="CE73:CF73"/>
    <mergeCell ref="CG73:CH73"/>
    <mergeCell ref="CI73:CK73"/>
    <mergeCell ref="CL73:CN73"/>
    <mergeCell ref="BE73:BG73"/>
    <mergeCell ref="BH73:BH74"/>
    <mergeCell ref="BI73:BJ73"/>
    <mergeCell ref="BK73:BL73"/>
    <mergeCell ref="BM73:BO73"/>
    <mergeCell ref="BP73:BR73"/>
    <mergeCell ref="DA73:DC73"/>
    <mergeCell ref="DD73:DF73"/>
    <mergeCell ref="DG73:DI73"/>
    <mergeCell ref="DJ73:DL73"/>
    <mergeCell ref="DM73:DO73"/>
    <mergeCell ref="DP73:DR73"/>
    <mergeCell ref="CO73:CO74"/>
    <mergeCell ref="CP73:CQ73"/>
    <mergeCell ref="CR73:CS73"/>
    <mergeCell ref="CT73:CV73"/>
    <mergeCell ref="CW73:CY73"/>
    <mergeCell ref="CZ73:CZ74"/>
    <mergeCell ref="AL108:AV108"/>
    <mergeCell ref="AW108:BG108"/>
    <mergeCell ref="BH108:BR108"/>
    <mergeCell ref="BS108:CC108"/>
    <mergeCell ref="A108:C110"/>
    <mergeCell ref="D108:N108"/>
    <mergeCell ref="O108:O110"/>
    <mergeCell ref="AQ109:AS109"/>
    <mergeCell ref="AT109:AV109"/>
    <mergeCell ref="AW109:AW110"/>
    <mergeCell ref="D109:D110"/>
    <mergeCell ref="E109:F109"/>
    <mergeCell ref="G109:H109"/>
    <mergeCell ref="I109:K109"/>
    <mergeCell ref="L109:N109"/>
    <mergeCell ref="P109:P110"/>
    <mergeCell ref="Q109:R109"/>
    <mergeCell ref="S109:T109"/>
    <mergeCell ref="U109:W109"/>
    <mergeCell ref="BT109:BU109"/>
    <mergeCell ref="BV109:BW109"/>
    <mergeCell ref="AX109:AY109"/>
    <mergeCell ref="BH109:BH110"/>
    <mergeCell ref="BI109:BJ109"/>
    <mergeCell ref="DV108:DV110"/>
    <mergeCell ref="CD108:CN108"/>
    <mergeCell ref="CO108:CY108"/>
    <mergeCell ref="CZ108:DR108"/>
    <mergeCell ref="DS108:DS110"/>
    <mergeCell ref="DT108:DT110"/>
    <mergeCell ref="DU108:DU110"/>
    <mergeCell ref="CL109:CN109"/>
    <mergeCell ref="CO109:CO110"/>
    <mergeCell ref="CP109:CQ109"/>
    <mergeCell ref="CR109:CS109"/>
    <mergeCell ref="DJ109:DL109"/>
    <mergeCell ref="DM109:DO109"/>
    <mergeCell ref="DP109:DR109"/>
    <mergeCell ref="CT109:CV109"/>
    <mergeCell ref="CW109:CY109"/>
    <mergeCell ref="CZ109:CZ110"/>
    <mergeCell ref="DA109:DC109"/>
    <mergeCell ref="DD109:DF109"/>
    <mergeCell ref="DG109:DI109"/>
    <mergeCell ref="BX109:BZ109"/>
    <mergeCell ref="CA109:CC109"/>
    <mergeCell ref="CD109:CD110"/>
    <mergeCell ref="CE109:CF109"/>
    <mergeCell ref="CG109:CH109"/>
    <mergeCell ref="CI109:CK109"/>
    <mergeCell ref="AF109:AH109"/>
    <mergeCell ref="AI109:AK109"/>
    <mergeCell ref="BK109:BL109"/>
    <mergeCell ref="BM109:BO109"/>
    <mergeCell ref="BP109:BR109"/>
    <mergeCell ref="BS109:BS110"/>
    <mergeCell ref="AZ109:BA109"/>
    <mergeCell ref="BB109:BD109"/>
    <mergeCell ref="BE109:BG109"/>
    <mergeCell ref="D138:N138"/>
    <mergeCell ref="O138:O140"/>
    <mergeCell ref="P138:Z138"/>
    <mergeCell ref="D139:D140"/>
    <mergeCell ref="E139:F139"/>
    <mergeCell ref="G139:H139"/>
    <mergeCell ref="I139:K139"/>
    <mergeCell ref="DT138:DT140"/>
    <mergeCell ref="DU138:DU140"/>
    <mergeCell ref="L139:N139"/>
    <mergeCell ref="P139:P140"/>
    <mergeCell ref="Q139:R139"/>
    <mergeCell ref="S139:T139"/>
    <mergeCell ref="U139:W139"/>
    <mergeCell ref="X139:Z139"/>
    <mergeCell ref="AI139:AK139"/>
    <mergeCell ref="AL139:AL140"/>
    <mergeCell ref="BS139:BS140"/>
    <mergeCell ref="BT139:BU139"/>
    <mergeCell ref="BV139:BW139"/>
    <mergeCell ref="BX139:BZ139"/>
    <mergeCell ref="AZ139:BA139"/>
    <mergeCell ref="BB139:BD139"/>
    <mergeCell ref="BE139:BG139"/>
    <mergeCell ref="DV138:DV140"/>
    <mergeCell ref="CO139:CO140"/>
    <mergeCell ref="CP139:CQ139"/>
    <mergeCell ref="CR139:CS139"/>
    <mergeCell ref="CT139:CV139"/>
    <mergeCell ref="AA138:AK138"/>
    <mergeCell ref="AL138:AV138"/>
    <mergeCell ref="AW138:BG138"/>
    <mergeCell ref="BH138:BR138"/>
    <mergeCell ref="BS138:CC138"/>
    <mergeCell ref="CD138:CN138"/>
    <mergeCell ref="CO138:CY138"/>
    <mergeCell ref="CZ138:DR138"/>
    <mergeCell ref="DS138:DS140"/>
    <mergeCell ref="AM139:AN139"/>
    <mergeCell ref="AO139:AP139"/>
    <mergeCell ref="AQ139:AS139"/>
    <mergeCell ref="AT139:AV139"/>
    <mergeCell ref="AW139:AW140"/>
    <mergeCell ref="AX139:AY139"/>
    <mergeCell ref="AA139:AA140"/>
    <mergeCell ref="AB139:AC139"/>
    <mergeCell ref="AD139:AE139"/>
    <mergeCell ref="AF139:AH139"/>
    <mergeCell ref="BH139:BH140"/>
    <mergeCell ref="BI139:BJ139"/>
    <mergeCell ref="BK139:BL139"/>
    <mergeCell ref="DM139:DO139"/>
    <mergeCell ref="DP139:DR139"/>
    <mergeCell ref="A175:C177"/>
    <mergeCell ref="D175:N175"/>
    <mergeCell ref="O175:O177"/>
    <mergeCell ref="P175:Z175"/>
    <mergeCell ref="AA175:AK175"/>
    <mergeCell ref="CW139:CY139"/>
    <mergeCell ref="CZ139:CZ140"/>
    <mergeCell ref="DA139:DC139"/>
    <mergeCell ref="DD139:DF139"/>
    <mergeCell ref="DG139:DI139"/>
    <mergeCell ref="DJ139:DL139"/>
    <mergeCell ref="CA139:CC139"/>
    <mergeCell ref="CD139:CD140"/>
    <mergeCell ref="CE139:CF139"/>
    <mergeCell ref="CG139:CH139"/>
    <mergeCell ref="CI139:CK139"/>
    <mergeCell ref="CL139:CN139"/>
    <mergeCell ref="BM139:BO139"/>
    <mergeCell ref="BP139:BR139"/>
    <mergeCell ref="DS175:DS177"/>
    <mergeCell ref="DT175:DT177"/>
    <mergeCell ref="DU175:DU177"/>
    <mergeCell ref="DV175:DV177"/>
    <mergeCell ref="D176:D177"/>
    <mergeCell ref="E176:F176"/>
    <mergeCell ref="G176:H176"/>
    <mergeCell ref="I176:K176"/>
    <mergeCell ref="L176:N176"/>
    <mergeCell ref="AL175:AV175"/>
    <mergeCell ref="AW175:BG175"/>
    <mergeCell ref="BH175:BR175"/>
    <mergeCell ref="BS175:CC175"/>
    <mergeCell ref="CD175:CN175"/>
    <mergeCell ref="CO175:CY175"/>
    <mergeCell ref="AL176:AL177"/>
    <mergeCell ref="AM176:AN176"/>
    <mergeCell ref="P176:P177"/>
    <mergeCell ref="Q176:R176"/>
    <mergeCell ref="S176:T176"/>
    <mergeCell ref="U176:W176"/>
    <mergeCell ref="CZ175:DR175"/>
    <mergeCell ref="DG176:DI176"/>
    <mergeCell ref="DJ176:DL176"/>
    <mergeCell ref="DM176:DO176"/>
    <mergeCell ref="DP176:DR176"/>
    <mergeCell ref="CP176:CQ176"/>
    <mergeCell ref="CR176:CS176"/>
    <mergeCell ref="CT176:CV176"/>
    <mergeCell ref="CW176:CY176"/>
    <mergeCell ref="CZ176:CZ177"/>
    <mergeCell ref="DA176:DC176"/>
    <mergeCell ref="CD176:CD177"/>
    <mergeCell ref="CE176:CF176"/>
    <mergeCell ref="CG176:CH176"/>
    <mergeCell ref="CI176:CK176"/>
    <mergeCell ref="CL176:CN176"/>
    <mergeCell ref="CO176:CO177"/>
    <mergeCell ref="BP176:BR176"/>
    <mergeCell ref="BS176:BS177"/>
    <mergeCell ref="BT176:BU176"/>
    <mergeCell ref="BV176:BW176"/>
    <mergeCell ref="DD176:DF176"/>
    <mergeCell ref="BH176:BH177"/>
    <mergeCell ref="AI176:AK176"/>
    <mergeCell ref="AL207:AL208"/>
    <mergeCell ref="AM207:AN207"/>
    <mergeCell ref="AO207:AP207"/>
    <mergeCell ref="AQ207:AS207"/>
    <mergeCell ref="AT207:AV207"/>
    <mergeCell ref="AW207:AW208"/>
    <mergeCell ref="BX176:BZ176"/>
    <mergeCell ref="CA176:CC176"/>
    <mergeCell ref="BH207:BH208"/>
    <mergeCell ref="BI207:BJ207"/>
    <mergeCell ref="X207:Z207"/>
    <mergeCell ref="AA207:AA208"/>
    <mergeCell ref="AB207:AC207"/>
    <mergeCell ref="X176:Z176"/>
    <mergeCell ref="AA176:AA177"/>
    <mergeCell ref="A206:C208"/>
    <mergeCell ref="D206:N206"/>
    <mergeCell ref="O206:O208"/>
    <mergeCell ref="AB176:AC176"/>
    <mergeCell ref="B195:C195"/>
    <mergeCell ref="B197:C197"/>
    <mergeCell ref="AD176:AE176"/>
    <mergeCell ref="AF176:AH176"/>
    <mergeCell ref="BI176:BJ176"/>
    <mergeCell ref="BK176:BL176"/>
    <mergeCell ref="BM176:BO176"/>
    <mergeCell ref="AO176:AP176"/>
    <mergeCell ref="AQ176:AS176"/>
    <mergeCell ref="AT176:AV176"/>
    <mergeCell ref="AW176:AW177"/>
    <mergeCell ref="AX176:AY176"/>
    <mergeCell ref="AZ176:BA176"/>
    <mergeCell ref="BE176:BG176"/>
    <mergeCell ref="BB176:BD176"/>
    <mergeCell ref="DV206:DV208"/>
    <mergeCell ref="D207:D208"/>
    <mergeCell ref="E207:F207"/>
    <mergeCell ref="G207:H207"/>
    <mergeCell ref="I207:K207"/>
    <mergeCell ref="L207:N207"/>
    <mergeCell ref="P207:P208"/>
    <mergeCell ref="Q207:R207"/>
    <mergeCell ref="S207:T207"/>
    <mergeCell ref="U207:W207"/>
    <mergeCell ref="CD206:CN206"/>
    <mergeCell ref="CO206:CY206"/>
    <mergeCell ref="CZ206:DR206"/>
    <mergeCell ref="DS206:DS208"/>
    <mergeCell ref="DT206:DT208"/>
    <mergeCell ref="DU206:DU208"/>
    <mergeCell ref="CL207:CN207"/>
    <mergeCell ref="CO207:CO208"/>
    <mergeCell ref="CP207:CQ207"/>
    <mergeCell ref="CR207:CS207"/>
    <mergeCell ref="P206:Z206"/>
    <mergeCell ref="AZ207:BA207"/>
    <mergeCell ref="BB207:BD207"/>
    <mergeCell ref="BE207:BG207"/>
    <mergeCell ref="DJ207:DL207"/>
    <mergeCell ref="DM207:DO207"/>
    <mergeCell ref="AA206:AK206"/>
    <mergeCell ref="AL206:AV206"/>
    <mergeCell ref="AW206:BG206"/>
    <mergeCell ref="AD207:AE207"/>
    <mergeCell ref="AF207:AH207"/>
    <mergeCell ref="AI207:AK207"/>
    <mergeCell ref="BP207:BR207"/>
    <mergeCell ref="BS207:BS208"/>
    <mergeCell ref="BT207:BU207"/>
    <mergeCell ref="BH206:BR206"/>
    <mergeCell ref="BS206:CC206"/>
    <mergeCell ref="DP207:DR207"/>
    <mergeCell ref="A236:C238"/>
    <mergeCell ref="D236:N236"/>
    <mergeCell ref="O236:O238"/>
    <mergeCell ref="P236:Z236"/>
    <mergeCell ref="AA236:AK236"/>
    <mergeCell ref="CT207:CV207"/>
    <mergeCell ref="CW207:CY207"/>
    <mergeCell ref="CZ207:CZ208"/>
    <mergeCell ref="DA207:DC207"/>
    <mergeCell ref="DD207:DF207"/>
    <mergeCell ref="DG207:DI207"/>
    <mergeCell ref="BX207:BZ207"/>
    <mergeCell ref="CA207:CC207"/>
    <mergeCell ref="CD207:CD208"/>
    <mergeCell ref="CE207:CF207"/>
    <mergeCell ref="CG207:CH207"/>
    <mergeCell ref="CI207:CK207"/>
    <mergeCell ref="BK207:BL207"/>
    <mergeCell ref="BM207:BO207"/>
    <mergeCell ref="BV207:BW207"/>
    <mergeCell ref="AX207:AY207"/>
    <mergeCell ref="CP237:CQ237"/>
    <mergeCell ref="CR237:CS237"/>
    <mergeCell ref="AL236:AV236"/>
    <mergeCell ref="AW236:BG236"/>
    <mergeCell ref="BH236:BR236"/>
    <mergeCell ref="BS236:CC236"/>
    <mergeCell ref="CD236:CN236"/>
    <mergeCell ref="CO236:CY236"/>
    <mergeCell ref="P237:P238"/>
    <mergeCell ref="Q237:R237"/>
    <mergeCell ref="S237:T237"/>
    <mergeCell ref="U237:W237"/>
    <mergeCell ref="X237:Z237"/>
    <mergeCell ref="AA237:AA238"/>
    <mergeCell ref="BI237:BJ237"/>
    <mergeCell ref="BK237:BL237"/>
    <mergeCell ref="BM237:BO237"/>
    <mergeCell ref="AO237:AP237"/>
    <mergeCell ref="AQ237:AS237"/>
    <mergeCell ref="AT237:AV237"/>
    <mergeCell ref="AW237:AW238"/>
    <mergeCell ref="AX237:AY237"/>
    <mergeCell ref="AZ237:BA237"/>
    <mergeCell ref="BP237:BR237"/>
    <mergeCell ref="BS237:BS238"/>
    <mergeCell ref="BT237:BU237"/>
    <mergeCell ref="DA237:DC237"/>
    <mergeCell ref="CD237:CD238"/>
    <mergeCell ref="CE237:CF237"/>
    <mergeCell ref="CG237:CH237"/>
    <mergeCell ref="CI237:CK237"/>
    <mergeCell ref="CL237:CN237"/>
    <mergeCell ref="CO237:CO238"/>
    <mergeCell ref="DU236:DU238"/>
    <mergeCell ref="DV236:DV238"/>
    <mergeCell ref="CZ236:DR236"/>
    <mergeCell ref="DS236:DS238"/>
    <mergeCell ref="DT236:DT238"/>
    <mergeCell ref="DM237:DO237"/>
    <mergeCell ref="DP237:DR237"/>
    <mergeCell ref="DD237:DF237"/>
    <mergeCell ref="DG237:DI237"/>
    <mergeCell ref="DJ237:DL237"/>
    <mergeCell ref="BV237:BW237"/>
    <mergeCell ref="BX237:BZ237"/>
    <mergeCell ref="CA237:CC237"/>
    <mergeCell ref="BB237:BD237"/>
    <mergeCell ref="BE237:BG237"/>
    <mergeCell ref="BH237:BH238"/>
    <mergeCell ref="CT237:CV237"/>
    <mergeCell ref="CW237:CY237"/>
    <mergeCell ref="CZ237:CZ238"/>
    <mergeCell ref="AB237:AC237"/>
    <mergeCell ref="AD237:AE237"/>
    <mergeCell ref="AF237:AH237"/>
    <mergeCell ref="AI237:AK237"/>
    <mergeCell ref="AL237:AL238"/>
    <mergeCell ref="AM237:AN237"/>
    <mergeCell ref="A265:C267"/>
    <mergeCell ref="D265:N265"/>
    <mergeCell ref="O265:O267"/>
    <mergeCell ref="P265:Z265"/>
    <mergeCell ref="AA265:AK265"/>
    <mergeCell ref="P266:P267"/>
    <mergeCell ref="Q266:R266"/>
    <mergeCell ref="S266:T266"/>
    <mergeCell ref="U266:W266"/>
    <mergeCell ref="AB266:AC266"/>
    <mergeCell ref="AD266:AE266"/>
    <mergeCell ref="AF266:AH266"/>
    <mergeCell ref="AI266:AK266"/>
    <mergeCell ref="D237:D238"/>
    <mergeCell ref="E237:F237"/>
    <mergeCell ref="G237:H237"/>
    <mergeCell ref="I237:K237"/>
    <mergeCell ref="L237:N237"/>
    <mergeCell ref="CZ265:DR265"/>
    <mergeCell ref="DS265:DS267"/>
    <mergeCell ref="DT265:DT267"/>
    <mergeCell ref="DU265:DU267"/>
    <mergeCell ref="DV265:DV267"/>
    <mergeCell ref="D266:D267"/>
    <mergeCell ref="E266:F266"/>
    <mergeCell ref="G266:H266"/>
    <mergeCell ref="I266:K266"/>
    <mergeCell ref="L266:N266"/>
    <mergeCell ref="AL265:AV265"/>
    <mergeCell ref="AW265:BG265"/>
    <mergeCell ref="BH265:BR265"/>
    <mergeCell ref="BS265:CC265"/>
    <mergeCell ref="CD265:CN265"/>
    <mergeCell ref="CO265:CY265"/>
    <mergeCell ref="AL266:AL267"/>
    <mergeCell ref="AM266:AN266"/>
    <mergeCell ref="AO266:AP266"/>
    <mergeCell ref="AQ266:AS266"/>
    <mergeCell ref="AT266:AV266"/>
    <mergeCell ref="AW266:AW267"/>
    <mergeCell ref="X266:Z266"/>
    <mergeCell ref="AA266:AA267"/>
    <mergeCell ref="DP266:DR266"/>
    <mergeCell ref="CZ266:CZ267"/>
    <mergeCell ref="DA266:DC266"/>
    <mergeCell ref="DD266:DF266"/>
    <mergeCell ref="DG266:DI266"/>
    <mergeCell ref="DJ266:DL266"/>
    <mergeCell ref="DM266:DO266"/>
    <mergeCell ref="CL266:CN266"/>
    <mergeCell ref="CO266:CO267"/>
    <mergeCell ref="CP266:CQ266"/>
    <mergeCell ref="CR266:CS266"/>
    <mergeCell ref="CT266:CV266"/>
    <mergeCell ref="CW266:CY266"/>
    <mergeCell ref="BX266:BZ266"/>
    <mergeCell ref="CA266:CC266"/>
    <mergeCell ref="CD266:CD267"/>
    <mergeCell ref="CE266:CF266"/>
    <mergeCell ref="CG266:CH266"/>
    <mergeCell ref="CI266:CK266"/>
    <mergeCell ref="AA302:AK302"/>
    <mergeCell ref="AL302:AV302"/>
    <mergeCell ref="AW302:BG302"/>
    <mergeCell ref="BH302:BR302"/>
    <mergeCell ref="BS302:CC302"/>
    <mergeCell ref="CD302:CN302"/>
    <mergeCell ref="BK266:BL266"/>
    <mergeCell ref="BM266:BO266"/>
    <mergeCell ref="BP266:BR266"/>
    <mergeCell ref="BS266:BS267"/>
    <mergeCell ref="BT266:BU266"/>
    <mergeCell ref="BV266:BW266"/>
    <mergeCell ref="AX266:AY266"/>
    <mergeCell ref="AZ266:BA266"/>
    <mergeCell ref="BB266:BD266"/>
    <mergeCell ref="BE266:BG266"/>
    <mergeCell ref="BH266:BH267"/>
    <mergeCell ref="BI266:BJ266"/>
    <mergeCell ref="A302:C304"/>
    <mergeCell ref="D302:N302"/>
    <mergeCell ref="O302:O304"/>
    <mergeCell ref="P302:Z302"/>
    <mergeCell ref="D303:D304"/>
    <mergeCell ref="E303:F303"/>
    <mergeCell ref="G303:H303"/>
    <mergeCell ref="I303:K303"/>
    <mergeCell ref="CO302:CY302"/>
    <mergeCell ref="AA303:AA304"/>
    <mergeCell ref="AB303:AC303"/>
    <mergeCell ref="AD303:AE303"/>
    <mergeCell ref="AF303:AH303"/>
    <mergeCell ref="AI303:AK303"/>
    <mergeCell ref="AL303:AL304"/>
    <mergeCell ref="L303:N303"/>
    <mergeCell ref="P303:P304"/>
    <mergeCell ref="Q303:R303"/>
    <mergeCell ref="S303:T303"/>
    <mergeCell ref="U303:W303"/>
    <mergeCell ref="X303:Z303"/>
    <mergeCell ref="AZ303:BA303"/>
    <mergeCell ref="BB303:BD303"/>
    <mergeCell ref="BE303:BG303"/>
    <mergeCell ref="DU302:DU304"/>
    <mergeCell ref="DV302:DV304"/>
    <mergeCell ref="CO303:CO304"/>
    <mergeCell ref="CP303:CQ303"/>
    <mergeCell ref="CR303:CS303"/>
    <mergeCell ref="CT303:CV303"/>
    <mergeCell ref="DM303:DO303"/>
    <mergeCell ref="DP303:DR303"/>
    <mergeCell ref="DJ303:DL303"/>
    <mergeCell ref="AM303:AN303"/>
    <mergeCell ref="AO303:AP303"/>
    <mergeCell ref="AQ303:AS303"/>
    <mergeCell ref="AT303:AV303"/>
    <mergeCell ref="AW303:AW304"/>
    <mergeCell ref="AX303:AY303"/>
    <mergeCell ref="CZ302:DR302"/>
    <mergeCell ref="DS302:DS304"/>
    <mergeCell ref="DT302:DT304"/>
    <mergeCell ref="CW303:CY303"/>
    <mergeCell ref="CZ303:CZ304"/>
    <mergeCell ref="DA303:DC303"/>
    <mergeCell ref="DD303:DF303"/>
    <mergeCell ref="DG303:DI303"/>
    <mergeCell ref="CA303:CC303"/>
    <mergeCell ref="CD303:CD304"/>
    <mergeCell ref="CE303:CF303"/>
    <mergeCell ref="CG303:CH303"/>
    <mergeCell ref="CI303:CK303"/>
    <mergeCell ref="CL303:CN303"/>
    <mergeCell ref="BM303:BO303"/>
    <mergeCell ref="BP303:BR303"/>
    <mergeCell ref="BS303:BS304"/>
    <mergeCell ref="BT303:BU303"/>
    <mergeCell ref="BV303:BW303"/>
    <mergeCell ref="BX303:BZ303"/>
    <mergeCell ref="BH303:BH304"/>
    <mergeCell ref="BI303:BJ303"/>
    <mergeCell ref="BK303:BL303"/>
    <mergeCell ref="A334:C336"/>
    <mergeCell ref="D334:N334"/>
    <mergeCell ref="O334:O336"/>
    <mergeCell ref="P334:Z334"/>
    <mergeCell ref="AA334:AK334"/>
    <mergeCell ref="P335:P336"/>
    <mergeCell ref="Q335:R335"/>
    <mergeCell ref="S335:T335"/>
    <mergeCell ref="U335:W335"/>
    <mergeCell ref="BB335:BD335"/>
    <mergeCell ref="BE335:BG335"/>
    <mergeCell ref="BH335:BH336"/>
    <mergeCell ref="BI335:BJ335"/>
    <mergeCell ref="AL335:AL336"/>
    <mergeCell ref="AM335:AN335"/>
    <mergeCell ref="AO335:AP335"/>
    <mergeCell ref="AQ335:AS335"/>
    <mergeCell ref="AT335:AV335"/>
    <mergeCell ref="AW335:AW336"/>
    <mergeCell ref="DU334:DU336"/>
    <mergeCell ref="DV334:DV336"/>
    <mergeCell ref="D335:D336"/>
    <mergeCell ref="E335:F335"/>
    <mergeCell ref="G335:H335"/>
    <mergeCell ref="I335:K335"/>
    <mergeCell ref="L335:N335"/>
    <mergeCell ref="AL334:AV334"/>
    <mergeCell ref="AW334:BG334"/>
    <mergeCell ref="BH334:BR334"/>
    <mergeCell ref="BS334:CC334"/>
    <mergeCell ref="CD334:CN334"/>
    <mergeCell ref="CO334:CY334"/>
    <mergeCell ref="X335:Z335"/>
    <mergeCell ref="AA335:AA336"/>
    <mergeCell ref="AB335:AC335"/>
    <mergeCell ref="AD335:AE335"/>
    <mergeCell ref="AF335:AH335"/>
    <mergeCell ref="AI335:AK335"/>
    <mergeCell ref="CZ334:DR334"/>
    <mergeCell ref="DS334:DS336"/>
    <mergeCell ref="DT334:DT336"/>
    <mergeCell ref="AX335:AY335"/>
    <mergeCell ref="AZ335:BA335"/>
    <mergeCell ref="CD335:CD336"/>
    <mergeCell ref="CE335:CF335"/>
    <mergeCell ref="CG335:CH335"/>
    <mergeCell ref="CI335:CK335"/>
    <mergeCell ref="BK335:BL335"/>
    <mergeCell ref="BM335:BO335"/>
    <mergeCell ref="BP335:BR335"/>
    <mergeCell ref="BS335:BS336"/>
    <mergeCell ref="BT335:BU335"/>
    <mergeCell ref="BV335:BW335"/>
    <mergeCell ref="DP335:DR335"/>
    <mergeCell ref="A369:C371"/>
    <mergeCell ref="D369:N369"/>
    <mergeCell ref="O369:O371"/>
    <mergeCell ref="P369:Z369"/>
    <mergeCell ref="AA369:AK369"/>
    <mergeCell ref="AL369:AV369"/>
    <mergeCell ref="AW369:BG369"/>
    <mergeCell ref="BH369:BR369"/>
    <mergeCell ref="BS369:CC369"/>
    <mergeCell ref="CZ335:CZ336"/>
    <mergeCell ref="DA335:DC335"/>
    <mergeCell ref="DD335:DF335"/>
    <mergeCell ref="DG335:DI335"/>
    <mergeCell ref="DJ335:DL335"/>
    <mergeCell ref="DM335:DO335"/>
    <mergeCell ref="CL335:CN335"/>
    <mergeCell ref="CO335:CO336"/>
    <mergeCell ref="CP335:CQ335"/>
    <mergeCell ref="CR335:CS335"/>
    <mergeCell ref="CT335:CV335"/>
    <mergeCell ref="CW335:CY335"/>
    <mergeCell ref="BX335:BZ335"/>
    <mergeCell ref="CA335:CC335"/>
    <mergeCell ref="DV369:DV371"/>
    <mergeCell ref="D370:D371"/>
    <mergeCell ref="E370:F370"/>
    <mergeCell ref="G370:H370"/>
    <mergeCell ref="I370:K370"/>
    <mergeCell ref="L370:N370"/>
    <mergeCell ref="P370:P371"/>
    <mergeCell ref="Q370:R370"/>
    <mergeCell ref="S370:T370"/>
    <mergeCell ref="U370:W370"/>
    <mergeCell ref="CD369:CN369"/>
    <mergeCell ref="CO369:CY369"/>
    <mergeCell ref="CZ369:DR369"/>
    <mergeCell ref="DS369:DS371"/>
    <mergeCell ref="DT369:DT371"/>
    <mergeCell ref="DU369:DU371"/>
    <mergeCell ref="CL370:CN370"/>
    <mergeCell ref="CO370:CO371"/>
    <mergeCell ref="CP370:CQ370"/>
    <mergeCell ref="CR370:CS370"/>
    <mergeCell ref="AW370:AW371"/>
    <mergeCell ref="AX370:AY370"/>
    <mergeCell ref="AZ370:BA370"/>
    <mergeCell ref="X370:Z370"/>
    <mergeCell ref="AA370:AA371"/>
    <mergeCell ref="AB370:AC370"/>
    <mergeCell ref="AD370:AE370"/>
    <mergeCell ref="AF370:AH370"/>
    <mergeCell ref="AI370:AK370"/>
    <mergeCell ref="DJ370:DL370"/>
    <mergeCell ref="DM370:DO370"/>
    <mergeCell ref="DP370:DR370"/>
    <mergeCell ref="CT370:CV370"/>
    <mergeCell ref="CW370:CY370"/>
    <mergeCell ref="CZ370:CZ371"/>
    <mergeCell ref="DA370:DC370"/>
    <mergeCell ref="DD370:DF370"/>
    <mergeCell ref="DG370:DI370"/>
    <mergeCell ref="B10:C10"/>
    <mergeCell ref="B231:C231"/>
    <mergeCell ref="A288:C288"/>
    <mergeCell ref="BX370:BZ370"/>
    <mergeCell ref="CA370:CC370"/>
    <mergeCell ref="CD370:CD371"/>
    <mergeCell ref="CE370:CF370"/>
    <mergeCell ref="CG370:CH370"/>
    <mergeCell ref="CI370:CK370"/>
    <mergeCell ref="BK370:BL370"/>
    <mergeCell ref="BM370:BO370"/>
    <mergeCell ref="BP370:BR370"/>
    <mergeCell ref="BS370:BS371"/>
    <mergeCell ref="BT370:BU370"/>
    <mergeCell ref="BV370:BW370"/>
    <mergeCell ref="BB370:BD370"/>
    <mergeCell ref="BE370:BG370"/>
    <mergeCell ref="BH370:BH371"/>
    <mergeCell ref="BI370:BJ370"/>
    <mergeCell ref="AL370:AL371"/>
    <mergeCell ref="AM370:AN370"/>
    <mergeCell ref="AO370:AP370"/>
    <mergeCell ref="AQ370:AS370"/>
    <mergeCell ref="AT370:AV370"/>
  </mergeCells>
  <phoneticPr fontId="39"/>
  <dataValidations count="1">
    <dataValidation type="list" allowBlank="1" showInputMessage="1" showErrorMessage="1" sqref="O305:O331 O75:O105 O337:O366 O6:O34 O178:O203 O141:O172 O111:O135 O268:O299 O41:O69 O239:O262 O372:O400 O209:O233">
      <formula1>"有,無"</formula1>
    </dataValidation>
  </dataValidations>
  <pageMargins left="0.31496062992125984" right="0.31496062992125984" top="0.74803149606299213" bottom="0.74803149606299213" header="0.31496062992125984" footer="0.31496062992125984"/>
  <pageSetup paperSize="9" scale="47" fitToHeight="0" pageOrder="overThenDown" orientation="portrait" r:id="rId1"/>
  <rowBreaks count="11" manualBreakCount="11">
    <brk id="35" max="125" man="1"/>
    <brk id="69" max="125" man="1"/>
    <brk id="105" max="125" man="1"/>
    <brk id="135" max="125" man="1"/>
    <brk id="172" max="125" man="1"/>
    <brk id="203" max="125" man="1"/>
    <brk id="233" max="125" man="1"/>
    <brk id="262" max="125" man="1"/>
    <brk id="299" max="125" man="1"/>
    <brk id="331" max="125" man="1"/>
    <brk id="366" max="12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44"/>
  <sheetViews>
    <sheetView zoomScaleNormal="100" workbookViewId="0">
      <selection activeCell="G25" sqref="G25"/>
    </sheetView>
  </sheetViews>
  <sheetFormatPr defaultColWidth="0" defaultRowHeight="0" customHeight="1" zeroHeight="1" x14ac:dyDescent="0.15"/>
  <cols>
    <col min="1" max="1" width="6.25" style="905" customWidth="1"/>
    <col min="2" max="2" width="11.875" style="905" customWidth="1"/>
    <col min="3" max="3" width="18.375" style="905" customWidth="1"/>
    <col min="4" max="4" width="35.25" style="905" customWidth="1"/>
    <col min="5" max="5" width="3.75" style="905" customWidth="1"/>
    <col min="6" max="6" width="1.875" style="905" customWidth="1"/>
    <col min="7" max="7" width="5.5" style="905" customWidth="1"/>
    <col min="8" max="8" width="11.875" style="905" customWidth="1"/>
    <col min="9" max="9" width="6.25" style="905" customWidth="1"/>
    <col min="10" max="16384" width="9" style="905" hidden="1"/>
  </cols>
  <sheetData>
    <row r="1" spans="1:9" ht="13.5" x14ac:dyDescent="0.15"/>
    <row r="2" spans="1:9" ht="13.5" x14ac:dyDescent="0.15">
      <c r="C2" s="906"/>
      <c r="D2" s="906"/>
      <c r="E2" s="906"/>
    </row>
    <row r="3" spans="1:9" ht="13.5" x14ac:dyDescent="0.15">
      <c r="C3" s="906"/>
      <c r="D3" s="906"/>
      <c r="E3" s="906"/>
    </row>
    <row r="4" spans="1:9" ht="13.5" x14ac:dyDescent="0.15">
      <c r="C4" s="906"/>
      <c r="D4" s="906"/>
      <c r="E4" s="906"/>
    </row>
    <row r="5" spans="1:9" ht="141.75" customHeight="1" x14ac:dyDescent="0.15">
      <c r="A5" s="907"/>
      <c r="B5" s="907"/>
      <c r="C5" s="4472" t="s">
        <v>1965</v>
      </c>
      <c r="D5" s="4472"/>
      <c r="E5" s="4472"/>
      <c r="F5" s="4472"/>
      <c r="G5" s="4472"/>
      <c r="H5" s="907"/>
      <c r="I5" s="907"/>
    </row>
    <row r="6" spans="1:9" ht="21" x14ac:dyDescent="0.15">
      <c r="C6" s="908"/>
    </row>
    <row r="7" spans="1:9" ht="17.25" x14ac:dyDescent="0.15">
      <c r="C7" s="909" t="s">
        <v>2006</v>
      </c>
      <c r="E7" s="910"/>
      <c r="G7" s="3717">
        <v>100</v>
      </c>
    </row>
    <row r="8" spans="1:9" ht="17.25" x14ac:dyDescent="0.15">
      <c r="C8" s="909"/>
      <c r="E8" s="910"/>
    </row>
    <row r="9" spans="1:9" ht="17.25" x14ac:dyDescent="0.15">
      <c r="C9" s="909" t="s">
        <v>745</v>
      </c>
      <c r="D9" s="3716" t="s">
        <v>2003</v>
      </c>
      <c r="E9" s="910"/>
      <c r="G9" s="3717">
        <v>102</v>
      </c>
    </row>
    <row r="10" spans="1:9" ht="17.25" x14ac:dyDescent="0.15">
      <c r="C10" s="909"/>
    </row>
    <row r="11" spans="1:9" ht="17.25" x14ac:dyDescent="0.15">
      <c r="C11" s="909" t="s">
        <v>746</v>
      </c>
      <c r="D11" s="3716" t="s">
        <v>2005</v>
      </c>
      <c r="E11" s="910"/>
      <c r="G11" s="3717">
        <v>106</v>
      </c>
    </row>
    <row r="12" spans="1:9" ht="17.25" x14ac:dyDescent="0.15">
      <c r="C12" s="909"/>
    </row>
    <row r="13" spans="1:9" ht="17.25" x14ac:dyDescent="0.15">
      <c r="C13" s="909" t="s">
        <v>747</v>
      </c>
      <c r="D13" s="3716" t="s">
        <v>2003</v>
      </c>
      <c r="E13" s="910"/>
      <c r="G13" s="3717">
        <v>108</v>
      </c>
    </row>
    <row r="14" spans="1:9" ht="17.25" x14ac:dyDescent="0.15">
      <c r="C14" s="909"/>
      <c r="G14" s="3717"/>
    </row>
    <row r="15" spans="1:9" ht="17.25" x14ac:dyDescent="0.15">
      <c r="C15" s="909" t="s">
        <v>1449</v>
      </c>
      <c r="D15" s="3716" t="s">
        <v>2005</v>
      </c>
      <c r="E15" s="910"/>
      <c r="G15" s="3717">
        <v>110</v>
      </c>
    </row>
    <row r="16" spans="1:9" ht="17.25" x14ac:dyDescent="0.15">
      <c r="C16" s="909"/>
      <c r="G16" s="3717"/>
    </row>
    <row r="17" spans="2:7" ht="17.25" x14ac:dyDescent="0.15">
      <c r="C17" s="909" t="s">
        <v>748</v>
      </c>
      <c r="D17" s="3716" t="s">
        <v>2003</v>
      </c>
      <c r="E17" s="910"/>
      <c r="G17" s="3717">
        <v>112</v>
      </c>
    </row>
    <row r="18" spans="2:7" ht="17.25" x14ac:dyDescent="0.15">
      <c r="C18" s="909"/>
      <c r="E18" s="910"/>
      <c r="G18" s="3717"/>
    </row>
    <row r="19" spans="2:7" ht="17.25" x14ac:dyDescent="0.15">
      <c r="C19" s="909" t="s">
        <v>749</v>
      </c>
      <c r="D19" s="3716" t="s">
        <v>2005</v>
      </c>
      <c r="E19" s="910"/>
      <c r="G19" s="3717">
        <v>114</v>
      </c>
    </row>
    <row r="20" spans="2:7" ht="17.25" x14ac:dyDescent="0.15">
      <c r="C20" s="909"/>
      <c r="E20" s="910"/>
      <c r="G20" s="3717"/>
    </row>
    <row r="21" spans="2:7" ht="17.25" x14ac:dyDescent="0.15">
      <c r="C21" s="909" t="s">
        <v>1450</v>
      </c>
      <c r="D21" s="3716" t="s">
        <v>2003</v>
      </c>
      <c r="E21" s="910"/>
      <c r="G21" s="3717">
        <v>118</v>
      </c>
    </row>
    <row r="22" spans="2:7" ht="17.25" x14ac:dyDescent="0.15">
      <c r="C22" s="909"/>
      <c r="E22" s="910"/>
      <c r="G22" s="3717"/>
    </row>
    <row r="23" spans="2:7" ht="17.25" x14ac:dyDescent="0.15">
      <c r="C23" s="909" t="s">
        <v>750</v>
      </c>
      <c r="D23" s="3716" t="s">
        <v>2003</v>
      </c>
      <c r="E23" s="910"/>
      <c r="G23" s="3717">
        <v>120</v>
      </c>
    </row>
    <row r="24" spans="2:7" ht="17.25" x14ac:dyDescent="0.15">
      <c r="C24" s="909"/>
      <c r="E24" s="910"/>
      <c r="G24" s="3717"/>
    </row>
    <row r="25" spans="2:7" ht="17.25" x14ac:dyDescent="0.15">
      <c r="C25" s="909" t="s">
        <v>751</v>
      </c>
      <c r="D25" s="3716" t="s">
        <v>2004</v>
      </c>
      <c r="E25" s="910"/>
      <c r="G25" s="3717">
        <v>122</v>
      </c>
    </row>
    <row r="26" spans="2:7" ht="17.25" x14ac:dyDescent="0.15">
      <c r="D26" s="909"/>
    </row>
    <row r="27" spans="2:7" customFormat="1" ht="15.75" customHeight="1" thickBot="1" x14ac:dyDescent="0.2"/>
    <row r="28" spans="2:7" customFormat="1" ht="16.5" customHeight="1" x14ac:dyDescent="0.15">
      <c r="B28" s="4469" t="s">
        <v>1077</v>
      </c>
      <c r="C28" s="3722" t="s">
        <v>2010</v>
      </c>
      <c r="D28" s="4473" t="s">
        <v>1966</v>
      </c>
      <c r="E28" s="4474"/>
      <c r="F28" s="4474"/>
      <c r="G28" s="4475"/>
    </row>
    <row r="29" spans="2:7" customFormat="1" ht="28.5" customHeight="1" x14ac:dyDescent="0.15">
      <c r="B29" s="4470"/>
      <c r="C29" s="3718" t="s">
        <v>2011</v>
      </c>
      <c r="D29" s="4463" t="s">
        <v>1968</v>
      </c>
      <c r="E29" s="4464"/>
      <c r="F29" s="4464"/>
      <c r="G29" s="4465"/>
    </row>
    <row r="30" spans="2:7" customFormat="1" ht="28.5" customHeight="1" x14ac:dyDescent="0.15">
      <c r="B30" s="4470"/>
      <c r="C30" s="3718" t="s">
        <v>1967</v>
      </c>
      <c r="D30" s="4463" t="s">
        <v>1969</v>
      </c>
      <c r="E30" s="4464"/>
      <c r="F30" s="4464"/>
      <c r="G30" s="4465"/>
    </row>
    <row r="31" spans="2:7" customFormat="1" ht="28.5" customHeight="1" x14ac:dyDescent="0.15">
      <c r="B31" s="4470"/>
      <c r="C31" s="3721" t="s">
        <v>1971</v>
      </c>
      <c r="D31" s="4463" t="s">
        <v>2008</v>
      </c>
      <c r="E31" s="4464"/>
      <c r="F31" s="4464"/>
      <c r="G31" s="4465"/>
    </row>
    <row r="32" spans="2:7" customFormat="1" ht="28.5" customHeight="1" x14ac:dyDescent="0.15">
      <c r="B32" s="4470"/>
      <c r="C32" s="3719" t="s">
        <v>2012</v>
      </c>
      <c r="D32" s="4709" t="s">
        <v>2009</v>
      </c>
      <c r="E32" s="4710"/>
      <c r="F32" s="4710"/>
      <c r="G32" s="4711"/>
    </row>
    <row r="33" spans="2:7" customFormat="1" ht="28.5" customHeight="1" x14ac:dyDescent="0.15">
      <c r="B33" s="4470"/>
      <c r="C33" s="3721" t="s">
        <v>2013</v>
      </c>
      <c r="D33" s="4709" t="s">
        <v>1972</v>
      </c>
      <c r="E33" s="4710"/>
      <c r="F33" s="4710"/>
      <c r="G33" s="4711"/>
    </row>
    <row r="34" spans="2:7" customFormat="1" ht="16.5" customHeight="1" x14ac:dyDescent="0.15">
      <c r="B34" s="4470"/>
      <c r="C34" s="3719" t="s">
        <v>2014</v>
      </c>
      <c r="D34" s="4463" t="s">
        <v>1970</v>
      </c>
      <c r="E34" s="4464"/>
      <c r="F34" s="4464"/>
      <c r="G34" s="4465"/>
    </row>
    <row r="35" spans="2:7" customFormat="1" ht="16.5" customHeight="1" x14ac:dyDescent="0.15">
      <c r="B35" s="4470"/>
      <c r="C35" s="3719" t="s">
        <v>2015</v>
      </c>
      <c r="D35" s="4463" t="s">
        <v>1086</v>
      </c>
      <c r="E35" s="4464"/>
      <c r="F35" s="4464"/>
      <c r="G35" s="4465"/>
    </row>
    <row r="36" spans="2:7" customFormat="1" ht="16.5" customHeight="1" x14ac:dyDescent="0.15">
      <c r="B36" s="4470"/>
      <c r="C36" s="3719" t="s">
        <v>2016</v>
      </c>
      <c r="D36" s="4463" t="s">
        <v>1088</v>
      </c>
      <c r="E36" s="4464"/>
      <c r="F36" s="4464"/>
      <c r="G36" s="4465"/>
    </row>
    <row r="37" spans="2:7" customFormat="1" ht="14.25" thickBot="1" x14ac:dyDescent="0.2">
      <c r="B37" s="4471"/>
      <c r="C37" s="3720" t="s">
        <v>1451</v>
      </c>
      <c r="D37" s="4466" t="s">
        <v>1452</v>
      </c>
      <c r="E37" s="4467"/>
      <c r="F37" s="4467"/>
      <c r="G37" s="4468"/>
    </row>
    <row r="38" spans="2:7" ht="13.5" customHeight="1" x14ac:dyDescent="0.15"/>
    <row r="39" spans="2:7" ht="13.5" customHeight="1" x14ac:dyDescent="0.15"/>
    <row r="40" spans="2:7" ht="13.5" customHeight="1" x14ac:dyDescent="0.15"/>
    <row r="41" spans="2:7" ht="13.5" customHeight="1" x14ac:dyDescent="0.15"/>
    <row r="42" spans="2:7" ht="13.5" customHeight="1" x14ac:dyDescent="0.15"/>
    <row r="43" spans="2:7" ht="13.5" customHeight="1" x14ac:dyDescent="0.15"/>
    <row r="44" spans="2:7" ht="13.5" customHeight="1" x14ac:dyDescent="0.15"/>
  </sheetData>
  <mergeCells count="12">
    <mergeCell ref="D35:G35"/>
    <mergeCell ref="D36:G36"/>
    <mergeCell ref="D37:G37"/>
    <mergeCell ref="B28:B37"/>
    <mergeCell ref="C5:G5"/>
    <mergeCell ref="D28:G28"/>
    <mergeCell ref="D29:G29"/>
    <mergeCell ref="D30:G30"/>
    <mergeCell ref="D31:G31"/>
    <mergeCell ref="D32:G32"/>
    <mergeCell ref="D33:G33"/>
    <mergeCell ref="D34:G34"/>
  </mergeCells>
  <phoneticPr fontId="39"/>
  <pageMargins left="0.25" right="0.25"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DM19"/>
  <sheetViews>
    <sheetView view="pageBreakPreview" zoomScale="70" zoomScaleNormal="100" zoomScaleSheetLayoutView="70" workbookViewId="0"/>
  </sheetViews>
  <sheetFormatPr defaultRowHeight="13.5" outlineLevelCol="1" x14ac:dyDescent="0.15"/>
  <cols>
    <col min="1" max="1" width="20.5" customWidth="1"/>
    <col min="2" max="2" width="7.75" style="1666" customWidth="1"/>
    <col min="3" max="3" width="11.75" customWidth="1"/>
    <col min="4" max="5" width="9.875" customWidth="1"/>
    <col min="6" max="6" width="9.75" customWidth="1"/>
    <col min="7" max="8" width="9.875" hidden="1" customWidth="1" outlineLevel="1"/>
    <col min="9" max="9" width="9.375" customWidth="1" collapsed="1"/>
    <col min="10" max="10" width="9.125" customWidth="1"/>
    <col min="11" max="11" width="9" hidden="1" customWidth="1" outlineLevel="1"/>
    <col min="12" max="12" width="9.875" customWidth="1" collapsed="1"/>
    <col min="13" max="14" width="9.875" hidden="1" customWidth="1" outlineLevel="1"/>
    <col min="15" max="15" width="9.75" customWidth="1" collapsed="1"/>
    <col min="16" max="16" width="9.375" customWidth="1"/>
    <col min="17" max="17" width="9" hidden="1" customWidth="1" outlineLevel="1"/>
    <col min="18" max="18" width="9.375" customWidth="1" collapsed="1"/>
    <col min="19" max="19" width="9" hidden="1" customWidth="1" outlineLevel="1"/>
    <col min="20" max="20" width="9.375" customWidth="1" collapsed="1"/>
    <col min="21" max="21" width="12.5" customWidth="1"/>
    <col min="22" max="23" width="9.875" hidden="1" customWidth="1" outlineLevel="1"/>
    <col min="24" max="24" width="7.875" hidden="1" customWidth="1" outlineLevel="1"/>
    <col min="25" max="25" width="6.25" customWidth="1" collapsed="1"/>
    <col min="26" max="27" width="6.25" customWidth="1"/>
    <col min="28" max="28" width="7.25" customWidth="1"/>
    <col min="29" max="29" width="8.25" customWidth="1"/>
    <col min="30" max="30" width="7.125" customWidth="1"/>
    <col min="31" max="31" width="6.875" customWidth="1"/>
    <col min="32" max="33" width="7.5" customWidth="1"/>
    <col min="34" max="34" width="7.375" customWidth="1"/>
    <col min="35" max="35" width="6.5" customWidth="1"/>
    <col min="36" max="36" width="7.625" customWidth="1"/>
    <col min="37" max="37" width="7.25" customWidth="1"/>
    <col min="38" max="41" width="6.5" customWidth="1"/>
    <col min="42" max="42" width="7.625" customWidth="1"/>
    <col min="43" max="43" width="7.125" customWidth="1"/>
    <col min="44" max="44" width="7.25" customWidth="1"/>
    <col min="45" max="45" width="8.375" customWidth="1"/>
  </cols>
  <sheetData>
    <row r="1" spans="1:45" ht="14.25" customHeight="1" x14ac:dyDescent="0.15">
      <c r="B1"/>
    </row>
    <row r="2" spans="1:45" s="211" customFormat="1" ht="57" customHeight="1" x14ac:dyDescent="0.15">
      <c r="A2" s="3689" t="s">
        <v>802</v>
      </c>
      <c r="B2" s="3684"/>
      <c r="C2" s="3690"/>
      <c r="D2" s="3691"/>
      <c r="E2" s="222"/>
      <c r="F2" s="222"/>
      <c r="G2" s="222"/>
      <c r="H2" s="3614"/>
      <c r="I2" s="3936" t="s">
        <v>1973</v>
      </c>
      <c r="J2" s="223"/>
      <c r="K2" s="222"/>
      <c r="L2" s="224"/>
      <c r="M2" s="222"/>
      <c r="N2" s="222"/>
      <c r="O2" s="225"/>
      <c r="P2" s="223"/>
      <c r="Q2" s="224"/>
      <c r="R2" s="223"/>
      <c r="S2" s="224"/>
      <c r="T2" s="224"/>
      <c r="U2" s="4204" t="s">
        <v>2112</v>
      </c>
      <c r="V2" s="222"/>
      <c r="W2" s="222"/>
      <c r="X2" s="210"/>
      <c r="AF2" s="3936" t="s">
        <v>1973</v>
      </c>
      <c r="AM2" s="3686"/>
      <c r="AN2" s="3684"/>
      <c r="AO2" s="3684"/>
      <c r="AP2" s="3684"/>
      <c r="AQ2" s="3684"/>
      <c r="AR2" s="3684"/>
      <c r="AS2" s="3688" t="s">
        <v>802</v>
      </c>
    </row>
    <row r="3" spans="1:45" s="204" customFormat="1" ht="14.25" customHeight="1" thickBot="1" x14ac:dyDescent="0.2">
      <c r="A3" s="235"/>
      <c r="B3" s="4202"/>
      <c r="C3" s="3775"/>
      <c r="D3" s="3252"/>
      <c r="E3" s="3252"/>
      <c r="F3" s="3252"/>
      <c r="G3" s="4199"/>
      <c r="H3" s="4199"/>
      <c r="I3" s="3252"/>
      <c r="J3" s="3780"/>
      <c r="K3" s="4199"/>
      <c r="L3" s="3781"/>
      <c r="M3" s="4199"/>
      <c r="N3" s="4199"/>
      <c r="O3" s="3252"/>
      <c r="P3" s="3781"/>
      <c r="Q3" s="4200"/>
      <c r="R3" s="3781"/>
      <c r="S3" s="4200"/>
      <c r="T3" s="3780"/>
      <c r="U3" s="3780"/>
      <c r="V3" s="4199"/>
      <c r="W3" s="4199"/>
      <c r="X3" s="4201"/>
      <c r="Y3" s="4203"/>
      <c r="Z3" s="4203"/>
      <c r="AA3" s="4203"/>
      <c r="AB3" s="4203"/>
      <c r="AC3" s="4203"/>
      <c r="AD3" s="4203"/>
      <c r="AE3" s="4203"/>
      <c r="AF3" s="4203"/>
      <c r="AG3" s="4203"/>
      <c r="AH3" s="4203"/>
      <c r="AI3" s="4203"/>
      <c r="AJ3" s="4203"/>
      <c r="AK3" s="4203"/>
      <c r="AL3" s="4203"/>
      <c r="AM3" s="4203"/>
      <c r="AN3" s="4203"/>
      <c r="AO3" s="4203"/>
      <c r="AP3" s="4203"/>
      <c r="AQ3" s="4203"/>
      <c r="AR3" s="4203"/>
      <c r="AS3" s="4203"/>
    </row>
    <row r="4" spans="1:45" s="1659" customFormat="1" ht="30" customHeight="1" thickTop="1" thickBot="1" x14ac:dyDescent="0.2">
      <c r="A4" s="4712" t="s">
        <v>760</v>
      </c>
      <c r="B4" s="4715" t="s">
        <v>1196</v>
      </c>
      <c r="C4" s="4730" t="s">
        <v>1390</v>
      </c>
      <c r="D4" s="4731"/>
      <c r="E4" s="4732"/>
      <c r="F4" s="4727" t="s">
        <v>803</v>
      </c>
      <c r="G4" s="4728"/>
      <c r="H4" s="4728"/>
      <c r="I4" s="4728"/>
      <c r="J4" s="4728"/>
      <c r="K4" s="4729"/>
      <c r="L4" s="4725" t="s">
        <v>804</v>
      </c>
      <c r="M4" s="4726"/>
      <c r="N4" s="4726"/>
      <c r="O4" s="4726"/>
      <c r="P4" s="4726"/>
      <c r="Q4" s="4726"/>
      <c r="R4" s="4726"/>
      <c r="S4" s="2461"/>
      <c r="T4" s="2462"/>
      <c r="U4" s="3245" t="s">
        <v>1195</v>
      </c>
      <c r="V4" s="3244"/>
      <c r="W4" s="3248"/>
      <c r="X4" s="4723" t="s">
        <v>1200</v>
      </c>
      <c r="Y4" s="4723"/>
      <c r="Z4" s="4723"/>
      <c r="AA4" s="4723"/>
      <c r="AB4" s="4723"/>
      <c r="AC4" s="4723"/>
      <c r="AD4" s="4723"/>
      <c r="AE4" s="4723"/>
      <c r="AF4" s="4723"/>
      <c r="AG4" s="4723"/>
      <c r="AH4" s="4723"/>
      <c r="AI4" s="4723"/>
      <c r="AJ4" s="4723"/>
      <c r="AK4" s="4723"/>
      <c r="AL4" s="4723"/>
      <c r="AM4" s="4723"/>
      <c r="AN4" s="4723"/>
      <c r="AO4" s="4723"/>
      <c r="AP4" s="4723"/>
      <c r="AQ4" s="4723"/>
      <c r="AR4" s="4723"/>
      <c r="AS4" s="4724"/>
    </row>
    <row r="5" spans="1:45" s="1660" customFormat="1" ht="101.25" customHeight="1" x14ac:dyDescent="0.15">
      <c r="A5" s="4713"/>
      <c r="B5" s="4716"/>
      <c r="C5" s="3230" t="s">
        <v>1899</v>
      </c>
      <c r="D5" s="4718" t="s">
        <v>1894</v>
      </c>
      <c r="E5" s="4719"/>
      <c r="F5" s="3223" t="s">
        <v>826</v>
      </c>
      <c r="G5" s="4718" t="s">
        <v>1894</v>
      </c>
      <c r="H5" s="4722"/>
      <c r="I5" s="3399" t="s">
        <v>1898</v>
      </c>
      <c r="J5" s="3224" t="s">
        <v>1900</v>
      </c>
      <c r="K5" s="3226" t="s">
        <v>650</v>
      </c>
      <c r="L5" s="3225" t="s">
        <v>826</v>
      </c>
      <c r="M5" s="4718" t="s">
        <v>1894</v>
      </c>
      <c r="N5" s="4722"/>
      <c r="O5" s="3399" t="s">
        <v>1905</v>
      </c>
      <c r="P5" s="3224" t="s">
        <v>1906</v>
      </c>
      <c r="Q5" s="3224" t="s">
        <v>1958</v>
      </c>
      <c r="R5" s="3224" t="s">
        <v>652</v>
      </c>
      <c r="S5" s="3224" t="s">
        <v>1959</v>
      </c>
      <c r="T5" s="3226" t="s">
        <v>1912</v>
      </c>
      <c r="U5" s="3225" t="s">
        <v>1956</v>
      </c>
      <c r="V5" s="4718" t="s">
        <v>1894</v>
      </c>
      <c r="W5" s="4719"/>
      <c r="X5" s="4720" t="s">
        <v>826</v>
      </c>
      <c r="Y5" s="3227" t="s">
        <v>1914</v>
      </c>
      <c r="Z5" s="3228" t="s">
        <v>1916</v>
      </c>
      <c r="AA5" s="3227" t="s">
        <v>1918</v>
      </c>
      <c r="AB5" s="3228" t="s">
        <v>1919</v>
      </c>
      <c r="AC5" s="3227" t="s">
        <v>1920</v>
      </c>
      <c r="AD5" s="3238" t="s">
        <v>1921</v>
      </c>
      <c r="AE5" s="3227" t="s">
        <v>1922</v>
      </c>
      <c r="AF5" s="3228" t="s">
        <v>1952</v>
      </c>
      <c r="AG5" s="3227" t="s">
        <v>1953</v>
      </c>
      <c r="AH5" s="3228" t="s">
        <v>1954</v>
      </c>
      <c r="AI5" s="3239" t="s">
        <v>1955</v>
      </c>
      <c r="AJ5" s="3238" t="s">
        <v>1923</v>
      </c>
      <c r="AK5" s="3240" t="s">
        <v>1924</v>
      </c>
      <c r="AL5" s="3241" t="s">
        <v>1925</v>
      </c>
      <c r="AM5" s="3228" t="s">
        <v>1926</v>
      </c>
      <c r="AN5" s="3228" t="s">
        <v>1927</v>
      </c>
      <c r="AO5" s="3228" t="s">
        <v>1928</v>
      </c>
      <c r="AP5" s="3228" t="s">
        <v>1929</v>
      </c>
      <c r="AQ5" s="3228" t="s">
        <v>1930</v>
      </c>
      <c r="AR5" s="3228" t="s">
        <v>1931</v>
      </c>
      <c r="AS5" s="3229" t="s">
        <v>1932</v>
      </c>
    </row>
    <row r="6" spans="1:45" s="1660" customFormat="1" ht="75" customHeight="1" thickBot="1" x14ac:dyDescent="0.2">
      <c r="A6" s="4714"/>
      <c r="B6" s="4717"/>
      <c r="C6" s="3396" t="s">
        <v>1893</v>
      </c>
      <c r="D6" s="3397" t="s">
        <v>1895</v>
      </c>
      <c r="E6" s="3406" t="s">
        <v>1896</v>
      </c>
      <c r="F6" s="3236" t="s">
        <v>1897</v>
      </c>
      <c r="G6" s="3397" t="s">
        <v>1895</v>
      </c>
      <c r="H6" s="3406" t="s">
        <v>1896</v>
      </c>
      <c r="I6" s="3231" t="s">
        <v>1901</v>
      </c>
      <c r="J6" s="3231" t="s">
        <v>1902</v>
      </c>
      <c r="K6" s="3232" t="s">
        <v>1903</v>
      </c>
      <c r="L6" s="3237" t="s">
        <v>1904</v>
      </c>
      <c r="M6" s="3397" t="s">
        <v>1895</v>
      </c>
      <c r="N6" s="3406" t="s">
        <v>1896</v>
      </c>
      <c r="O6" s="3231" t="s">
        <v>1907</v>
      </c>
      <c r="P6" s="3231" t="s">
        <v>1908</v>
      </c>
      <c r="Q6" s="3234" t="s">
        <v>1909</v>
      </c>
      <c r="R6" s="3231" t="s">
        <v>1910</v>
      </c>
      <c r="S6" s="3234" t="s">
        <v>1911</v>
      </c>
      <c r="T6" s="3235" t="s">
        <v>1913</v>
      </c>
      <c r="U6" s="3233" t="s">
        <v>1957</v>
      </c>
      <c r="V6" s="3397" t="s">
        <v>1895</v>
      </c>
      <c r="W6" s="3398" t="s">
        <v>1896</v>
      </c>
      <c r="X6" s="4721"/>
      <c r="Y6" s="1662" t="s">
        <v>1915</v>
      </c>
      <c r="Z6" s="1661" t="s">
        <v>1917</v>
      </c>
      <c r="AA6" s="3242" t="s">
        <v>1933</v>
      </c>
      <c r="AB6" s="3243" t="s">
        <v>1934</v>
      </c>
      <c r="AC6" s="3242" t="s">
        <v>1935</v>
      </c>
      <c r="AD6" s="1661" t="s">
        <v>1936</v>
      </c>
      <c r="AE6" s="3242" t="s">
        <v>1937</v>
      </c>
      <c r="AF6" s="3243" t="s">
        <v>1938</v>
      </c>
      <c r="AG6" s="3242" t="s">
        <v>1939</v>
      </c>
      <c r="AH6" s="3243" t="s">
        <v>1940</v>
      </c>
      <c r="AI6" s="1661" t="s">
        <v>1941</v>
      </c>
      <c r="AJ6" s="1661" t="s">
        <v>1942</v>
      </c>
      <c r="AK6" s="1661" t="s">
        <v>1943</v>
      </c>
      <c r="AL6" s="3243" t="s">
        <v>1944</v>
      </c>
      <c r="AM6" s="3243" t="s">
        <v>1945</v>
      </c>
      <c r="AN6" s="3243" t="s">
        <v>1946</v>
      </c>
      <c r="AO6" s="3243" t="s">
        <v>1947</v>
      </c>
      <c r="AP6" s="1661" t="s">
        <v>1948</v>
      </c>
      <c r="AQ6" s="1661" t="s">
        <v>1949</v>
      </c>
      <c r="AR6" s="3243" t="s">
        <v>1950</v>
      </c>
      <c r="AS6" s="3620" t="s">
        <v>1951</v>
      </c>
    </row>
    <row r="7" spans="1:45" s="1660" customFormat="1" ht="52.5" customHeight="1" thickBot="1" x14ac:dyDescent="0.2">
      <c r="A7" s="3419" t="s">
        <v>805</v>
      </c>
      <c r="B7" s="3615">
        <v>1</v>
      </c>
      <c r="C7" s="3621">
        <v>71820</v>
      </c>
      <c r="D7" s="3420">
        <v>9.7147436348044014E-3</v>
      </c>
      <c r="E7" s="3421">
        <v>691</v>
      </c>
      <c r="F7" s="3422">
        <v>5121</v>
      </c>
      <c r="G7" s="3420">
        <v>9.7749196141479144E-2</v>
      </c>
      <c r="H7" s="3421">
        <v>456</v>
      </c>
      <c r="I7" s="3423">
        <v>2095</v>
      </c>
      <c r="J7" s="3423">
        <v>3026</v>
      </c>
      <c r="K7" s="3424">
        <v>0</v>
      </c>
      <c r="L7" s="3425">
        <v>35831</v>
      </c>
      <c r="M7" s="3420">
        <v>7.6749707004838186E-2</v>
      </c>
      <c r="N7" s="3421">
        <v>2554</v>
      </c>
      <c r="O7" s="3423">
        <v>12688</v>
      </c>
      <c r="P7" s="3423">
        <v>8799</v>
      </c>
      <c r="Q7" s="3423">
        <v>0</v>
      </c>
      <c r="R7" s="3423">
        <v>9396</v>
      </c>
      <c r="S7" s="3423">
        <v>717</v>
      </c>
      <c r="T7" s="3424">
        <v>4231</v>
      </c>
      <c r="U7" s="3426">
        <v>30868</v>
      </c>
      <c r="V7" s="3420">
        <v>-6.987675897188661E-2</v>
      </c>
      <c r="W7" s="3427">
        <v>-2319</v>
      </c>
      <c r="X7" s="3428">
        <v>71820</v>
      </c>
      <c r="Y7" s="3429">
        <v>492</v>
      </c>
      <c r="Z7" s="3430">
        <v>112</v>
      </c>
      <c r="AA7" s="3429">
        <v>260</v>
      </c>
      <c r="AB7" s="3430">
        <v>1274</v>
      </c>
      <c r="AC7" s="3429">
        <v>17950</v>
      </c>
      <c r="AD7" s="3430">
        <v>258</v>
      </c>
      <c r="AE7" s="3429">
        <v>1387</v>
      </c>
      <c r="AF7" s="3430">
        <v>2289</v>
      </c>
      <c r="AG7" s="3429">
        <v>7748</v>
      </c>
      <c r="AH7" s="3430">
        <v>2602</v>
      </c>
      <c r="AI7" s="3429">
        <v>515</v>
      </c>
      <c r="AJ7" s="3430">
        <v>1190</v>
      </c>
      <c r="AK7" s="3429">
        <v>1409</v>
      </c>
      <c r="AL7" s="3430">
        <v>806</v>
      </c>
      <c r="AM7" s="3429">
        <v>335</v>
      </c>
      <c r="AN7" s="3430">
        <v>326</v>
      </c>
      <c r="AO7" s="3429">
        <v>1075</v>
      </c>
      <c r="AP7" s="3430">
        <v>2712</v>
      </c>
      <c r="AQ7" s="3429">
        <v>72</v>
      </c>
      <c r="AR7" s="3430">
        <v>371</v>
      </c>
      <c r="AS7" s="3622">
        <v>28637</v>
      </c>
    </row>
    <row r="8" spans="1:45" s="1660" customFormat="1" ht="52.5" customHeight="1" x14ac:dyDescent="0.15">
      <c r="A8" s="3407" t="s">
        <v>763</v>
      </c>
      <c r="B8" s="3616">
        <v>0.69163185742133115</v>
      </c>
      <c r="C8" s="3623">
        <v>49673</v>
      </c>
      <c r="D8" s="3408">
        <v>-6.2021087169638056E-3</v>
      </c>
      <c r="E8" s="3409">
        <v>-310</v>
      </c>
      <c r="F8" s="3410">
        <v>2578</v>
      </c>
      <c r="G8" s="3408">
        <v>0.12773403324584431</v>
      </c>
      <c r="H8" s="3409">
        <v>292</v>
      </c>
      <c r="I8" s="3411">
        <v>953</v>
      </c>
      <c r="J8" s="3411">
        <v>1625</v>
      </c>
      <c r="K8" s="3412">
        <v>0</v>
      </c>
      <c r="L8" s="3413">
        <v>17302</v>
      </c>
      <c r="M8" s="3408">
        <v>0.12270456167672439</v>
      </c>
      <c r="N8" s="3409">
        <v>1891</v>
      </c>
      <c r="O8" s="3411">
        <v>5372</v>
      </c>
      <c r="P8" s="3411">
        <v>2761</v>
      </c>
      <c r="Q8" s="3411">
        <v>0</v>
      </c>
      <c r="R8" s="3411">
        <v>7534</v>
      </c>
      <c r="S8" s="3411">
        <v>717</v>
      </c>
      <c r="T8" s="3412">
        <v>918</v>
      </c>
      <c r="U8" s="3414">
        <v>29793</v>
      </c>
      <c r="V8" s="3408">
        <v>-7.7216130830700558E-2</v>
      </c>
      <c r="W8" s="3415">
        <v>-2493</v>
      </c>
      <c r="X8" s="3416">
        <v>49673</v>
      </c>
      <c r="Y8" s="3417">
        <v>145</v>
      </c>
      <c r="Z8" s="3418">
        <v>58</v>
      </c>
      <c r="AA8" s="3417">
        <v>52</v>
      </c>
      <c r="AB8" s="3418">
        <v>879</v>
      </c>
      <c r="AC8" s="3417">
        <v>10594</v>
      </c>
      <c r="AD8" s="3418">
        <v>96</v>
      </c>
      <c r="AE8" s="3417">
        <v>633</v>
      </c>
      <c r="AF8" s="3418">
        <v>1209</v>
      </c>
      <c r="AG8" s="3417">
        <v>2901</v>
      </c>
      <c r="AH8" s="3418">
        <v>1907</v>
      </c>
      <c r="AI8" s="3417">
        <v>243</v>
      </c>
      <c r="AJ8" s="3418">
        <v>645</v>
      </c>
      <c r="AK8" s="3417">
        <v>378</v>
      </c>
      <c r="AL8" s="3418">
        <v>282</v>
      </c>
      <c r="AM8" s="3417">
        <v>146</v>
      </c>
      <c r="AN8" s="3418">
        <v>102</v>
      </c>
      <c r="AO8" s="3417">
        <v>806</v>
      </c>
      <c r="AP8" s="3418">
        <v>1277</v>
      </c>
      <c r="AQ8" s="3417">
        <v>31</v>
      </c>
      <c r="AR8" s="3418">
        <v>116</v>
      </c>
      <c r="AS8" s="3624">
        <v>27173</v>
      </c>
    </row>
    <row r="9" spans="1:45" s="1660" customFormat="1" ht="52.5" customHeight="1" x14ac:dyDescent="0.15">
      <c r="A9" s="2464" t="s">
        <v>765</v>
      </c>
      <c r="B9" s="3617">
        <v>1.7919799498746867E-2</v>
      </c>
      <c r="C9" s="3625">
        <v>1287</v>
      </c>
      <c r="D9" s="1674">
        <v>-2.1292775665399222E-2</v>
      </c>
      <c r="E9" s="1675">
        <v>-28</v>
      </c>
      <c r="F9" s="1676">
        <v>81</v>
      </c>
      <c r="G9" s="1674">
        <v>-2.4096385542168641E-2</v>
      </c>
      <c r="H9" s="1675">
        <v>-2</v>
      </c>
      <c r="I9" s="1677">
        <v>48</v>
      </c>
      <c r="J9" s="1677">
        <v>33</v>
      </c>
      <c r="K9" s="1678">
        <v>0</v>
      </c>
      <c r="L9" s="1684">
        <v>1195</v>
      </c>
      <c r="M9" s="1674">
        <v>-2.0491803278688492E-2</v>
      </c>
      <c r="N9" s="1675">
        <v>-25</v>
      </c>
      <c r="O9" s="1677">
        <v>441</v>
      </c>
      <c r="P9" s="1677">
        <v>180</v>
      </c>
      <c r="Q9" s="1677">
        <v>0</v>
      </c>
      <c r="R9" s="1677">
        <v>105</v>
      </c>
      <c r="S9" s="1677">
        <v>0</v>
      </c>
      <c r="T9" s="1678">
        <v>469</v>
      </c>
      <c r="U9" s="3247">
        <v>11</v>
      </c>
      <c r="V9" s="1674">
        <v>-8.333333333333337E-2</v>
      </c>
      <c r="W9" s="3250">
        <v>-1</v>
      </c>
      <c r="X9" s="1664">
        <v>1287</v>
      </c>
      <c r="Y9" s="2457">
        <v>33</v>
      </c>
      <c r="Z9" s="2458">
        <v>6</v>
      </c>
      <c r="AA9" s="2457">
        <v>71</v>
      </c>
      <c r="AB9" s="2458">
        <v>41</v>
      </c>
      <c r="AC9" s="2457">
        <v>149</v>
      </c>
      <c r="AD9" s="2458">
        <v>18</v>
      </c>
      <c r="AE9" s="2457">
        <v>31</v>
      </c>
      <c r="AF9" s="2458">
        <v>41</v>
      </c>
      <c r="AG9" s="2457">
        <v>232</v>
      </c>
      <c r="AH9" s="2458">
        <v>39</v>
      </c>
      <c r="AI9" s="2457">
        <v>38</v>
      </c>
      <c r="AJ9" s="2458">
        <v>34</v>
      </c>
      <c r="AK9" s="2457">
        <v>204</v>
      </c>
      <c r="AL9" s="2458">
        <v>95</v>
      </c>
      <c r="AM9" s="2457">
        <v>26</v>
      </c>
      <c r="AN9" s="2458">
        <v>7</v>
      </c>
      <c r="AO9" s="2457">
        <v>24</v>
      </c>
      <c r="AP9" s="2458">
        <v>139</v>
      </c>
      <c r="AQ9" s="2457">
        <v>0</v>
      </c>
      <c r="AR9" s="2458">
        <v>7</v>
      </c>
      <c r="AS9" s="3626">
        <v>52</v>
      </c>
    </row>
    <row r="10" spans="1:45" s="1660" customFormat="1" ht="52.5" customHeight="1" x14ac:dyDescent="0.15">
      <c r="A10" s="2463" t="s">
        <v>773</v>
      </c>
      <c r="B10" s="3618">
        <v>0.12844611528822056</v>
      </c>
      <c r="C10" s="3627">
        <v>9225</v>
      </c>
      <c r="D10" s="1668">
        <v>6.6597294484911584E-2</v>
      </c>
      <c r="E10" s="1669">
        <v>576</v>
      </c>
      <c r="F10" s="1670">
        <v>553</v>
      </c>
      <c r="G10" s="1668">
        <v>0.15448851774530281</v>
      </c>
      <c r="H10" s="1669">
        <v>74</v>
      </c>
      <c r="I10" s="1671">
        <v>367</v>
      </c>
      <c r="J10" s="1671">
        <v>186</v>
      </c>
      <c r="K10" s="1672">
        <v>0</v>
      </c>
      <c r="L10" s="1673">
        <v>7920</v>
      </c>
      <c r="M10" s="1668">
        <v>4.2791310072415989E-2</v>
      </c>
      <c r="N10" s="1669">
        <v>325</v>
      </c>
      <c r="O10" s="1671">
        <v>2602</v>
      </c>
      <c r="P10" s="1671">
        <v>3661</v>
      </c>
      <c r="Q10" s="1671">
        <v>0</v>
      </c>
      <c r="R10" s="1671">
        <v>545</v>
      </c>
      <c r="S10" s="1671">
        <v>0</v>
      </c>
      <c r="T10" s="1672">
        <v>1112</v>
      </c>
      <c r="U10" s="3246">
        <v>752</v>
      </c>
      <c r="V10" s="1668">
        <v>0.30782608695652169</v>
      </c>
      <c r="W10" s="3249">
        <v>177</v>
      </c>
      <c r="X10" s="1663">
        <v>9225</v>
      </c>
      <c r="Y10" s="2455">
        <v>226</v>
      </c>
      <c r="Z10" s="2456">
        <v>19</v>
      </c>
      <c r="AA10" s="2455">
        <v>35</v>
      </c>
      <c r="AB10" s="2456">
        <v>94</v>
      </c>
      <c r="AC10" s="2455">
        <v>3331</v>
      </c>
      <c r="AD10" s="2456">
        <v>33</v>
      </c>
      <c r="AE10" s="2455">
        <v>275</v>
      </c>
      <c r="AF10" s="2456">
        <v>467</v>
      </c>
      <c r="AG10" s="2455">
        <v>1827</v>
      </c>
      <c r="AH10" s="2456">
        <v>265</v>
      </c>
      <c r="AI10" s="2455">
        <v>135</v>
      </c>
      <c r="AJ10" s="2456">
        <v>183</v>
      </c>
      <c r="AK10" s="2455">
        <v>323</v>
      </c>
      <c r="AL10" s="2456">
        <v>276</v>
      </c>
      <c r="AM10" s="2455">
        <v>90</v>
      </c>
      <c r="AN10" s="2456">
        <v>74</v>
      </c>
      <c r="AO10" s="2455">
        <v>50</v>
      </c>
      <c r="AP10" s="2456">
        <v>639</v>
      </c>
      <c r="AQ10" s="2455">
        <v>18</v>
      </c>
      <c r="AR10" s="2456">
        <v>122</v>
      </c>
      <c r="AS10" s="3628">
        <v>743</v>
      </c>
    </row>
    <row r="11" spans="1:45" s="1660" customFormat="1" ht="52.5" customHeight="1" x14ac:dyDescent="0.15">
      <c r="A11" s="2464" t="s">
        <v>1197</v>
      </c>
      <c r="B11" s="3617">
        <v>1.796157059314954E-2</v>
      </c>
      <c r="C11" s="3625">
        <v>1290</v>
      </c>
      <c r="D11" s="1674">
        <v>0.1415929203539823</v>
      </c>
      <c r="E11" s="1675">
        <v>160</v>
      </c>
      <c r="F11" s="1676">
        <v>104</v>
      </c>
      <c r="G11" s="1674">
        <v>0.20930232558139528</v>
      </c>
      <c r="H11" s="1675">
        <v>18</v>
      </c>
      <c r="I11" s="1677">
        <v>34</v>
      </c>
      <c r="J11" s="1677">
        <v>70</v>
      </c>
      <c r="K11" s="1678">
        <v>0</v>
      </c>
      <c r="L11" s="1684">
        <v>1179</v>
      </c>
      <c r="M11" s="1674">
        <v>0.13583815028901736</v>
      </c>
      <c r="N11" s="1675">
        <v>141</v>
      </c>
      <c r="O11" s="1677">
        <v>772</v>
      </c>
      <c r="P11" s="1677">
        <v>216</v>
      </c>
      <c r="Q11" s="1677">
        <v>0</v>
      </c>
      <c r="R11" s="1677">
        <v>70</v>
      </c>
      <c r="S11" s="1677">
        <v>0</v>
      </c>
      <c r="T11" s="1678">
        <v>121</v>
      </c>
      <c r="U11" s="3247">
        <v>7</v>
      </c>
      <c r="V11" s="1674">
        <v>0.16666666666666674</v>
      </c>
      <c r="W11" s="3250">
        <v>1</v>
      </c>
      <c r="X11" s="1664">
        <v>1290</v>
      </c>
      <c r="Y11" s="2457">
        <v>1</v>
      </c>
      <c r="Z11" s="2458">
        <v>0</v>
      </c>
      <c r="AA11" s="2457">
        <v>4</v>
      </c>
      <c r="AB11" s="2458">
        <v>42</v>
      </c>
      <c r="AC11" s="2457">
        <v>658</v>
      </c>
      <c r="AD11" s="2458">
        <v>13</v>
      </c>
      <c r="AE11" s="2457">
        <v>11</v>
      </c>
      <c r="AF11" s="2458">
        <v>82</v>
      </c>
      <c r="AG11" s="2457">
        <v>262</v>
      </c>
      <c r="AH11" s="2458">
        <v>15</v>
      </c>
      <c r="AI11" s="2457">
        <v>3</v>
      </c>
      <c r="AJ11" s="2458">
        <v>21</v>
      </c>
      <c r="AK11" s="2457">
        <v>28</v>
      </c>
      <c r="AL11" s="2458">
        <v>8</v>
      </c>
      <c r="AM11" s="2457">
        <v>2</v>
      </c>
      <c r="AN11" s="2458">
        <v>5</v>
      </c>
      <c r="AO11" s="2457">
        <v>19</v>
      </c>
      <c r="AP11" s="2458">
        <v>59</v>
      </c>
      <c r="AQ11" s="2457">
        <v>0</v>
      </c>
      <c r="AR11" s="2458">
        <v>10</v>
      </c>
      <c r="AS11" s="3626">
        <v>47</v>
      </c>
    </row>
    <row r="12" spans="1:45" s="1660" customFormat="1" ht="52.5" customHeight="1" x14ac:dyDescent="0.15">
      <c r="A12" s="2463" t="s">
        <v>789</v>
      </c>
      <c r="B12" s="3618">
        <v>1.9521024784182679E-2</v>
      </c>
      <c r="C12" s="3627">
        <v>1402</v>
      </c>
      <c r="D12" s="1668">
        <v>1.7416545718432541E-2</v>
      </c>
      <c r="E12" s="1669">
        <v>24</v>
      </c>
      <c r="F12" s="1670">
        <v>119</v>
      </c>
      <c r="G12" s="1668">
        <v>8.181818181818179E-2</v>
      </c>
      <c r="H12" s="1669">
        <v>9</v>
      </c>
      <c r="I12" s="1671">
        <v>51</v>
      </c>
      <c r="J12" s="1671">
        <v>68</v>
      </c>
      <c r="K12" s="1672">
        <v>0</v>
      </c>
      <c r="L12" s="1673">
        <v>1269</v>
      </c>
      <c r="M12" s="1668">
        <v>1.1961722488038173E-2</v>
      </c>
      <c r="N12" s="1669">
        <v>15</v>
      </c>
      <c r="O12" s="1671">
        <v>393</v>
      </c>
      <c r="P12" s="1671">
        <v>168</v>
      </c>
      <c r="Q12" s="1671">
        <v>0</v>
      </c>
      <c r="R12" s="1671">
        <v>154</v>
      </c>
      <c r="S12" s="1671">
        <v>0</v>
      </c>
      <c r="T12" s="1672">
        <v>554</v>
      </c>
      <c r="U12" s="3246">
        <v>14</v>
      </c>
      <c r="V12" s="3253">
        <v>0</v>
      </c>
      <c r="W12" s="3249">
        <v>0</v>
      </c>
      <c r="X12" s="1663">
        <v>1402</v>
      </c>
      <c r="Y12" s="2455">
        <v>44</v>
      </c>
      <c r="Z12" s="2456">
        <v>12</v>
      </c>
      <c r="AA12" s="2455">
        <v>31</v>
      </c>
      <c r="AB12" s="2456">
        <v>41</v>
      </c>
      <c r="AC12" s="2455">
        <v>341</v>
      </c>
      <c r="AD12" s="2456">
        <v>8</v>
      </c>
      <c r="AE12" s="2455">
        <v>31</v>
      </c>
      <c r="AF12" s="2456">
        <v>64</v>
      </c>
      <c r="AG12" s="2455">
        <v>389</v>
      </c>
      <c r="AH12" s="2456">
        <v>51</v>
      </c>
      <c r="AI12" s="2455">
        <v>13</v>
      </c>
      <c r="AJ12" s="2456">
        <v>43</v>
      </c>
      <c r="AK12" s="2455">
        <v>82</v>
      </c>
      <c r="AL12" s="2456">
        <v>34</v>
      </c>
      <c r="AM12" s="2455">
        <v>4</v>
      </c>
      <c r="AN12" s="2456">
        <v>8</v>
      </c>
      <c r="AO12" s="2455">
        <v>15</v>
      </c>
      <c r="AP12" s="2456">
        <v>75</v>
      </c>
      <c r="AQ12" s="2455">
        <v>1</v>
      </c>
      <c r="AR12" s="2456">
        <v>7</v>
      </c>
      <c r="AS12" s="3628">
        <v>108</v>
      </c>
    </row>
    <row r="13" spans="1:45" s="1660" customFormat="1" ht="52.5" customHeight="1" x14ac:dyDescent="0.15">
      <c r="A13" s="2464" t="s">
        <v>792</v>
      </c>
      <c r="B13" s="3617">
        <v>8.089668615984405E-2</v>
      </c>
      <c r="C13" s="3625">
        <v>5810</v>
      </c>
      <c r="D13" s="1674">
        <v>6.4091460245971899E-3</v>
      </c>
      <c r="E13" s="1675">
        <v>37</v>
      </c>
      <c r="F13" s="1676">
        <v>751</v>
      </c>
      <c r="G13" s="1674">
        <v>3.1593406593406703E-2</v>
      </c>
      <c r="H13" s="1675">
        <v>23</v>
      </c>
      <c r="I13" s="1677">
        <v>384</v>
      </c>
      <c r="J13" s="1677">
        <v>367</v>
      </c>
      <c r="K13" s="1678">
        <v>0</v>
      </c>
      <c r="L13" s="1684">
        <v>4844</v>
      </c>
      <c r="M13" s="1674">
        <v>3.9378238341969407E-3</v>
      </c>
      <c r="N13" s="1675">
        <v>19</v>
      </c>
      <c r="O13" s="1677">
        <v>2257</v>
      </c>
      <c r="P13" s="1677">
        <v>1277</v>
      </c>
      <c r="Q13" s="1677">
        <v>0</v>
      </c>
      <c r="R13" s="1677">
        <v>413</v>
      </c>
      <c r="S13" s="1677">
        <v>0</v>
      </c>
      <c r="T13" s="1678">
        <v>897</v>
      </c>
      <c r="U13" s="3247">
        <v>215</v>
      </c>
      <c r="V13" s="1674">
        <v>-2.2727272727272707E-2</v>
      </c>
      <c r="W13" s="3250">
        <v>-5</v>
      </c>
      <c r="X13" s="1664">
        <v>5810</v>
      </c>
      <c r="Y13" s="2457">
        <v>12</v>
      </c>
      <c r="Z13" s="2458">
        <v>7</v>
      </c>
      <c r="AA13" s="2457">
        <v>18</v>
      </c>
      <c r="AB13" s="2458">
        <v>45</v>
      </c>
      <c r="AC13" s="2457">
        <v>1873</v>
      </c>
      <c r="AD13" s="2458">
        <v>45</v>
      </c>
      <c r="AE13" s="2457">
        <v>290</v>
      </c>
      <c r="AF13" s="2458">
        <v>274</v>
      </c>
      <c r="AG13" s="2457">
        <v>1265</v>
      </c>
      <c r="AH13" s="2458">
        <v>222</v>
      </c>
      <c r="AI13" s="2457">
        <v>67</v>
      </c>
      <c r="AJ13" s="2458">
        <v>199</v>
      </c>
      <c r="AK13" s="2457">
        <v>353</v>
      </c>
      <c r="AL13" s="2458">
        <v>91</v>
      </c>
      <c r="AM13" s="2457">
        <v>59</v>
      </c>
      <c r="AN13" s="2458">
        <v>90</v>
      </c>
      <c r="AO13" s="2457">
        <v>82</v>
      </c>
      <c r="AP13" s="2458">
        <v>336</v>
      </c>
      <c r="AQ13" s="2457">
        <v>12</v>
      </c>
      <c r="AR13" s="2458">
        <v>71</v>
      </c>
      <c r="AS13" s="3626">
        <v>399</v>
      </c>
    </row>
    <row r="14" spans="1:45" s="1660" customFormat="1" ht="52.5" customHeight="1" x14ac:dyDescent="0.15">
      <c r="A14" s="2463" t="s">
        <v>1198</v>
      </c>
      <c r="B14" s="3618">
        <v>2.1498189919242551E-2</v>
      </c>
      <c r="C14" s="3627">
        <v>1544</v>
      </c>
      <c r="D14" s="1668">
        <v>5.8984910836762605E-2</v>
      </c>
      <c r="E14" s="1669">
        <v>86</v>
      </c>
      <c r="F14" s="1670">
        <v>329</v>
      </c>
      <c r="G14" s="1668">
        <v>-2.3738872403560873E-2</v>
      </c>
      <c r="H14" s="1669">
        <v>-8</v>
      </c>
      <c r="I14" s="1671">
        <v>62</v>
      </c>
      <c r="J14" s="1671">
        <v>267</v>
      </c>
      <c r="K14" s="1672">
        <v>0</v>
      </c>
      <c r="L14" s="1673">
        <v>1180</v>
      </c>
      <c r="M14" s="1668">
        <v>8.256880733944949E-2</v>
      </c>
      <c r="N14" s="1669">
        <v>90</v>
      </c>
      <c r="O14" s="1671">
        <v>579</v>
      </c>
      <c r="P14" s="1671">
        <v>334</v>
      </c>
      <c r="Q14" s="1671">
        <v>0</v>
      </c>
      <c r="R14" s="1671">
        <v>216</v>
      </c>
      <c r="S14" s="1671">
        <v>0</v>
      </c>
      <c r="T14" s="1672">
        <v>51</v>
      </c>
      <c r="U14" s="3246">
        <v>35</v>
      </c>
      <c r="V14" s="1668">
        <v>0.12903225806451624</v>
      </c>
      <c r="W14" s="3249">
        <v>4</v>
      </c>
      <c r="X14" s="1663">
        <v>1544</v>
      </c>
      <c r="Y14" s="2455">
        <v>15</v>
      </c>
      <c r="Z14" s="2456">
        <v>3</v>
      </c>
      <c r="AA14" s="2455">
        <v>11</v>
      </c>
      <c r="AB14" s="2456">
        <v>34</v>
      </c>
      <c r="AC14" s="2455">
        <v>478</v>
      </c>
      <c r="AD14" s="2456">
        <v>8</v>
      </c>
      <c r="AE14" s="2455">
        <v>47</v>
      </c>
      <c r="AF14" s="2456">
        <v>84</v>
      </c>
      <c r="AG14" s="2455">
        <v>490</v>
      </c>
      <c r="AH14" s="2456">
        <v>40</v>
      </c>
      <c r="AI14" s="2455">
        <v>12</v>
      </c>
      <c r="AJ14" s="2456">
        <v>33</v>
      </c>
      <c r="AK14" s="2455">
        <v>15</v>
      </c>
      <c r="AL14" s="2456">
        <v>5</v>
      </c>
      <c r="AM14" s="2455">
        <v>3</v>
      </c>
      <c r="AN14" s="2456">
        <v>15</v>
      </c>
      <c r="AO14" s="2455">
        <v>43</v>
      </c>
      <c r="AP14" s="2456">
        <v>113</v>
      </c>
      <c r="AQ14" s="2455">
        <v>4</v>
      </c>
      <c r="AR14" s="2456">
        <v>12</v>
      </c>
      <c r="AS14" s="3628">
        <v>79</v>
      </c>
    </row>
    <row r="15" spans="1:45" s="1660" customFormat="1" ht="52.5" customHeight="1" x14ac:dyDescent="0.15">
      <c r="A15" s="2464" t="s">
        <v>797</v>
      </c>
      <c r="B15" s="3617">
        <v>1.1849067112225007E-2</v>
      </c>
      <c r="C15" s="3625">
        <v>851</v>
      </c>
      <c r="D15" s="1674">
        <v>0.12566137566137559</v>
      </c>
      <c r="E15" s="1675">
        <v>95</v>
      </c>
      <c r="F15" s="1676">
        <v>405</v>
      </c>
      <c r="G15" s="1674">
        <v>0.10054347826086962</v>
      </c>
      <c r="H15" s="1675">
        <v>37</v>
      </c>
      <c r="I15" s="1677">
        <v>146</v>
      </c>
      <c r="J15" s="1677">
        <v>259</v>
      </c>
      <c r="K15" s="1678">
        <v>0</v>
      </c>
      <c r="L15" s="1684">
        <v>435</v>
      </c>
      <c r="M15" s="1674">
        <v>0.17250673854447429</v>
      </c>
      <c r="N15" s="1675">
        <v>64</v>
      </c>
      <c r="O15" s="1677">
        <v>148</v>
      </c>
      <c r="P15" s="1677">
        <v>82</v>
      </c>
      <c r="Q15" s="1677">
        <v>0</v>
      </c>
      <c r="R15" s="1677">
        <v>179</v>
      </c>
      <c r="S15" s="1677">
        <v>0</v>
      </c>
      <c r="T15" s="1678">
        <v>26</v>
      </c>
      <c r="U15" s="3247">
        <v>11</v>
      </c>
      <c r="V15" s="1674">
        <v>-0.3529411764705882</v>
      </c>
      <c r="W15" s="3250">
        <v>-6</v>
      </c>
      <c r="X15" s="1664">
        <v>851</v>
      </c>
      <c r="Y15" s="2457">
        <v>2</v>
      </c>
      <c r="Z15" s="2458">
        <v>0</v>
      </c>
      <c r="AA15" s="2457">
        <v>15</v>
      </c>
      <c r="AB15" s="2458">
        <v>54</v>
      </c>
      <c r="AC15" s="2457">
        <v>317</v>
      </c>
      <c r="AD15" s="2458">
        <v>23</v>
      </c>
      <c r="AE15" s="2457">
        <v>34</v>
      </c>
      <c r="AF15" s="2458">
        <v>38</v>
      </c>
      <c r="AG15" s="2457">
        <v>193</v>
      </c>
      <c r="AH15" s="2458">
        <v>51</v>
      </c>
      <c r="AI15" s="2457">
        <v>1</v>
      </c>
      <c r="AJ15" s="2458">
        <v>12</v>
      </c>
      <c r="AK15" s="2457">
        <v>8</v>
      </c>
      <c r="AL15" s="2458">
        <v>6</v>
      </c>
      <c r="AM15" s="2457">
        <v>2</v>
      </c>
      <c r="AN15" s="2458">
        <v>20</v>
      </c>
      <c r="AO15" s="2457">
        <v>20</v>
      </c>
      <c r="AP15" s="2458">
        <v>30</v>
      </c>
      <c r="AQ15" s="2457">
        <v>4</v>
      </c>
      <c r="AR15" s="2458">
        <v>10</v>
      </c>
      <c r="AS15" s="3626">
        <v>11</v>
      </c>
    </row>
    <row r="16" spans="1:45" s="1660" customFormat="1" ht="52.5" customHeight="1" x14ac:dyDescent="0.15">
      <c r="A16" s="2463" t="s">
        <v>800</v>
      </c>
      <c r="B16" s="3618">
        <v>1.0275689223057645E-2</v>
      </c>
      <c r="C16" s="3627">
        <v>738</v>
      </c>
      <c r="D16" s="1668">
        <v>7.4235807860262071E-2</v>
      </c>
      <c r="E16" s="1669">
        <v>51</v>
      </c>
      <c r="F16" s="1670">
        <v>201</v>
      </c>
      <c r="G16" s="1668">
        <v>6.9148936170212671E-2</v>
      </c>
      <c r="H16" s="1669">
        <v>13</v>
      </c>
      <c r="I16" s="1671">
        <v>50</v>
      </c>
      <c r="J16" s="1671">
        <v>151</v>
      </c>
      <c r="K16" s="1672">
        <v>0</v>
      </c>
      <c r="L16" s="1673">
        <v>507</v>
      </c>
      <c r="M16" s="1668">
        <v>7.1881606765327621E-2</v>
      </c>
      <c r="N16" s="1669">
        <v>34</v>
      </c>
      <c r="O16" s="1671">
        <v>124</v>
      </c>
      <c r="P16" s="1671">
        <v>120</v>
      </c>
      <c r="Q16" s="1671">
        <v>0</v>
      </c>
      <c r="R16" s="1671">
        <v>180</v>
      </c>
      <c r="S16" s="1671">
        <v>0</v>
      </c>
      <c r="T16" s="1672">
        <v>83</v>
      </c>
      <c r="U16" s="3246">
        <v>30</v>
      </c>
      <c r="V16" s="1668">
        <v>0.15384615384615374</v>
      </c>
      <c r="W16" s="3249">
        <v>4</v>
      </c>
      <c r="X16" s="1663">
        <v>738</v>
      </c>
      <c r="Y16" s="2455">
        <v>14</v>
      </c>
      <c r="Z16" s="2456">
        <v>7</v>
      </c>
      <c r="AA16" s="2455">
        <v>23</v>
      </c>
      <c r="AB16" s="2456">
        <v>44</v>
      </c>
      <c r="AC16" s="2455">
        <v>209</v>
      </c>
      <c r="AD16" s="2456">
        <v>14</v>
      </c>
      <c r="AE16" s="2455">
        <v>35</v>
      </c>
      <c r="AF16" s="2456">
        <v>30</v>
      </c>
      <c r="AG16" s="2455">
        <v>189</v>
      </c>
      <c r="AH16" s="2456">
        <v>12</v>
      </c>
      <c r="AI16" s="2455">
        <v>3</v>
      </c>
      <c r="AJ16" s="2456">
        <v>20</v>
      </c>
      <c r="AK16" s="2455">
        <v>18</v>
      </c>
      <c r="AL16" s="2456">
        <v>9</v>
      </c>
      <c r="AM16" s="2455">
        <v>3</v>
      </c>
      <c r="AN16" s="2456">
        <v>5</v>
      </c>
      <c r="AO16" s="2455">
        <v>16</v>
      </c>
      <c r="AP16" s="2456">
        <v>44</v>
      </c>
      <c r="AQ16" s="2455">
        <v>2</v>
      </c>
      <c r="AR16" s="2456">
        <v>16</v>
      </c>
      <c r="AS16" s="3628">
        <v>25</v>
      </c>
    </row>
    <row r="17" spans="1:117" s="1660" customFormat="1" ht="52.5" customHeight="1" thickBot="1" x14ac:dyDescent="0.2">
      <c r="A17" s="2465" t="s">
        <v>1199</v>
      </c>
      <c r="B17" s="3619" t="s">
        <v>123</v>
      </c>
      <c r="C17" s="3629" t="s">
        <v>123</v>
      </c>
      <c r="D17" s="1679" t="s">
        <v>123</v>
      </c>
      <c r="E17" s="1680" t="s">
        <v>123</v>
      </c>
      <c r="F17" s="1681" t="s">
        <v>123</v>
      </c>
      <c r="G17" s="1679" t="s">
        <v>123</v>
      </c>
      <c r="H17" s="1680" t="s">
        <v>123</v>
      </c>
      <c r="I17" s="1682" t="s">
        <v>123</v>
      </c>
      <c r="J17" s="1682" t="s">
        <v>123</v>
      </c>
      <c r="K17" s="1683" t="s">
        <v>123</v>
      </c>
      <c r="L17" s="1685" t="s">
        <v>123</v>
      </c>
      <c r="M17" s="1679" t="s">
        <v>123</v>
      </c>
      <c r="N17" s="1680" t="s">
        <v>123</v>
      </c>
      <c r="O17" s="1682" t="s">
        <v>123</v>
      </c>
      <c r="P17" s="1682" t="s">
        <v>123</v>
      </c>
      <c r="Q17" s="1682" t="s">
        <v>123</v>
      </c>
      <c r="R17" s="1682" t="s">
        <v>123</v>
      </c>
      <c r="S17" s="1682" t="s">
        <v>123</v>
      </c>
      <c r="T17" s="1683" t="s">
        <v>123</v>
      </c>
      <c r="U17" s="1685" t="s">
        <v>123</v>
      </c>
      <c r="V17" s="1679" t="s">
        <v>123</v>
      </c>
      <c r="W17" s="3251" t="s">
        <v>123</v>
      </c>
      <c r="X17" s="1665" t="s">
        <v>123</v>
      </c>
      <c r="Y17" s="2459" t="s">
        <v>123</v>
      </c>
      <c r="Z17" s="2460" t="s">
        <v>123</v>
      </c>
      <c r="AA17" s="2459" t="s">
        <v>123</v>
      </c>
      <c r="AB17" s="2460" t="s">
        <v>123</v>
      </c>
      <c r="AC17" s="2459" t="s">
        <v>123</v>
      </c>
      <c r="AD17" s="2460" t="s">
        <v>123</v>
      </c>
      <c r="AE17" s="2459" t="s">
        <v>123</v>
      </c>
      <c r="AF17" s="2460" t="s">
        <v>123</v>
      </c>
      <c r="AG17" s="2459" t="s">
        <v>123</v>
      </c>
      <c r="AH17" s="2460" t="s">
        <v>123</v>
      </c>
      <c r="AI17" s="2459" t="s">
        <v>123</v>
      </c>
      <c r="AJ17" s="2460" t="s">
        <v>123</v>
      </c>
      <c r="AK17" s="2459" t="s">
        <v>123</v>
      </c>
      <c r="AL17" s="2460" t="s">
        <v>123</v>
      </c>
      <c r="AM17" s="2459" t="s">
        <v>123</v>
      </c>
      <c r="AN17" s="2460" t="s">
        <v>123</v>
      </c>
      <c r="AO17" s="2459" t="s">
        <v>123</v>
      </c>
      <c r="AP17" s="2460" t="s">
        <v>123</v>
      </c>
      <c r="AQ17" s="2459" t="s">
        <v>123</v>
      </c>
      <c r="AR17" s="2460" t="s">
        <v>123</v>
      </c>
      <c r="AS17" s="3630" t="s">
        <v>123</v>
      </c>
    </row>
    <row r="18" spans="1:117" s="239" customFormat="1" ht="19.5" customHeight="1" thickTop="1" x14ac:dyDescent="0.15">
      <c r="A18" s="236"/>
      <c r="B18" s="236"/>
      <c r="C18" s="237"/>
      <c r="D18" s="415"/>
      <c r="E18" s="247"/>
      <c r="F18" s="459"/>
      <c r="G18" s="415"/>
      <c r="H18" s="247"/>
      <c r="I18" s="416"/>
      <c r="J18" s="417"/>
      <c r="K18" s="417"/>
      <c r="L18" s="417"/>
      <c r="M18" s="415"/>
      <c r="N18" s="247"/>
      <c r="O18" s="417"/>
      <c r="P18" s="417"/>
      <c r="Q18" s="417"/>
      <c r="R18" s="417"/>
      <c r="S18" s="420"/>
      <c r="T18" s="421"/>
      <c r="U18" s="467"/>
      <c r="V18" s="415"/>
      <c r="W18" s="247"/>
      <c r="X18" s="422"/>
      <c r="Y18" s="422"/>
      <c r="Z18" s="422"/>
      <c r="AA18" s="422"/>
      <c r="AB18" s="417"/>
      <c r="AC18" s="417"/>
      <c r="AD18" s="417"/>
      <c r="AE18" s="417"/>
      <c r="AF18" s="423"/>
      <c r="AG18" s="255"/>
      <c r="AH18" s="466"/>
      <c r="AI18" s="423"/>
      <c r="AJ18" s="423"/>
      <c r="AK18" s="422"/>
      <c r="AL18" s="422"/>
      <c r="AM18" s="422"/>
      <c r="AN18" s="422"/>
      <c r="AO18" s="422"/>
      <c r="AP18" s="422"/>
      <c r="AQ18" s="417"/>
      <c r="AR18" s="417"/>
      <c r="AS18" s="417"/>
      <c r="AT18" s="417"/>
      <c r="AU18" s="417"/>
      <c r="AV18" s="416"/>
      <c r="AW18" s="417"/>
      <c r="AX18" s="417"/>
      <c r="AY18" s="417"/>
      <c r="AZ18" s="418"/>
      <c r="BA18" s="417"/>
      <c r="BB18" s="417"/>
      <c r="BC18" s="417"/>
      <c r="BD18" s="417"/>
      <c r="BE18" s="417"/>
      <c r="BF18" s="472"/>
      <c r="BG18" s="472"/>
      <c r="BH18" s="417"/>
      <c r="BI18" s="472"/>
      <c r="BJ18" s="417"/>
      <c r="BK18" s="417"/>
      <c r="BL18" s="417"/>
      <c r="BM18" s="417"/>
      <c r="BN18" s="417"/>
      <c r="BO18" s="417"/>
      <c r="BP18" s="417"/>
      <c r="BQ18" s="423"/>
      <c r="BR18" s="417"/>
      <c r="BS18" s="417"/>
      <c r="BT18" s="424"/>
      <c r="BU18" s="424"/>
      <c r="BV18" s="417"/>
      <c r="BW18" s="417"/>
      <c r="BX18" s="417"/>
      <c r="BY18" s="417"/>
      <c r="BZ18" s="417"/>
      <c r="CA18" s="424"/>
      <c r="CB18" s="424"/>
      <c r="CC18" s="424"/>
      <c r="CD18" s="424"/>
      <c r="CE18" s="424"/>
      <c r="CF18" s="417"/>
      <c r="CG18" s="417"/>
      <c r="CH18" s="417"/>
      <c r="CI18" s="425"/>
      <c r="CJ18" s="952"/>
      <c r="CK18" s="417"/>
      <c r="CL18" s="417"/>
      <c r="CM18" s="417"/>
      <c r="CN18" s="417"/>
      <c r="CO18" s="417"/>
      <c r="CP18" s="417"/>
      <c r="CQ18" s="417"/>
      <c r="CR18" s="417"/>
      <c r="CS18" s="487"/>
      <c r="CT18" s="426"/>
      <c r="CU18" s="426"/>
      <c r="CV18" s="473"/>
      <c r="CW18" s="473"/>
      <c r="CX18" s="473"/>
      <c r="CY18" s="473"/>
      <c r="CZ18" s="426"/>
      <c r="DA18" s="426"/>
      <c r="DB18" s="426"/>
      <c r="DC18" s="426"/>
      <c r="DD18" s="426"/>
      <c r="DE18" s="426"/>
      <c r="DF18" s="473"/>
      <c r="DG18" s="473"/>
      <c r="DH18" s="473"/>
      <c r="DI18" s="426"/>
      <c r="DJ18" s="426"/>
      <c r="DK18" s="426"/>
      <c r="DL18" s="428"/>
      <c r="DM18" s="238"/>
    </row>
    <row r="19" spans="1:117" s="212" customFormat="1" ht="14.25" x14ac:dyDescent="0.15">
      <c r="A19" s="1763"/>
      <c r="B19" s="227"/>
      <c r="C19" s="227"/>
      <c r="D19" s="241"/>
      <c r="E19" s="248"/>
      <c r="F19" s="257"/>
      <c r="G19" s="241"/>
      <c r="H19" s="248"/>
      <c r="I19" s="240"/>
      <c r="J19" s="201"/>
      <c r="K19" s="201"/>
      <c r="L19" s="201"/>
      <c r="M19" s="241"/>
      <c r="N19" s="248"/>
      <c r="O19" s="201"/>
      <c r="P19" s="201"/>
      <c r="Q19" s="201"/>
      <c r="R19" s="201"/>
      <c r="S19" s="202"/>
      <c r="T19" s="249"/>
      <c r="U19" s="206"/>
      <c r="V19" s="241"/>
      <c r="W19" s="248"/>
      <c r="X19" s="234"/>
      <c r="Y19" s="234"/>
      <c r="Z19" s="234"/>
      <c r="AA19" s="234"/>
      <c r="AB19" s="201"/>
      <c r="AC19" s="201"/>
      <c r="AD19" s="201"/>
      <c r="AE19" s="201"/>
      <c r="AF19" s="201"/>
      <c r="AG19" s="226"/>
      <c r="AH19" s="254"/>
      <c r="AI19" s="201"/>
      <c r="AJ19" s="201"/>
      <c r="AK19" s="234"/>
      <c r="AL19" s="234"/>
      <c r="AM19" s="234"/>
      <c r="AN19" s="234"/>
      <c r="AO19" s="234"/>
      <c r="AP19" s="234"/>
      <c r="AQ19" s="201"/>
      <c r="AR19" s="201"/>
      <c r="AS19" s="201"/>
      <c r="AT19" s="201"/>
      <c r="AU19" s="201"/>
      <c r="AV19" s="240"/>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41"/>
      <c r="CT19" s="241"/>
      <c r="CU19" s="241"/>
      <c r="CV19" s="241"/>
      <c r="CW19" s="241"/>
      <c r="CX19" s="241"/>
      <c r="CY19" s="241"/>
      <c r="CZ19" s="241"/>
      <c r="DA19" s="241"/>
      <c r="DB19" s="241"/>
      <c r="DC19" s="241"/>
      <c r="DD19" s="241"/>
      <c r="DE19" s="241"/>
      <c r="DF19" s="241"/>
      <c r="DG19" s="241"/>
      <c r="DH19" s="241"/>
      <c r="DI19" s="951"/>
      <c r="DJ19" s="241"/>
      <c r="DK19" s="241"/>
      <c r="DL19" s="251"/>
      <c r="DM19" s="242"/>
    </row>
  </sheetData>
  <mergeCells count="11">
    <mergeCell ref="A4:A6"/>
    <mergeCell ref="B4:B6"/>
    <mergeCell ref="D5:E5"/>
    <mergeCell ref="X5:X6"/>
    <mergeCell ref="G5:H5"/>
    <mergeCell ref="M5:N5"/>
    <mergeCell ref="V5:W5"/>
    <mergeCell ref="X4:AS4"/>
    <mergeCell ref="L4:R4"/>
    <mergeCell ref="F4:K4"/>
    <mergeCell ref="C4:E4"/>
  </mergeCells>
  <phoneticPr fontId="39"/>
  <dataValidations count="2">
    <dataValidation allowBlank="1" showDropDown="1" showInputMessage="1" showErrorMessage="1" sqref="D7:E19 G7:H19 M7:N19 V7:W19"/>
    <dataValidation type="list" allowBlank="1" showInputMessage="1" showErrorMessage="1" sqref="U3 X3 S2:S3 Q2:Q3">
      <formula1>"+"</formula1>
    </dataValidation>
  </dataValidations>
  <pageMargins left="0.70866141732283472" right="0.70866141732283472" top="0.74803149606299213" bottom="0.74803149606299213" header="0.31496062992125984" footer="0.31496062992125984"/>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A401"/>
  <sheetViews>
    <sheetView showGridLines="0" view="pageBreakPreview" zoomScale="85" zoomScaleNormal="55" zoomScaleSheetLayoutView="85" workbookViewId="0">
      <pane xSplit="3" ySplit="5" topLeftCell="D6" activePane="bottomRight" state="frozen"/>
      <selection activeCell="G53" sqref="G53"/>
      <selection pane="topRight" activeCell="G53" sqref="G53"/>
      <selection pane="bottomLeft" activeCell="G53" sqref="G53"/>
      <selection pane="bottomRight" activeCell="H1" sqref="H1"/>
    </sheetView>
  </sheetViews>
  <sheetFormatPr defaultColWidth="11.125" defaultRowHeight="13.5" outlineLevelCol="1" x14ac:dyDescent="0.15"/>
  <cols>
    <col min="1" max="1" width="2.125" style="227" customWidth="1"/>
    <col min="2" max="2" width="2.125" style="214" customWidth="1"/>
    <col min="3" max="3" width="25.875" style="214" customWidth="1"/>
    <col min="4" max="4" width="6.625" style="203" customWidth="1"/>
    <col min="5" max="5" width="7.875" style="199" customWidth="1"/>
    <col min="6" max="6" width="7.875" style="215" customWidth="1"/>
    <col min="7" max="7" width="8.625" style="203" customWidth="1"/>
    <col min="8" max="8" width="12.25" style="234" customWidth="1"/>
    <col min="9" max="9" width="9.5" style="1686" customWidth="1"/>
    <col min="10" max="10" width="8.25" style="1687" customWidth="1"/>
    <col min="11" max="11" width="8.375" style="201" customWidth="1"/>
    <col min="12" max="12" width="9.5" style="1686" hidden="1" customWidth="1" outlineLevel="1"/>
    <col min="13" max="13" width="8.25" style="1687" hidden="1" customWidth="1" outlineLevel="1"/>
    <col min="14" max="14" width="7.25" style="201" customWidth="1" collapsed="1"/>
    <col min="15" max="15" width="7.25" style="201" customWidth="1"/>
    <col min="16" max="16" width="7.25" style="201" hidden="1" customWidth="1" outlineLevel="1"/>
    <col min="17" max="17" width="8.875" style="201" customWidth="1" collapsed="1"/>
    <col min="18" max="18" width="9.5" style="1686" hidden="1" customWidth="1" outlineLevel="1"/>
    <col min="19" max="19" width="8.25" style="1687" hidden="1" customWidth="1" outlineLevel="1"/>
    <col min="20" max="20" width="7.25" style="201" customWidth="1" collapsed="1"/>
    <col min="21" max="21" width="7.25" style="201" customWidth="1"/>
    <col min="22" max="22" width="7.25" style="201" hidden="1" customWidth="1" outlineLevel="1"/>
    <col min="23" max="23" width="9.125" style="201" customWidth="1" collapsed="1"/>
    <col min="24" max="24" width="9.125" style="201" hidden="1" customWidth="1" outlineLevel="1"/>
    <col min="25" max="25" width="9.125" style="201" customWidth="1" collapsed="1"/>
    <col min="26" max="26" width="11.5" style="207" customWidth="1"/>
    <col min="27" max="27" width="9.5" style="1686" hidden="1" customWidth="1" outlineLevel="1"/>
    <col min="28" max="28" width="8.25" style="1687" hidden="1" customWidth="1" outlineLevel="1"/>
    <col min="29" max="29" width="8.125" style="207" customWidth="1" collapsed="1"/>
    <col min="30" max="33" width="7.5" style="207" customWidth="1"/>
    <col min="34" max="34" width="8.125" style="207" customWidth="1"/>
    <col min="35" max="37" width="7.5" style="207" customWidth="1"/>
    <col min="38" max="38" width="8.125" style="207" customWidth="1"/>
    <col min="39" max="49" width="7.5" style="207" customWidth="1"/>
    <col min="50" max="50" width="8.125" style="207" customWidth="1"/>
    <col min="51" max="54" width="11.125" style="212" customWidth="1"/>
    <col min="55" max="16384" width="11.125" style="212"/>
  </cols>
  <sheetData>
    <row r="1" spans="1:53" customFormat="1" ht="36.75" customHeight="1" x14ac:dyDescent="0.2">
      <c r="A1" s="3692" t="s">
        <v>757</v>
      </c>
      <c r="B1" s="3695"/>
      <c r="C1" s="3693"/>
      <c r="D1" s="3694"/>
      <c r="H1" s="3936" t="s">
        <v>1973</v>
      </c>
      <c r="Z1" s="2772" t="s">
        <v>2112</v>
      </c>
      <c r="AJ1" s="3612"/>
      <c r="AK1" s="3613"/>
      <c r="AL1" s="3937" t="s">
        <v>1973</v>
      </c>
      <c r="AT1" s="3654"/>
      <c r="AU1" s="3633"/>
      <c r="AV1" s="3633"/>
      <c r="AW1" s="3633"/>
      <c r="AX1" s="3904" t="s">
        <v>1202</v>
      </c>
      <c r="AY1" s="1746"/>
      <c r="AZ1" s="1746"/>
      <c r="BA1" s="1746"/>
    </row>
    <row r="2" spans="1:53" customFormat="1" ht="15" customHeight="1" thickBot="1" x14ac:dyDescent="0.2">
      <c r="A2" s="1761"/>
      <c r="B2" s="29"/>
      <c r="C2" s="29"/>
      <c r="D2" s="29"/>
      <c r="E2" s="29"/>
      <c r="F2" s="29"/>
      <c r="G2" s="29"/>
      <c r="H2" s="29"/>
      <c r="I2" s="29"/>
      <c r="J2" s="29"/>
      <c r="K2" s="29"/>
      <c r="L2" s="4020"/>
      <c r="M2" s="4020"/>
      <c r="N2" s="29"/>
      <c r="O2" s="29"/>
      <c r="P2" s="4020"/>
      <c r="Q2" s="29"/>
      <c r="R2" s="4020"/>
      <c r="S2" s="4020"/>
      <c r="T2" s="29"/>
      <c r="U2" s="29"/>
      <c r="V2" s="4020"/>
      <c r="W2" s="29"/>
      <c r="X2" s="4020"/>
      <c r="Y2" s="29"/>
      <c r="Z2" s="29"/>
      <c r="AA2" s="4020"/>
      <c r="AB2" s="4020"/>
      <c r="AC2" s="29"/>
      <c r="AD2" s="29"/>
      <c r="AE2" s="29"/>
      <c r="AF2" s="29"/>
      <c r="AG2" s="29"/>
      <c r="AH2" s="29"/>
      <c r="AI2" s="29"/>
      <c r="AJ2" s="29"/>
      <c r="AK2" s="29"/>
      <c r="AL2" s="29"/>
      <c r="AM2" s="29"/>
      <c r="AN2" s="29"/>
      <c r="AO2" s="29"/>
      <c r="AP2" s="29"/>
      <c r="AQ2" s="29"/>
      <c r="AR2" s="29"/>
      <c r="AS2" s="29"/>
      <c r="AT2" s="29"/>
      <c r="AU2" s="29"/>
      <c r="AV2" s="29"/>
      <c r="AW2" s="29"/>
      <c r="AX2" s="29"/>
    </row>
    <row r="3" spans="1:53" customFormat="1" ht="36.75" customHeight="1" thickTop="1" thickBot="1" x14ac:dyDescent="0.2">
      <c r="A3" s="4735" t="s">
        <v>1201</v>
      </c>
      <c r="B3" s="4736"/>
      <c r="C3" s="4737"/>
      <c r="D3" s="4744" t="s">
        <v>761</v>
      </c>
      <c r="E3" s="4747" t="s">
        <v>1960</v>
      </c>
      <c r="F3" s="4747" t="s">
        <v>1654</v>
      </c>
      <c r="G3" s="4750" t="s">
        <v>1961</v>
      </c>
      <c r="H3" s="4730" t="s">
        <v>1390</v>
      </c>
      <c r="I3" s="4731"/>
      <c r="J3" s="4732"/>
      <c r="K3" s="4727" t="s">
        <v>803</v>
      </c>
      <c r="L3" s="4728"/>
      <c r="M3" s="4728"/>
      <c r="N3" s="4728"/>
      <c r="O3" s="4728"/>
      <c r="P3" s="4729"/>
      <c r="Q3" s="4725" t="s">
        <v>804</v>
      </c>
      <c r="R3" s="4726"/>
      <c r="S3" s="4726"/>
      <c r="T3" s="4726"/>
      <c r="U3" s="4726"/>
      <c r="V3" s="4726"/>
      <c r="W3" s="4726"/>
      <c r="X3" s="2461"/>
      <c r="Y3" s="2462"/>
      <c r="Z3" s="4753" t="s">
        <v>1195</v>
      </c>
      <c r="AA3" s="4754"/>
      <c r="AB3" s="4755"/>
      <c r="AC3" s="4756" t="s">
        <v>1200</v>
      </c>
      <c r="AD3" s="4723"/>
      <c r="AE3" s="4723"/>
      <c r="AF3" s="4723"/>
      <c r="AG3" s="4723"/>
      <c r="AH3" s="4723"/>
      <c r="AI3" s="4723"/>
      <c r="AJ3" s="4723"/>
      <c r="AK3" s="4723"/>
      <c r="AL3" s="4723"/>
      <c r="AM3" s="4723"/>
      <c r="AN3" s="4723"/>
      <c r="AO3" s="4723"/>
      <c r="AP3" s="4723"/>
      <c r="AQ3" s="4723"/>
      <c r="AR3" s="4723"/>
      <c r="AS3" s="4723"/>
      <c r="AT3" s="4723"/>
      <c r="AU3" s="4723"/>
      <c r="AV3" s="4723"/>
      <c r="AW3" s="4723"/>
      <c r="AX3" s="4724"/>
    </row>
    <row r="4" spans="1:53" customFormat="1" ht="102" customHeight="1" x14ac:dyDescent="0.15">
      <c r="A4" s="4738"/>
      <c r="B4" s="4739"/>
      <c r="C4" s="4740"/>
      <c r="D4" s="4745"/>
      <c r="E4" s="4748"/>
      <c r="F4" s="4748"/>
      <c r="G4" s="4751"/>
      <c r="H4" s="3230" t="s">
        <v>1899</v>
      </c>
      <c r="I4" s="4718" t="s">
        <v>1894</v>
      </c>
      <c r="J4" s="4719"/>
      <c r="K4" s="3223" t="s">
        <v>826</v>
      </c>
      <c r="L4" s="4718" t="s">
        <v>1894</v>
      </c>
      <c r="M4" s="4719"/>
      <c r="N4" s="3399" t="s">
        <v>1898</v>
      </c>
      <c r="O4" s="3224" t="s">
        <v>1900</v>
      </c>
      <c r="P4" s="3226" t="s">
        <v>650</v>
      </c>
      <c r="Q4" s="3225" t="s">
        <v>826</v>
      </c>
      <c r="R4" s="4718" t="s">
        <v>1894</v>
      </c>
      <c r="S4" s="4719"/>
      <c r="T4" s="3399" t="s">
        <v>1905</v>
      </c>
      <c r="U4" s="3224" t="s">
        <v>1906</v>
      </c>
      <c r="V4" s="3224" t="s">
        <v>1958</v>
      </c>
      <c r="W4" s="3224" t="s">
        <v>652</v>
      </c>
      <c r="X4" s="3224" t="s">
        <v>1959</v>
      </c>
      <c r="Y4" s="3226" t="s">
        <v>1912</v>
      </c>
      <c r="Z4" s="3225" t="s">
        <v>1956</v>
      </c>
      <c r="AA4" s="4718" t="s">
        <v>1894</v>
      </c>
      <c r="AB4" s="4719"/>
      <c r="AC4" s="4733" t="s">
        <v>826</v>
      </c>
      <c r="AD4" s="3227" t="s">
        <v>1914</v>
      </c>
      <c r="AE4" s="3228" t="s">
        <v>1916</v>
      </c>
      <c r="AF4" s="3227" t="s">
        <v>1918</v>
      </c>
      <c r="AG4" s="3228" t="s">
        <v>1919</v>
      </c>
      <c r="AH4" s="3227" t="s">
        <v>1920</v>
      </c>
      <c r="AI4" s="3238" t="s">
        <v>1921</v>
      </c>
      <c r="AJ4" s="3227" t="s">
        <v>1922</v>
      </c>
      <c r="AK4" s="3228" t="s">
        <v>1952</v>
      </c>
      <c r="AL4" s="3227" t="s">
        <v>1953</v>
      </c>
      <c r="AM4" s="3228" t="s">
        <v>1954</v>
      </c>
      <c r="AN4" s="3239" t="s">
        <v>1955</v>
      </c>
      <c r="AO4" s="3238" t="s">
        <v>1923</v>
      </c>
      <c r="AP4" s="3240" t="s">
        <v>1924</v>
      </c>
      <c r="AQ4" s="3241" t="s">
        <v>1925</v>
      </c>
      <c r="AR4" s="3228" t="s">
        <v>1926</v>
      </c>
      <c r="AS4" s="3228" t="s">
        <v>1927</v>
      </c>
      <c r="AT4" s="3228" t="s">
        <v>1928</v>
      </c>
      <c r="AU4" s="3228" t="s">
        <v>1929</v>
      </c>
      <c r="AV4" s="3228" t="s">
        <v>1930</v>
      </c>
      <c r="AW4" s="3228" t="s">
        <v>1931</v>
      </c>
      <c r="AX4" s="3229" t="s">
        <v>1932</v>
      </c>
    </row>
    <row r="5" spans="1:53" customFormat="1" ht="75" customHeight="1" thickBot="1" x14ac:dyDescent="0.2">
      <c r="A5" s="4741"/>
      <c r="B5" s="4742"/>
      <c r="C5" s="4743"/>
      <c r="D5" s="4746"/>
      <c r="E5" s="4749"/>
      <c r="F5" s="4749"/>
      <c r="G5" s="4752"/>
      <c r="H5" s="3396" t="s">
        <v>1893</v>
      </c>
      <c r="I5" s="3397" t="s">
        <v>1895</v>
      </c>
      <c r="J5" s="3398" t="s">
        <v>1896</v>
      </c>
      <c r="K5" s="3236" t="s">
        <v>1897</v>
      </c>
      <c r="L5" s="3397" t="s">
        <v>1895</v>
      </c>
      <c r="M5" s="3398" t="s">
        <v>1896</v>
      </c>
      <c r="N5" s="3400" t="s">
        <v>1901</v>
      </c>
      <c r="O5" s="3231" t="s">
        <v>1902</v>
      </c>
      <c r="P5" s="3232" t="s">
        <v>1903</v>
      </c>
      <c r="Q5" s="3237" t="s">
        <v>1904</v>
      </c>
      <c r="R5" s="3397" t="s">
        <v>1895</v>
      </c>
      <c r="S5" s="3398" t="s">
        <v>1896</v>
      </c>
      <c r="T5" s="3400" t="s">
        <v>1907</v>
      </c>
      <c r="U5" s="3231" t="s">
        <v>1908</v>
      </c>
      <c r="V5" s="3234" t="s">
        <v>1909</v>
      </c>
      <c r="W5" s="3231" t="s">
        <v>1910</v>
      </c>
      <c r="X5" s="3234" t="s">
        <v>1911</v>
      </c>
      <c r="Y5" s="3235" t="s">
        <v>1913</v>
      </c>
      <c r="Z5" s="3233" t="s">
        <v>1962</v>
      </c>
      <c r="AA5" s="3397" t="s">
        <v>1895</v>
      </c>
      <c r="AB5" s="3398" t="s">
        <v>1896</v>
      </c>
      <c r="AC5" s="4734"/>
      <c r="AD5" s="3268" t="s">
        <v>1915</v>
      </c>
      <c r="AE5" s="3269" t="s">
        <v>1964</v>
      </c>
      <c r="AF5" s="3268" t="s">
        <v>1933</v>
      </c>
      <c r="AG5" s="3269" t="s">
        <v>1934</v>
      </c>
      <c r="AH5" s="3268" t="s">
        <v>1935</v>
      </c>
      <c r="AI5" s="3269" t="s">
        <v>1963</v>
      </c>
      <c r="AJ5" s="3268" t="s">
        <v>1937</v>
      </c>
      <c r="AK5" s="3269" t="s">
        <v>1938</v>
      </c>
      <c r="AL5" s="3268" t="s">
        <v>1939</v>
      </c>
      <c r="AM5" s="3269" t="s">
        <v>1940</v>
      </c>
      <c r="AN5" s="3269" t="s">
        <v>1941</v>
      </c>
      <c r="AO5" s="3269" t="s">
        <v>1942</v>
      </c>
      <c r="AP5" s="3269" t="s">
        <v>1943</v>
      </c>
      <c r="AQ5" s="3269" t="s">
        <v>1944</v>
      </c>
      <c r="AR5" s="3269" t="s">
        <v>1945</v>
      </c>
      <c r="AS5" s="3269" t="s">
        <v>1946</v>
      </c>
      <c r="AT5" s="3269" t="s">
        <v>1947</v>
      </c>
      <c r="AU5" s="3269" t="s">
        <v>1948</v>
      </c>
      <c r="AV5" s="3269" t="s">
        <v>1949</v>
      </c>
      <c r="AW5" s="3269" t="s">
        <v>1950</v>
      </c>
      <c r="AX5" s="3270" t="s">
        <v>1951</v>
      </c>
    </row>
    <row r="6" spans="1:53" s="220" customFormat="1" ht="41.45" customHeight="1" x14ac:dyDescent="0.15">
      <c r="A6" s="2884" t="s">
        <v>146</v>
      </c>
      <c r="B6" s="2885"/>
      <c r="C6" s="2885"/>
      <c r="D6" s="3271">
        <v>3</v>
      </c>
      <c r="E6" s="2886">
        <v>6.3909774436090222E-2</v>
      </c>
      <c r="F6" s="2887">
        <v>9.240432428079641E-2</v>
      </c>
      <c r="G6" s="3272" t="s">
        <v>123</v>
      </c>
      <c r="H6" s="2888">
        <v>4590</v>
      </c>
      <c r="I6" s="2889">
        <v>6.3731170336037035E-2</v>
      </c>
      <c r="J6" s="2890">
        <v>275</v>
      </c>
      <c r="K6" s="2919">
        <v>132</v>
      </c>
      <c r="L6" s="2889">
        <v>-1.4925373134328401E-2</v>
      </c>
      <c r="M6" s="2890">
        <v>-2</v>
      </c>
      <c r="N6" s="2891">
        <v>45</v>
      </c>
      <c r="O6" s="2891">
        <v>87</v>
      </c>
      <c r="P6" s="2892">
        <v>0</v>
      </c>
      <c r="Q6" s="2919">
        <v>4458</v>
      </c>
      <c r="R6" s="2889">
        <v>6.9321180139122029E-2</v>
      </c>
      <c r="S6" s="2890">
        <v>289</v>
      </c>
      <c r="T6" s="2891">
        <v>715</v>
      </c>
      <c r="U6" s="2891">
        <v>1179</v>
      </c>
      <c r="V6" s="2891">
        <v>0</v>
      </c>
      <c r="W6" s="2891">
        <v>2486</v>
      </c>
      <c r="X6" s="2891">
        <v>0</v>
      </c>
      <c r="Y6" s="2892">
        <v>78</v>
      </c>
      <c r="Z6" s="2957">
        <v>0</v>
      </c>
      <c r="AA6" s="2889" t="s">
        <v>123</v>
      </c>
      <c r="AB6" s="2890">
        <v>-12</v>
      </c>
      <c r="AC6" s="2957">
        <v>4590</v>
      </c>
      <c r="AD6" s="2893">
        <v>8</v>
      </c>
      <c r="AE6" s="2893">
        <v>0</v>
      </c>
      <c r="AF6" s="2893">
        <v>1</v>
      </c>
      <c r="AG6" s="2893">
        <v>107</v>
      </c>
      <c r="AH6" s="2893">
        <v>1475</v>
      </c>
      <c r="AI6" s="2893">
        <v>2</v>
      </c>
      <c r="AJ6" s="2893">
        <v>71</v>
      </c>
      <c r="AK6" s="2893">
        <v>253</v>
      </c>
      <c r="AL6" s="2893">
        <v>668</v>
      </c>
      <c r="AM6" s="2893">
        <v>1374</v>
      </c>
      <c r="AN6" s="2893">
        <v>10</v>
      </c>
      <c r="AO6" s="2893">
        <v>68</v>
      </c>
      <c r="AP6" s="2893">
        <v>19</v>
      </c>
      <c r="AQ6" s="2893">
        <v>2</v>
      </c>
      <c r="AR6" s="2893">
        <v>28</v>
      </c>
      <c r="AS6" s="2893">
        <v>14</v>
      </c>
      <c r="AT6" s="2893">
        <v>490</v>
      </c>
      <c r="AU6" s="2893">
        <v>0</v>
      </c>
      <c r="AV6" s="2893">
        <v>0</v>
      </c>
      <c r="AW6" s="2893">
        <v>0</v>
      </c>
      <c r="AX6" s="2894">
        <v>0</v>
      </c>
    </row>
    <row r="7" spans="1:53" s="220" customFormat="1" ht="41.45" customHeight="1" x14ac:dyDescent="0.15">
      <c r="A7" s="2850"/>
      <c r="B7" s="2851" t="s">
        <v>497</v>
      </c>
      <c r="C7" s="2851"/>
      <c r="D7" s="3273" t="s">
        <v>123</v>
      </c>
      <c r="E7" s="2852">
        <v>2.2069061542745752E-2</v>
      </c>
      <c r="F7" s="2853">
        <v>3.1908682785416621E-2</v>
      </c>
      <c r="G7" s="3274">
        <v>0.34531590413943353</v>
      </c>
      <c r="H7" s="2854">
        <v>1585</v>
      </c>
      <c r="I7" s="2855">
        <v>6.3044936284372799E-2</v>
      </c>
      <c r="J7" s="2856">
        <v>94</v>
      </c>
      <c r="K7" s="2920">
        <v>53</v>
      </c>
      <c r="L7" s="2855">
        <v>0</v>
      </c>
      <c r="M7" s="2856">
        <v>0</v>
      </c>
      <c r="N7" s="2857">
        <v>15</v>
      </c>
      <c r="O7" s="2857">
        <v>38</v>
      </c>
      <c r="P7" s="2858"/>
      <c r="Q7" s="2920">
        <v>1532</v>
      </c>
      <c r="R7" s="2855">
        <v>6.7595818815330944E-2</v>
      </c>
      <c r="S7" s="2856">
        <v>97</v>
      </c>
      <c r="T7" s="2857">
        <v>330</v>
      </c>
      <c r="U7" s="2857">
        <v>303</v>
      </c>
      <c r="V7" s="2857"/>
      <c r="W7" s="2857">
        <v>852</v>
      </c>
      <c r="X7" s="2857"/>
      <c r="Y7" s="2858">
        <v>47</v>
      </c>
      <c r="Z7" s="3597">
        <v>0</v>
      </c>
      <c r="AA7" s="2855" t="s">
        <v>123</v>
      </c>
      <c r="AB7" s="2856">
        <v>-3</v>
      </c>
      <c r="AC7" s="2958">
        <v>1585</v>
      </c>
      <c r="AD7" s="2859">
        <v>1</v>
      </c>
      <c r="AE7" s="2859">
        <v>0</v>
      </c>
      <c r="AF7" s="2859">
        <v>0</v>
      </c>
      <c r="AG7" s="2859">
        <v>40</v>
      </c>
      <c r="AH7" s="2859">
        <v>535</v>
      </c>
      <c r="AI7" s="2859">
        <v>2</v>
      </c>
      <c r="AJ7" s="2859">
        <v>21</v>
      </c>
      <c r="AK7" s="2859">
        <v>60</v>
      </c>
      <c r="AL7" s="2859">
        <v>223</v>
      </c>
      <c r="AM7" s="2859">
        <v>483</v>
      </c>
      <c r="AN7" s="2859">
        <v>6</v>
      </c>
      <c r="AO7" s="2859">
        <v>22</v>
      </c>
      <c r="AP7" s="2859">
        <v>12</v>
      </c>
      <c r="AQ7" s="2859">
        <v>1</v>
      </c>
      <c r="AR7" s="2859">
        <v>12</v>
      </c>
      <c r="AS7" s="2859">
        <v>3</v>
      </c>
      <c r="AT7" s="2859">
        <v>164</v>
      </c>
      <c r="AU7" s="2859">
        <v>0</v>
      </c>
      <c r="AV7" s="2859">
        <v>0</v>
      </c>
      <c r="AW7" s="2859">
        <v>0</v>
      </c>
      <c r="AX7" s="2860">
        <v>0</v>
      </c>
    </row>
    <row r="8" spans="1:53" s="220" customFormat="1" ht="41.45" customHeight="1" x14ac:dyDescent="0.15">
      <c r="A8" s="2785"/>
      <c r="B8" s="2786"/>
      <c r="C8" s="2787" t="s">
        <v>1677</v>
      </c>
      <c r="D8" s="3275" t="s">
        <v>123</v>
      </c>
      <c r="E8" s="2788">
        <v>6.6276803118908382E-3</v>
      </c>
      <c r="F8" s="2789">
        <v>9.5826706661566643E-3</v>
      </c>
      <c r="G8" s="3276">
        <v>0.1037037037037037</v>
      </c>
      <c r="H8" s="2790">
        <v>476</v>
      </c>
      <c r="I8" s="2791">
        <v>0.3600000000000001</v>
      </c>
      <c r="J8" s="2792">
        <v>126</v>
      </c>
      <c r="K8" s="2921">
        <v>28</v>
      </c>
      <c r="L8" s="2791">
        <v>3.7037037037036979E-2</v>
      </c>
      <c r="M8" s="2792">
        <v>1</v>
      </c>
      <c r="N8" s="2781">
        <v>11</v>
      </c>
      <c r="O8" s="2781">
        <v>17</v>
      </c>
      <c r="P8" s="2782"/>
      <c r="Q8" s="2921">
        <v>448</v>
      </c>
      <c r="R8" s="2791">
        <v>0.39999999999999991</v>
      </c>
      <c r="S8" s="2792">
        <v>128</v>
      </c>
      <c r="T8" s="2781">
        <v>110</v>
      </c>
      <c r="U8" s="2781">
        <v>144</v>
      </c>
      <c r="V8" s="2781"/>
      <c r="W8" s="2781">
        <v>183</v>
      </c>
      <c r="X8" s="2781"/>
      <c r="Y8" s="2782">
        <v>11</v>
      </c>
      <c r="Z8" s="3598">
        <v>0</v>
      </c>
      <c r="AA8" s="2791" t="s">
        <v>123</v>
      </c>
      <c r="AB8" s="2792">
        <v>-3</v>
      </c>
      <c r="AC8" s="2959">
        <v>476</v>
      </c>
      <c r="AD8" s="2783">
        <v>4</v>
      </c>
      <c r="AE8" s="2783">
        <v>0</v>
      </c>
      <c r="AF8" s="2783">
        <v>0</v>
      </c>
      <c r="AG8" s="2783">
        <v>11</v>
      </c>
      <c r="AH8" s="2783">
        <v>182</v>
      </c>
      <c r="AI8" s="2783">
        <v>0</v>
      </c>
      <c r="AJ8" s="2783">
        <v>23</v>
      </c>
      <c r="AK8" s="2783">
        <v>29</v>
      </c>
      <c r="AL8" s="2783">
        <v>77</v>
      </c>
      <c r="AM8" s="2783">
        <v>62</v>
      </c>
      <c r="AN8" s="2783">
        <v>0</v>
      </c>
      <c r="AO8" s="2783">
        <v>13</v>
      </c>
      <c r="AP8" s="2783">
        <v>1</v>
      </c>
      <c r="AQ8" s="2783">
        <v>0</v>
      </c>
      <c r="AR8" s="2783">
        <v>8</v>
      </c>
      <c r="AS8" s="2783">
        <v>6</v>
      </c>
      <c r="AT8" s="2783">
        <v>60</v>
      </c>
      <c r="AU8" s="2783">
        <v>0</v>
      </c>
      <c r="AV8" s="2783">
        <v>0</v>
      </c>
      <c r="AW8" s="2783">
        <v>0</v>
      </c>
      <c r="AX8" s="2784">
        <v>0</v>
      </c>
    </row>
    <row r="9" spans="1:53" s="220" customFormat="1" ht="41.45" customHeight="1" x14ac:dyDescent="0.15">
      <c r="A9" s="2773"/>
      <c r="B9" s="2774" t="s">
        <v>498</v>
      </c>
      <c r="C9" s="2774"/>
      <c r="D9" s="3277" t="s">
        <v>123</v>
      </c>
      <c r="E9" s="2776">
        <v>5.360623781676413E-3</v>
      </c>
      <c r="F9" s="2777">
        <v>7.7506895093914195E-3</v>
      </c>
      <c r="G9" s="3278">
        <v>8.3877995642701528E-2</v>
      </c>
      <c r="H9" s="2778">
        <v>385</v>
      </c>
      <c r="I9" s="2779">
        <v>4.3360433604336057E-2</v>
      </c>
      <c r="J9" s="2780">
        <v>16</v>
      </c>
      <c r="K9" s="2922">
        <v>2</v>
      </c>
      <c r="L9" s="2779">
        <v>-0.5</v>
      </c>
      <c r="M9" s="2780">
        <v>-2</v>
      </c>
      <c r="N9" s="2781">
        <v>0</v>
      </c>
      <c r="O9" s="2781">
        <v>2</v>
      </c>
      <c r="P9" s="2782"/>
      <c r="Q9" s="2922">
        <v>383</v>
      </c>
      <c r="R9" s="2779">
        <v>5.2197802197802234E-2</v>
      </c>
      <c r="S9" s="2780">
        <v>19</v>
      </c>
      <c r="T9" s="2781">
        <v>7</v>
      </c>
      <c r="U9" s="2781">
        <v>95</v>
      </c>
      <c r="V9" s="2781"/>
      <c r="W9" s="2781">
        <v>280</v>
      </c>
      <c r="X9" s="2781"/>
      <c r="Y9" s="2782">
        <v>1</v>
      </c>
      <c r="Z9" s="3599">
        <v>0</v>
      </c>
      <c r="AA9" s="2779" t="s">
        <v>123</v>
      </c>
      <c r="AB9" s="2780">
        <v>-1</v>
      </c>
      <c r="AC9" s="2950">
        <v>385</v>
      </c>
      <c r="AD9" s="2783">
        <v>0</v>
      </c>
      <c r="AE9" s="2783">
        <v>0</v>
      </c>
      <c r="AF9" s="2783">
        <v>0</v>
      </c>
      <c r="AG9" s="2783">
        <v>4</v>
      </c>
      <c r="AH9" s="2783">
        <v>88</v>
      </c>
      <c r="AI9" s="2783">
        <v>0</v>
      </c>
      <c r="AJ9" s="2783">
        <v>0</v>
      </c>
      <c r="AK9" s="2783">
        <v>15</v>
      </c>
      <c r="AL9" s="2783">
        <v>34</v>
      </c>
      <c r="AM9" s="2783">
        <v>200</v>
      </c>
      <c r="AN9" s="2783">
        <v>0</v>
      </c>
      <c r="AO9" s="2783">
        <v>3</v>
      </c>
      <c r="AP9" s="2783">
        <v>1</v>
      </c>
      <c r="AQ9" s="2783">
        <v>0</v>
      </c>
      <c r="AR9" s="2783">
        <v>1</v>
      </c>
      <c r="AS9" s="2783">
        <v>0</v>
      </c>
      <c r="AT9" s="2783">
        <v>39</v>
      </c>
      <c r="AU9" s="2783">
        <v>0</v>
      </c>
      <c r="AV9" s="2783">
        <v>0</v>
      </c>
      <c r="AW9" s="2783">
        <v>0</v>
      </c>
      <c r="AX9" s="2784">
        <v>0</v>
      </c>
    </row>
    <row r="10" spans="1:53" s="221" customFormat="1" ht="41.45" customHeight="1" x14ac:dyDescent="0.15">
      <c r="A10" s="2793"/>
      <c r="B10" s="2794" t="s">
        <v>499</v>
      </c>
      <c r="C10" s="2794"/>
      <c r="D10" s="3279" t="s">
        <v>123</v>
      </c>
      <c r="E10" s="2796">
        <v>1.3659147869674185E-2</v>
      </c>
      <c r="F10" s="2797">
        <v>1.9749159503150603E-2</v>
      </c>
      <c r="G10" s="3280">
        <v>0.21372549019607842</v>
      </c>
      <c r="H10" s="2798">
        <v>981</v>
      </c>
      <c r="I10" s="2817">
        <v>3.0674846625766694E-3</v>
      </c>
      <c r="J10" s="2818">
        <v>3</v>
      </c>
      <c r="K10" s="2923">
        <v>20</v>
      </c>
      <c r="L10" s="2817">
        <v>-9.0909090909090939E-2</v>
      </c>
      <c r="M10" s="2818">
        <v>-2</v>
      </c>
      <c r="N10" s="2781">
        <v>8</v>
      </c>
      <c r="O10" s="2781">
        <v>12</v>
      </c>
      <c r="P10" s="2782"/>
      <c r="Q10" s="2923">
        <v>961</v>
      </c>
      <c r="R10" s="2817">
        <v>6.2827225130890341E-3</v>
      </c>
      <c r="S10" s="2818">
        <v>6</v>
      </c>
      <c r="T10" s="2781">
        <v>140</v>
      </c>
      <c r="U10" s="2781">
        <v>287</v>
      </c>
      <c r="V10" s="2781"/>
      <c r="W10" s="2781">
        <v>521</v>
      </c>
      <c r="X10" s="2781"/>
      <c r="Y10" s="2782">
        <v>13</v>
      </c>
      <c r="Z10" s="3600">
        <v>0</v>
      </c>
      <c r="AA10" s="2799" t="s">
        <v>123</v>
      </c>
      <c r="AB10" s="2800">
        <v>-1</v>
      </c>
      <c r="AC10" s="2942">
        <v>981</v>
      </c>
      <c r="AD10" s="2783">
        <v>0</v>
      </c>
      <c r="AE10" s="2783">
        <v>0</v>
      </c>
      <c r="AF10" s="2783">
        <v>1</v>
      </c>
      <c r="AG10" s="2783">
        <v>20</v>
      </c>
      <c r="AH10" s="2783">
        <v>323</v>
      </c>
      <c r="AI10" s="2783">
        <v>0</v>
      </c>
      <c r="AJ10" s="2783">
        <v>15</v>
      </c>
      <c r="AK10" s="2783">
        <v>86</v>
      </c>
      <c r="AL10" s="2783">
        <v>160</v>
      </c>
      <c r="AM10" s="2783">
        <v>232</v>
      </c>
      <c r="AN10" s="2783">
        <v>4</v>
      </c>
      <c r="AO10" s="2783">
        <v>17</v>
      </c>
      <c r="AP10" s="2783">
        <v>4</v>
      </c>
      <c r="AQ10" s="2783">
        <v>0</v>
      </c>
      <c r="AR10" s="2783">
        <v>3</v>
      </c>
      <c r="AS10" s="2783">
        <v>1</v>
      </c>
      <c r="AT10" s="2783">
        <v>115</v>
      </c>
      <c r="AU10" s="2783">
        <v>0</v>
      </c>
      <c r="AV10" s="2783">
        <v>0</v>
      </c>
      <c r="AW10" s="2783">
        <v>0</v>
      </c>
      <c r="AX10" s="2784">
        <v>0</v>
      </c>
    </row>
    <row r="11" spans="1:53" s="220" customFormat="1" ht="41.45" customHeight="1" x14ac:dyDescent="0.15">
      <c r="A11" s="2801"/>
      <c r="B11" s="2802" t="s">
        <v>500</v>
      </c>
      <c r="C11" s="2802"/>
      <c r="D11" s="3281" t="s">
        <v>123</v>
      </c>
      <c r="E11" s="2804">
        <v>1.6193260930103034E-2</v>
      </c>
      <c r="F11" s="2805">
        <v>2.3413121816681093E-2</v>
      </c>
      <c r="G11" s="3282">
        <v>0.2533769063180828</v>
      </c>
      <c r="H11" s="2806">
        <v>1163</v>
      </c>
      <c r="I11" s="2807">
        <v>3.1943212067435667E-2</v>
      </c>
      <c r="J11" s="2808">
        <v>36</v>
      </c>
      <c r="K11" s="2924">
        <v>29</v>
      </c>
      <c r="L11" s="2807">
        <v>3.5714285714285809E-2</v>
      </c>
      <c r="M11" s="2808">
        <v>1</v>
      </c>
      <c r="N11" s="2809">
        <v>11</v>
      </c>
      <c r="O11" s="2809">
        <v>18</v>
      </c>
      <c r="P11" s="2810"/>
      <c r="Q11" s="2924">
        <v>1134</v>
      </c>
      <c r="R11" s="2807">
        <v>3.5616438356164348E-2</v>
      </c>
      <c r="S11" s="2808">
        <v>39</v>
      </c>
      <c r="T11" s="2809">
        <v>128</v>
      </c>
      <c r="U11" s="2809">
        <v>350</v>
      </c>
      <c r="V11" s="2809"/>
      <c r="W11" s="2809">
        <v>650</v>
      </c>
      <c r="X11" s="2809"/>
      <c r="Y11" s="2810">
        <v>6</v>
      </c>
      <c r="Z11" s="3601">
        <v>0</v>
      </c>
      <c r="AA11" s="2807" t="s">
        <v>123</v>
      </c>
      <c r="AB11" s="2808">
        <v>-4</v>
      </c>
      <c r="AC11" s="2951">
        <v>1163</v>
      </c>
      <c r="AD11" s="2811">
        <v>3</v>
      </c>
      <c r="AE11" s="2811">
        <v>0</v>
      </c>
      <c r="AF11" s="2811">
        <v>0</v>
      </c>
      <c r="AG11" s="2811">
        <v>32</v>
      </c>
      <c r="AH11" s="2811">
        <v>347</v>
      </c>
      <c r="AI11" s="2811">
        <v>0</v>
      </c>
      <c r="AJ11" s="2811">
        <v>12</v>
      </c>
      <c r="AK11" s="2811">
        <v>63</v>
      </c>
      <c r="AL11" s="2811">
        <v>174</v>
      </c>
      <c r="AM11" s="2811">
        <v>397</v>
      </c>
      <c r="AN11" s="2811">
        <v>0</v>
      </c>
      <c r="AO11" s="2811">
        <v>13</v>
      </c>
      <c r="AP11" s="2811">
        <v>1</v>
      </c>
      <c r="AQ11" s="2811">
        <v>1</v>
      </c>
      <c r="AR11" s="2811">
        <v>4</v>
      </c>
      <c r="AS11" s="2811">
        <v>4</v>
      </c>
      <c r="AT11" s="2811">
        <v>112</v>
      </c>
      <c r="AU11" s="2811">
        <v>0</v>
      </c>
      <c r="AV11" s="2811">
        <v>0</v>
      </c>
      <c r="AW11" s="2811">
        <v>0</v>
      </c>
      <c r="AX11" s="2812">
        <v>0</v>
      </c>
    </row>
    <row r="12" spans="1:53" s="221" customFormat="1" ht="41.45" customHeight="1" x14ac:dyDescent="0.15">
      <c r="A12" s="1690" t="s">
        <v>164</v>
      </c>
      <c r="B12" s="1691"/>
      <c r="C12" s="1691"/>
      <c r="D12" s="3283">
        <v>5</v>
      </c>
      <c r="E12" s="2861">
        <v>2.5201893622946253E-2</v>
      </c>
      <c r="F12" s="2862">
        <v>3.6438306524671352E-2</v>
      </c>
      <c r="G12" s="3284" t="s">
        <v>123</v>
      </c>
      <c r="H12" s="2863">
        <v>1810</v>
      </c>
      <c r="I12" s="2864">
        <v>6.6588096641131411E-2</v>
      </c>
      <c r="J12" s="2865">
        <v>113</v>
      </c>
      <c r="K12" s="2925">
        <v>207</v>
      </c>
      <c r="L12" s="2864">
        <v>7.2538860103626979E-2</v>
      </c>
      <c r="M12" s="2865">
        <v>14</v>
      </c>
      <c r="N12" s="2866">
        <v>122</v>
      </c>
      <c r="O12" s="2866">
        <v>85</v>
      </c>
      <c r="P12" s="2867">
        <v>0</v>
      </c>
      <c r="Q12" s="2925">
        <v>1133</v>
      </c>
      <c r="R12" s="2864">
        <v>0.28458049886621306</v>
      </c>
      <c r="S12" s="2865">
        <v>251</v>
      </c>
      <c r="T12" s="2866">
        <v>432</v>
      </c>
      <c r="U12" s="2866">
        <v>83</v>
      </c>
      <c r="V12" s="2866">
        <v>0</v>
      </c>
      <c r="W12" s="2866">
        <v>576</v>
      </c>
      <c r="X12" s="2866">
        <v>0</v>
      </c>
      <c r="Y12" s="2867">
        <v>42</v>
      </c>
      <c r="Z12" s="2960">
        <v>470</v>
      </c>
      <c r="AA12" s="2864">
        <v>-0.24437299035369775</v>
      </c>
      <c r="AB12" s="2865">
        <v>-152</v>
      </c>
      <c r="AC12" s="2960">
        <v>1810</v>
      </c>
      <c r="AD12" s="2868">
        <v>8</v>
      </c>
      <c r="AE12" s="2868">
        <v>14</v>
      </c>
      <c r="AF12" s="2868">
        <v>5</v>
      </c>
      <c r="AG12" s="2868">
        <v>112</v>
      </c>
      <c r="AH12" s="2868">
        <v>938</v>
      </c>
      <c r="AI12" s="2868">
        <v>9</v>
      </c>
      <c r="AJ12" s="2868">
        <v>49</v>
      </c>
      <c r="AK12" s="2868">
        <v>87</v>
      </c>
      <c r="AL12" s="2868">
        <v>212</v>
      </c>
      <c r="AM12" s="2868">
        <v>43</v>
      </c>
      <c r="AN12" s="2868">
        <v>31</v>
      </c>
      <c r="AO12" s="2868">
        <v>65</v>
      </c>
      <c r="AP12" s="2868">
        <v>19</v>
      </c>
      <c r="AQ12" s="2868">
        <v>16</v>
      </c>
      <c r="AR12" s="2868">
        <v>1</v>
      </c>
      <c r="AS12" s="2868">
        <v>7</v>
      </c>
      <c r="AT12" s="2868">
        <v>3</v>
      </c>
      <c r="AU12" s="2868">
        <v>103</v>
      </c>
      <c r="AV12" s="2868">
        <v>6</v>
      </c>
      <c r="AW12" s="2868">
        <v>2</v>
      </c>
      <c r="AX12" s="2869">
        <v>80</v>
      </c>
    </row>
    <row r="13" spans="1:53" s="220" customFormat="1" ht="41.45" customHeight="1" x14ac:dyDescent="0.15">
      <c r="A13" s="2850"/>
      <c r="B13" s="2851" t="s">
        <v>1678</v>
      </c>
      <c r="C13" s="2851"/>
      <c r="D13" s="3273" t="s">
        <v>123</v>
      </c>
      <c r="E13" s="2852">
        <v>2.1581732108047896E-2</v>
      </c>
      <c r="F13" s="2853">
        <v>3.1204074648199222E-2</v>
      </c>
      <c r="G13" s="3274">
        <v>0.85635359116022103</v>
      </c>
      <c r="H13" s="2854">
        <v>1550</v>
      </c>
      <c r="I13" s="2855">
        <v>8.6194814295725397E-2</v>
      </c>
      <c r="J13" s="2856">
        <v>123</v>
      </c>
      <c r="K13" s="2920">
        <v>190</v>
      </c>
      <c r="L13" s="2855">
        <v>7.344632768361592E-2</v>
      </c>
      <c r="M13" s="2856">
        <v>13</v>
      </c>
      <c r="N13" s="2857">
        <v>118</v>
      </c>
      <c r="O13" s="2857">
        <v>72</v>
      </c>
      <c r="P13" s="2858"/>
      <c r="Q13" s="2920">
        <v>898</v>
      </c>
      <c r="R13" s="2855">
        <v>0.41640378548895907</v>
      </c>
      <c r="S13" s="2856">
        <v>264</v>
      </c>
      <c r="T13" s="2857">
        <v>380</v>
      </c>
      <c r="U13" s="2857">
        <v>39</v>
      </c>
      <c r="V13" s="2857"/>
      <c r="W13" s="2857">
        <v>466</v>
      </c>
      <c r="X13" s="2857"/>
      <c r="Y13" s="2858">
        <v>13</v>
      </c>
      <c r="Z13" s="3597">
        <v>462</v>
      </c>
      <c r="AA13" s="2855">
        <v>-0.25</v>
      </c>
      <c r="AB13" s="2856">
        <v>-154</v>
      </c>
      <c r="AC13" s="2958">
        <v>1550</v>
      </c>
      <c r="AD13" s="2859">
        <v>7</v>
      </c>
      <c r="AE13" s="2859">
        <v>8</v>
      </c>
      <c r="AF13" s="2859">
        <v>3</v>
      </c>
      <c r="AG13" s="2859">
        <v>101</v>
      </c>
      <c r="AH13" s="2859">
        <v>827</v>
      </c>
      <c r="AI13" s="2859">
        <v>8</v>
      </c>
      <c r="AJ13" s="2859">
        <v>46</v>
      </c>
      <c r="AK13" s="2859">
        <v>78</v>
      </c>
      <c r="AL13" s="2859">
        <v>202</v>
      </c>
      <c r="AM13" s="2859">
        <v>40</v>
      </c>
      <c r="AN13" s="2859">
        <v>30</v>
      </c>
      <c r="AO13" s="2859">
        <v>58</v>
      </c>
      <c r="AP13" s="2859">
        <v>9</v>
      </c>
      <c r="AQ13" s="2859">
        <v>13</v>
      </c>
      <c r="AR13" s="2859">
        <v>0</v>
      </c>
      <c r="AS13" s="2859">
        <v>7</v>
      </c>
      <c r="AT13" s="2859">
        <v>2</v>
      </c>
      <c r="AU13" s="2859">
        <v>72</v>
      </c>
      <c r="AV13" s="2859">
        <v>6</v>
      </c>
      <c r="AW13" s="2859">
        <v>0</v>
      </c>
      <c r="AX13" s="2860">
        <v>33</v>
      </c>
    </row>
    <row r="14" spans="1:53" s="221" customFormat="1" ht="41.45" customHeight="1" x14ac:dyDescent="0.15">
      <c r="A14" s="2793"/>
      <c r="B14" s="2794" t="s">
        <v>501</v>
      </c>
      <c r="C14" s="2794"/>
      <c r="D14" s="3279" t="s">
        <v>123</v>
      </c>
      <c r="E14" s="2796">
        <v>2.2417153996101362E-3</v>
      </c>
      <c r="F14" s="2797">
        <v>3.2411974312000482E-3</v>
      </c>
      <c r="G14" s="3280">
        <v>8.8950276243093929E-2</v>
      </c>
      <c r="H14" s="2798">
        <v>161</v>
      </c>
      <c r="I14" s="2817">
        <v>-2.4242424242424288E-2</v>
      </c>
      <c r="J14" s="2818">
        <v>-4</v>
      </c>
      <c r="K14" s="2923">
        <v>12</v>
      </c>
      <c r="L14" s="2817">
        <v>-7.6923076923076872E-2</v>
      </c>
      <c r="M14" s="2818">
        <v>-1</v>
      </c>
      <c r="N14" s="2781">
        <v>2</v>
      </c>
      <c r="O14" s="2781">
        <v>10</v>
      </c>
      <c r="P14" s="2782"/>
      <c r="Q14" s="2923">
        <v>143</v>
      </c>
      <c r="R14" s="2817">
        <v>-2.0547945205479423E-2</v>
      </c>
      <c r="S14" s="2818">
        <v>-3</v>
      </c>
      <c r="T14" s="2781">
        <v>27</v>
      </c>
      <c r="U14" s="2781">
        <v>24</v>
      </c>
      <c r="V14" s="2781"/>
      <c r="W14" s="2781">
        <v>84</v>
      </c>
      <c r="X14" s="2781"/>
      <c r="Y14" s="2782">
        <v>8</v>
      </c>
      <c r="Z14" s="3600">
        <v>6</v>
      </c>
      <c r="AA14" s="2817">
        <v>0</v>
      </c>
      <c r="AB14" s="2818">
        <v>0</v>
      </c>
      <c r="AC14" s="2942">
        <v>161</v>
      </c>
      <c r="AD14" s="2783">
        <v>1</v>
      </c>
      <c r="AE14" s="2783">
        <v>2</v>
      </c>
      <c r="AF14" s="2783">
        <v>1</v>
      </c>
      <c r="AG14" s="2783">
        <v>4</v>
      </c>
      <c r="AH14" s="2783">
        <v>74</v>
      </c>
      <c r="AI14" s="2783">
        <v>0</v>
      </c>
      <c r="AJ14" s="2783">
        <v>0</v>
      </c>
      <c r="AK14" s="2783">
        <v>9</v>
      </c>
      <c r="AL14" s="2783">
        <v>9</v>
      </c>
      <c r="AM14" s="2783">
        <v>3</v>
      </c>
      <c r="AN14" s="2783">
        <v>0</v>
      </c>
      <c r="AO14" s="2783">
        <v>4</v>
      </c>
      <c r="AP14" s="2783">
        <v>6</v>
      </c>
      <c r="AQ14" s="2783">
        <v>1</v>
      </c>
      <c r="AR14" s="2783">
        <v>1</v>
      </c>
      <c r="AS14" s="2783">
        <v>0</v>
      </c>
      <c r="AT14" s="2783">
        <v>0</v>
      </c>
      <c r="AU14" s="2783">
        <v>4</v>
      </c>
      <c r="AV14" s="2783">
        <v>0</v>
      </c>
      <c r="AW14" s="2783">
        <v>2</v>
      </c>
      <c r="AX14" s="2784">
        <v>40</v>
      </c>
    </row>
    <row r="15" spans="1:53" s="220" customFormat="1" ht="41.45" customHeight="1" x14ac:dyDescent="0.15">
      <c r="A15" s="2773"/>
      <c r="B15" s="2774"/>
      <c r="C15" s="2819" t="s">
        <v>1679</v>
      </c>
      <c r="D15" s="3277" t="s">
        <v>123</v>
      </c>
      <c r="E15" s="2776">
        <v>1.9493177387914229E-4</v>
      </c>
      <c r="F15" s="2777">
        <v>2.818432548869607E-4</v>
      </c>
      <c r="G15" s="3278">
        <v>7.7348066298342545E-3</v>
      </c>
      <c r="H15" s="2778">
        <v>14</v>
      </c>
      <c r="I15" s="2779">
        <v>0</v>
      </c>
      <c r="J15" s="2780">
        <v>0</v>
      </c>
      <c r="K15" s="2922">
        <v>2</v>
      </c>
      <c r="L15" s="2779">
        <v>0</v>
      </c>
      <c r="M15" s="2780">
        <v>0</v>
      </c>
      <c r="N15" s="2781">
        <v>0</v>
      </c>
      <c r="O15" s="2781">
        <v>2</v>
      </c>
      <c r="P15" s="2782"/>
      <c r="Q15" s="2922">
        <v>12</v>
      </c>
      <c r="R15" s="2779">
        <v>0</v>
      </c>
      <c r="S15" s="2780">
        <v>0</v>
      </c>
      <c r="T15" s="2781">
        <v>0</v>
      </c>
      <c r="U15" s="2781">
        <v>0</v>
      </c>
      <c r="V15" s="2781"/>
      <c r="W15" s="2781">
        <v>11</v>
      </c>
      <c r="X15" s="2781"/>
      <c r="Y15" s="2782">
        <v>1</v>
      </c>
      <c r="Z15" s="3599">
        <v>0</v>
      </c>
      <c r="AA15" s="2779" t="s">
        <v>123</v>
      </c>
      <c r="AB15" s="2780">
        <v>0</v>
      </c>
      <c r="AC15" s="2950">
        <v>14</v>
      </c>
      <c r="AD15" s="2783">
        <v>0</v>
      </c>
      <c r="AE15" s="2783">
        <v>0</v>
      </c>
      <c r="AF15" s="2783">
        <v>0</v>
      </c>
      <c r="AG15" s="2783">
        <v>0</v>
      </c>
      <c r="AH15" s="2783">
        <v>3</v>
      </c>
      <c r="AI15" s="2783">
        <v>0</v>
      </c>
      <c r="AJ15" s="2783">
        <v>0</v>
      </c>
      <c r="AK15" s="2783">
        <v>0</v>
      </c>
      <c r="AL15" s="2783">
        <v>1</v>
      </c>
      <c r="AM15" s="2783">
        <v>0</v>
      </c>
      <c r="AN15" s="2783">
        <v>0</v>
      </c>
      <c r="AO15" s="2783">
        <v>1</v>
      </c>
      <c r="AP15" s="2783">
        <v>1</v>
      </c>
      <c r="AQ15" s="2783">
        <v>0</v>
      </c>
      <c r="AR15" s="2783">
        <v>0</v>
      </c>
      <c r="AS15" s="2783">
        <v>0</v>
      </c>
      <c r="AT15" s="2783">
        <v>0</v>
      </c>
      <c r="AU15" s="2783">
        <v>1</v>
      </c>
      <c r="AV15" s="2783">
        <v>0</v>
      </c>
      <c r="AW15" s="2783">
        <v>0</v>
      </c>
      <c r="AX15" s="2784">
        <v>7</v>
      </c>
    </row>
    <row r="16" spans="1:53" s="221" customFormat="1" ht="41.45" customHeight="1" x14ac:dyDescent="0.15">
      <c r="A16" s="2793"/>
      <c r="B16" s="2794" t="s">
        <v>502</v>
      </c>
      <c r="C16" s="2794"/>
      <c r="D16" s="3279" t="s">
        <v>123</v>
      </c>
      <c r="E16" s="2796">
        <v>6.2656641604010022E-4</v>
      </c>
      <c r="F16" s="2797">
        <v>9.0592474785094513E-4</v>
      </c>
      <c r="G16" s="3280">
        <v>2.4861878453038673E-2</v>
      </c>
      <c r="H16" s="2798">
        <v>45</v>
      </c>
      <c r="I16" s="2817">
        <v>-4.2553191489361653E-2</v>
      </c>
      <c r="J16" s="2818">
        <v>-2</v>
      </c>
      <c r="K16" s="2923">
        <v>0</v>
      </c>
      <c r="L16" s="2817" t="s">
        <v>123</v>
      </c>
      <c r="M16" s="2818">
        <v>0</v>
      </c>
      <c r="N16" s="2781">
        <v>0</v>
      </c>
      <c r="O16" s="2781">
        <v>0</v>
      </c>
      <c r="P16" s="2782"/>
      <c r="Q16" s="2923">
        <v>45</v>
      </c>
      <c r="R16" s="2817">
        <v>-4.2553191489361653E-2</v>
      </c>
      <c r="S16" s="2818">
        <v>-2</v>
      </c>
      <c r="T16" s="2781">
        <v>7</v>
      </c>
      <c r="U16" s="2781">
        <v>7</v>
      </c>
      <c r="V16" s="2781"/>
      <c r="W16" s="2781">
        <v>11</v>
      </c>
      <c r="X16" s="2781"/>
      <c r="Y16" s="2782">
        <v>20</v>
      </c>
      <c r="Z16" s="3600">
        <v>0</v>
      </c>
      <c r="AA16" s="2817" t="s">
        <v>123</v>
      </c>
      <c r="AB16" s="2818">
        <v>0</v>
      </c>
      <c r="AC16" s="2942">
        <v>45</v>
      </c>
      <c r="AD16" s="2783">
        <v>0</v>
      </c>
      <c r="AE16" s="2783">
        <v>4</v>
      </c>
      <c r="AF16" s="2783">
        <v>1</v>
      </c>
      <c r="AG16" s="2783">
        <v>2</v>
      </c>
      <c r="AH16" s="2783">
        <v>2</v>
      </c>
      <c r="AI16" s="2783">
        <v>0</v>
      </c>
      <c r="AJ16" s="2783">
        <v>3</v>
      </c>
      <c r="AK16" s="2783">
        <v>0</v>
      </c>
      <c r="AL16" s="2783">
        <v>0</v>
      </c>
      <c r="AM16" s="2783">
        <v>0</v>
      </c>
      <c r="AN16" s="2783">
        <v>1</v>
      </c>
      <c r="AO16" s="2783">
        <v>1</v>
      </c>
      <c r="AP16" s="2783">
        <v>3</v>
      </c>
      <c r="AQ16" s="2783">
        <v>1</v>
      </c>
      <c r="AR16" s="2783">
        <v>0</v>
      </c>
      <c r="AS16" s="2783">
        <v>0</v>
      </c>
      <c r="AT16" s="2783">
        <v>1</v>
      </c>
      <c r="AU16" s="2783">
        <v>26</v>
      </c>
      <c r="AV16" s="2783">
        <v>0</v>
      </c>
      <c r="AW16" s="2783">
        <v>0</v>
      </c>
      <c r="AX16" s="2784">
        <v>0</v>
      </c>
    </row>
    <row r="17" spans="1:50" s="220" customFormat="1" ht="41.45" customHeight="1" x14ac:dyDescent="0.15">
      <c r="A17" s="2801"/>
      <c r="B17" s="2802" t="s">
        <v>503</v>
      </c>
      <c r="C17" s="2802"/>
      <c r="D17" s="3281" t="s">
        <v>123</v>
      </c>
      <c r="E17" s="2804">
        <v>5.5694792536897797E-4</v>
      </c>
      <c r="F17" s="2805">
        <v>8.0526644253417349E-4</v>
      </c>
      <c r="G17" s="3282">
        <v>2.2099447513812154E-2</v>
      </c>
      <c r="H17" s="2806">
        <v>40</v>
      </c>
      <c r="I17" s="2807">
        <v>-9.0909090909090939E-2</v>
      </c>
      <c r="J17" s="2808">
        <v>-4</v>
      </c>
      <c r="K17" s="2924">
        <v>3</v>
      </c>
      <c r="L17" s="2807">
        <v>2</v>
      </c>
      <c r="M17" s="2808">
        <v>2</v>
      </c>
      <c r="N17" s="2809">
        <v>2</v>
      </c>
      <c r="O17" s="2809">
        <v>1</v>
      </c>
      <c r="P17" s="2810"/>
      <c r="Q17" s="2924">
        <v>35</v>
      </c>
      <c r="R17" s="2807">
        <v>-0.18604651162790697</v>
      </c>
      <c r="S17" s="2808">
        <v>-8</v>
      </c>
      <c r="T17" s="2809">
        <v>18</v>
      </c>
      <c r="U17" s="2809">
        <v>13</v>
      </c>
      <c r="V17" s="2809"/>
      <c r="W17" s="2809">
        <v>4</v>
      </c>
      <c r="X17" s="2809"/>
      <c r="Y17" s="2810">
        <v>0</v>
      </c>
      <c r="Z17" s="3601">
        <v>2</v>
      </c>
      <c r="AA17" s="2807" t="s">
        <v>123</v>
      </c>
      <c r="AB17" s="2808">
        <v>2</v>
      </c>
      <c r="AC17" s="2951">
        <v>40</v>
      </c>
      <c r="AD17" s="2811">
        <v>0</v>
      </c>
      <c r="AE17" s="2811">
        <v>0</v>
      </c>
      <c r="AF17" s="2811">
        <v>0</v>
      </c>
      <c r="AG17" s="2811">
        <v>5</v>
      </c>
      <c r="AH17" s="2811">
        <v>32</v>
      </c>
      <c r="AI17" s="2811">
        <v>1</v>
      </c>
      <c r="AJ17" s="2811">
        <v>0</v>
      </c>
      <c r="AK17" s="2811">
        <v>0</v>
      </c>
      <c r="AL17" s="2811">
        <v>0</v>
      </c>
      <c r="AM17" s="2811">
        <v>0</v>
      </c>
      <c r="AN17" s="2811">
        <v>0</v>
      </c>
      <c r="AO17" s="2811">
        <v>1</v>
      </c>
      <c r="AP17" s="2811">
        <v>0</v>
      </c>
      <c r="AQ17" s="2811">
        <v>1</v>
      </c>
      <c r="AR17" s="2811">
        <v>0</v>
      </c>
      <c r="AS17" s="2811">
        <v>0</v>
      </c>
      <c r="AT17" s="2811">
        <v>0</v>
      </c>
      <c r="AU17" s="2811">
        <v>0</v>
      </c>
      <c r="AV17" s="2811">
        <v>0</v>
      </c>
      <c r="AW17" s="2811">
        <v>0</v>
      </c>
      <c r="AX17" s="2812">
        <v>0</v>
      </c>
    </row>
    <row r="18" spans="1:50" s="221" customFormat="1" ht="41.45" customHeight="1" x14ac:dyDescent="0.15">
      <c r="A18" s="1690" t="s">
        <v>186</v>
      </c>
      <c r="B18" s="1691"/>
      <c r="C18" s="1691"/>
      <c r="D18" s="3285">
        <v>28</v>
      </c>
      <c r="E18" s="1715">
        <v>3.7593984962406013E-3</v>
      </c>
      <c r="F18" s="1716">
        <v>5.435548487105671E-3</v>
      </c>
      <c r="G18" s="3286" t="s">
        <v>123</v>
      </c>
      <c r="H18" s="1755">
        <v>270</v>
      </c>
      <c r="I18" s="1703">
        <v>0.20535714285714279</v>
      </c>
      <c r="J18" s="1704">
        <v>46</v>
      </c>
      <c r="K18" s="2926">
        <v>60</v>
      </c>
      <c r="L18" s="1703">
        <v>0.66666666666666674</v>
      </c>
      <c r="M18" s="1704">
        <v>24</v>
      </c>
      <c r="N18" s="1717">
        <v>20</v>
      </c>
      <c r="O18" s="1717">
        <v>40</v>
      </c>
      <c r="P18" s="1718"/>
      <c r="Q18" s="2926">
        <v>168</v>
      </c>
      <c r="R18" s="1703">
        <v>0.28244274809160297</v>
      </c>
      <c r="S18" s="1704">
        <v>37</v>
      </c>
      <c r="T18" s="1717">
        <v>75</v>
      </c>
      <c r="U18" s="1717">
        <v>27</v>
      </c>
      <c r="V18" s="1717"/>
      <c r="W18" s="1717">
        <v>30</v>
      </c>
      <c r="X18" s="1717"/>
      <c r="Y18" s="1718">
        <v>36</v>
      </c>
      <c r="Z18" s="3602">
        <v>42</v>
      </c>
      <c r="AA18" s="1703">
        <v>-0.26315789473684215</v>
      </c>
      <c r="AB18" s="1704">
        <v>-15</v>
      </c>
      <c r="AC18" s="2952">
        <v>270</v>
      </c>
      <c r="AD18" s="1719">
        <v>4</v>
      </c>
      <c r="AE18" s="1719">
        <v>0</v>
      </c>
      <c r="AF18" s="1719">
        <v>3</v>
      </c>
      <c r="AG18" s="1719">
        <v>27</v>
      </c>
      <c r="AH18" s="1719">
        <v>64</v>
      </c>
      <c r="AI18" s="1719">
        <v>2</v>
      </c>
      <c r="AJ18" s="1719">
        <v>5</v>
      </c>
      <c r="AK18" s="1719">
        <v>18</v>
      </c>
      <c r="AL18" s="1719">
        <v>22</v>
      </c>
      <c r="AM18" s="1719">
        <v>18</v>
      </c>
      <c r="AN18" s="1719">
        <v>12</v>
      </c>
      <c r="AO18" s="1719">
        <v>16</v>
      </c>
      <c r="AP18" s="1719">
        <v>8</v>
      </c>
      <c r="AQ18" s="1719">
        <v>5</v>
      </c>
      <c r="AR18" s="1719">
        <v>4</v>
      </c>
      <c r="AS18" s="1719">
        <v>10</v>
      </c>
      <c r="AT18" s="1719">
        <v>7</v>
      </c>
      <c r="AU18" s="1719">
        <v>27</v>
      </c>
      <c r="AV18" s="1719">
        <v>0</v>
      </c>
      <c r="AW18" s="1719">
        <v>7</v>
      </c>
      <c r="AX18" s="1720">
        <v>11</v>
      </c>
    </row>
    <row r="19" spans="1:50" s="220" customFormat="1" ht="41.45" customHeight="1" x14ac:dyDescent="0.15">
      <c r="A19" s="1688" t="s">
        <v>162</v>
      </c>
      <c r="B19" s="1689"/>
      <c r="C19" s="1689"/>
      <c r="D19" s="3287">
        <v>11</v>
      </c>
      <c r="E19" s="1712">
        <v>1.5886939571150099E-2</v>
      </c>
      <c r="F19" s="1713">
        <v>2.2970225273287299E-2</v>
      </c>
      <c r="G19" s="3288" t="s">
        <v>123</v>
      </c>
      <c r="H19" s="1754">
        <v>1141</v>
      </c>
      <c r="I19" s="1697">
        <v>2.2401433691756178E-2</v>
      </c>
      <c r="J19" s="1698">
        <v>25</v>
      </c>
      <c r="K19" s="2927">
        <v>126</v>
      </c>
      <c r="L19" s="1697">
        <v>0.10526315789473695</v>
      </c>
      <c r="M19" s="1698">
        <v>12</v>
      </c>
      <c r="N19" s="1717">
        <v>79</v>
      </c>
      <c r="O19" s="1717">
        <v>47</v>
      </c>
      <c r="P19" s="1718"/>
      <c r="Q19" s="2927">
        <v>729</v>
      </c>
      <c r="R19" s="1697">
        <v>1.5320334261838431E-2</v>
      </c>
      <c r="S19" s="1698">
        <v>11</v>
      </c>
      <c r="T19" s="1717">
        <v>557</v>
      </c>
      <c r="U19" s="1717">
        <v>30</v>
      </c>
      <c r="V19" s="1717"/>
      <c r="W19" s="1717">
        <v>94</v>
      </c>
      <c r="X19" s="1717"/>
      <c r="Y19" s="1718">
        <v>48</v>
      </c>
      <c r="Z19" s="3603">
        <v>286</v>
      </c>
      <c r="AA19" s="1697">
        <v>7.0422535211267512E-3</v>
      </c>
      <c r="AB19" s="1698">
        <v>2</v>
      </c>
      <c r="AC19" s="2953">
        <v>1141</v>
      </c>
      <c r="AD19" s="1719">
        <v>0</v>
      </c>
      <c r="AE19" s="1719">
        <v>0</v>
      </c>
      <c r="AF19" s="1719">
        <v>0</v>
      </c>
      <c r="AG19" s="1719">
        <v>43</v>
      </c>
      <c r="AH19" s="1719">
        <v>261</v>
      </c>
      <c r="AI19" s="1719">
        <v>5</v>
      </c>
      <c r="AJ19" s="1719">
        <v>33</v>
      </c>
      <c r="AK19" s="1719">
        <v>52</v>
      </c>
      <c r="AL19" s="1719">
        <v>117</v>
      </c>
      <c r="AM19" s="1719">
        <v>48</v>
      </c>
      <c r="AN19" s="1719">
        <v>15</v>
      </c>
      <c r="AO19" s="1719">
        <v>4</v>
      </c>
      <c r="AP19" s="1719">
        <v>12</v>
      </c>
      <c r="AQ19" s="1719">
        <v>6</v>
      </c>
      <c r="AR19" s="1719">
        <v>8</v>
      </c>
      <c r="AS19" s="1719">
        <v>4</v>
      </c>
      <c r="AT19" s="1719">
        <v>84</v>
      </c>
      <c r="AU19" s="1719">
        <v>158</v>
      </c>
      <c r="AV19" s="1719">
        <v>10</v>
      </c>
      <c r="AW19" s="1719">
        <v>2</v>
      </c>
      <c r="AX19" s="1720">
        <v>279</v>
      </c>
    </row>
    <row r="20" spans="1:50" s="221" customFormat="1" ht="41.45" customHeight="1" x14ac:dyDescent="0.15">
      <c r="A20" s="1690" t="s">
        <v>205</v>
      </c>
      <c r="B20" s="1691"/>
      <c r="C20" s="1691"/>
      <c r="D20" s="3285">
        <v>52</v>
      </c>
      <c r="E20" s="1715">
        <v>1.0442773600668337E-3</v>
      </c>
      <c r="F20" s="1716">
        <v>1.5098745797515753E-3</v>
      </c>
      <c r="G20" s="3289" t="s">
        <v>123</v>
      </c>
      <c r="H20" s="1755">
        <v>75</v>
      </c>
      <c r="I20" s="1703">
        <v>4.1666666666666741E-2</v>
      </c>
      <c r="J20" s="1704">
        <v>3</v>
      </c>
      <c r="K20" s="2926">
        <v>22</v>
      </c>
      <c r="L20" s="1703">
        <v>4.7619047619047672E-2</v>
      </c>
      <c r="M20" s="1704">
        <v>1</v>
      </c>
      <c r="N20" s="1717">
        <v>6</v>
      </c>
      <c r="O20" s="1717">
        <v>16</v>
      </c>
      <c r="P20" s="1718"/>
      <c r="Q20" s="2926">
        <v>49</v>
      </c>
      <c r="R20" s="1703">
        <v>4.2553191489361764E-2</v>
      </c>
      <c r="S20" s="1704">
        <v>2</v>
      </c>
      <c r="T20" s="1717">
        <v>23</v>
      </c>
      <c r="U20" s="1717">
        <v>8</v>
      </c>
      <c r="V20" s="1717"/>
      <c r="W20" s="1717">
        <v>10</v>
      </c>
      <c r="X20" s="1717"/>
      <c r="Y20" s="1718">
        <v>8</v>
      </c>
      <c r="Z20" s="3602">
        <v>4</v>
      </c>
      <c r="AA20" s="1703">
        <v>0</v>
      </c>
      <c r="AB20" s="1704">
        <v>0</v>
      </c>
      <c r="AC20" s="2952">
        <v>75</v>
      </c>
      <c r="AD20" s="1719">
        <v>0</v>
      </c>
      <c r="AE20" s="1719">
        <v>0</v>
      </c>
      <c r="AF20" s="1719">
        <v>0</v>
      </c>
      <c r="AG20" s="1719">
        <v>21</v>
      </c>
      <c r="AH20" s="1719">
        <v>25</v>
      </c>
      <c r="AI20" s="1719">
        <v>0</v>
      </c>
      <c r="AJ20" s="1719">
        <v>2</v>
      </c>
      <c r="AK20" s="1719">
        <v>3</v>
      </c>
      <c r="AL20" s="1719">
        <v>4</v>
      </c>
      <c r="AM20" s="1719">
        <v>2</v>
      </c>
      <c r="AN20" s="1719">
        <v>1</v>
      </c>
      <c r="AO20" s="1719">
        <v>1</v>
      </c>
      <c r="AP20" s="1719">
        <v>4</v>
      </c>
      <c r="AQ20" s="1719">
        <v>4</v>
      </c>
      <c r="AR20" s="1719">
        <v>0</v>
      </c>
      <c r="AS20" s="1719">
        <v>1</v>
      </c>
      <c r="AT20" s="1719">
        <v>0</v>
      </c>
      <c r="AU20" s="1719">
        <v>3</v>
      </c>
      <c r="AV20" s="1719">
        <v>0</v>
      </c>
      <c r="AW20" s="1719">
        <v>0</v>
      </c>
      <c r="AX20" s="1720">
        <v>4</v>
      </c>
    </row>
    <row r="21" spans="1:50" s="220" customFormat="1" ht="41.45" customHeight="1" x14ac:dyDescent="0.15">
      <c r="A21" s="1688" t="s">
        <v>157</v>
      </c>
      <c r="B21" s="1689"/>
      <c r="C21" s="1689"/>
      <c r="D21" s="3290">
        <v>6</v>
      </c>
      <c r="E21" s="2877">
        <v>2.4825953773322196E-2</v>
      </c>
      <c r="F21" s="2878">
        <v>3.5894751675960783E-2</v>
      </c>
      <c r="G21" s="3291" t="s">
        <v>123</v>
      </c>
      <c r="H21" s="2879">
        <v>1783</v>
      </c>
      <c r="I21" s="2880">
        <v>3.3623188405797144E-2</v>
      </c>
      <c r="J21" s="2881">
        <v>58</v>
      </c>
      <c r="K21" s="2928">
        <v>97</v>
      </c>
      <c r="L21" s="2880">
        <v>8.98876404494382E-2</v>
      </c>
      <c r="M21" s="2881">
        <v>8</v>
      </c>
      <c r="N21" s="2882">
        <v>18</v>
      </c>
      <c r="O21" s="2882">
        <v>79</v>
      </c>
      <c r="P21" s="2883">
        <v>0</v>
      </c>
      <c r="Q21" s="2928">
        <v>1686</v>
      </c>
      <c r="R21" s="2880">
        <v>3.0562347188264116E-2</v>
      </c>
      <c r="S21" s="2881">
        <v>50</v>
      </c>
      <c r="T21" s="2882">
        <v>32</v>
      </c>
      <c r="U21" s="2882">
        <v>12</v>
      </c>
      <c r="V21" s="2882">
        <v>0</v>
      </c>
      <c r="W21" s="2882">
        <v>1634</v>
      </c>
      <c r="X21" s="2882">
        <v>0</v>
      </c>
      <c r="Y21" s="2883">
        <v>8</v>
      </c>
      <c r="Z21" s="3604">
        <v>0</v>
      </c>
      <c r="AA21" s="2880" t="s">
        <v>123</v>
      </c>
      <c r="AB21" s="2881">
        <v>0</v>
      </c>
      <c r="AC21" s="2961">
        <v>1783</v>
      </c>
      <c r="AD21" s="2868">
        <v>2</v>
      </c>
      <c r="AE21" s="2868">
        <v>0</v>
      </c>
      <c r="AF21" s="2868">
        <v>1</v>
      </c>
      <c r="AG21" s="2868">
        <v>83</v>
      </c>
      <c r="AH21" s="2868">
        <v>853</v>
      </c>
      <c r="AI21" s="2868">
        <v>4</v>
      </c>
      <c r="AJ21" s="2868">
        <v>16</v>
      </c>
      <c r="AK21" s="2868">
        <v>96</v>
      </c>
      <c r="AL21" s="2868">
        <v>156</v>
      </c>
      <c r="AM21" s="2868">
        <v>77</v>
      </c>
      <c r="AN21" s="2868">
        <v>37</v>
      </c>
      <c r="AO21" s="2868">
        <v>22</v>
      </c>
      <c r="AP21" s="2868">
        <v>48</v>
      </c>
      <c r="AQ21" s="2868">
        <v>16</v>
      </c>
      <c r="AR21" s="2868">
        <v>6</v>
      </c>
      <c r="AS21" s="2868">
        <v>4</v>
      </c>
      <c r="AT21" s="2868">
        <v>50</v>
      </c>
      <c r="AU21" s="2868">
        <v>231</v>
      </c>
      <c r="AV21" s="2868">
        <v>0</v>
      </c>
      <c r="AW21" s="2868">
        <v>15</v>
      </c>
      <c r="AX21" s="2869">
        <v>66</v>
      </c>
    </row>
    <row r="22" spans="1:50" s="221" customFormat="1" ht="41.45" customHeight="1" x14ac:dyDescent="0.15">
      <c r="A22" s="2870"/>
      <c r="B22" s="2871" t="s">
        <v>504</v>
      </c>
      <c r="C22" s="2871"/>
      <c r="D22" s="3292" t="s">
        <v>123</v>
      </c>
      <c r="E22" s="2872">
        <v>2.3851294903926484E-2</v>
      </c>
      <c r="F22" s="2873">
        <v>3.4485535401525977E-2</v>
      </c>
      <c r="G22" s="3293">
        <v>0.96074032529444753</v>
      </c>
      <c r="H22" s="2874">
        <v>1713</v>
      </c>
      <c r="I22" s="2875">
        <v>3.4420289855072506E-2</v>
      </c>
      <c r="J22" s="2876">
        <v>57</v>
      </c>
      <c r="K22" s="2929">
        <v>97</v>
      </c>
      <c r="L22" s="2875">
        <v>8.98876404494382E-2</v>
      </c>
      <c r="M22" s="2876">
        <v>8</v>
      </c>
      <c r="N22" s="2857">
        <v>18</v>
      </c>
      <c r="O22" s="2857">
        <v>79</v>
      </c>
      <c r="P22" s="2858"/>
      <c r="Q22" s="2929">
        <v>1616</v>
      </c>
      <c r="R22" s="2875">
        <v>3.1269942565411712E-2</v>
      </c>
      <c r="S22" s="2876">
        <v>49</v>
      </c>
      <c r="T22" s="2857">
        <v>3</v>
      </c>
      <c r="U22" s="2857">
        <v>0</v>
      </c>
      <c r="V22" s="2857"/>
      <c r="W22" s="2857">
        <v>1613</v>
      </c>
      <c r="X22" s="2857"/>
      <c r="Y22" s="2858">
        <v>0</v>
      </c>
      <c r="Z22" s="3605">
        <v>0</v>
      </c>
      <c r="AA22" s="2875" t="s">
        <v>123</v>
      </c>
      <c r="AB22" s="2876">
        <v>0</v>
      </c>
      <c r="AC22" s="2962">
        <v>1713</v>
      </c>
      <c r="AD22" s="2859">
        <v>0</v>
      </c>
      <c r="AE22" s="2859">
        <v>0</v>
      </c>
      <c r="AF22" s="2859">
        <v>1</v>
      </c>
      <c r="AG22" s="2859">
        <v>82</v>
      </c>
      <c r="AH22" s="2859">
        <v>806</v>
      </c>
      <c r="AI22" s="2859">
        <v>1</v>
      </c>
      <c r="AJ22" s="2859">
        <v>15</v>
      </c>
      <c r="AK22" s="2859">
        <v>90</v>
      </c>
      <c r="AL22" s="2859">
        <v>154</v>
      </c>
      <c r="AM22" s="2859">
        <v>76</v>
      </c>
      <c r="AN22" s="2859">
        <v>37</v>
      </c>
      <c r="AO22" s="2859">
        <v>21</v>
      </c>
      <c r="AP22" s="2859">
        <v>48</v>
      </c>
      <c r="AQ22" s="2859">
        <v>15</v>
      </c>
      <c r="AR22" s="2859">
        <v>4</v>
      </c>
      <c r="AS22" s="2859">
        <v>4</v>
      </c>
      <c r="AT22" s="2859">
        <v>50</v>
      </c>
      <c r="AU22" s="2859">
        <v>228</v>
      </c>
      <c r="AV22" s="2859">
        <v>0</v>
      </c>
      <c r="AW22" s="2859">
        <v>15</v>
      </c>
      <c r="AX22" s="2860">
        <v>66</v>
      </c>
    </row>
    <row r="23" spans="1:50" s="220" customFormat="1" ht="41.45" customHeight="1" x14ac:dyDescent="0.15">
      <c r="A23" s="2801"/>
      <c r="B23" s="2802" t="s">
        <v>505</v>
      </c>
      <c r="C23" s="2802"/>
      <c r="D23" s="3281" t="s">
        <v>123</v>
      </c>
      <c r="E23" s="2804">
        <v>9.7465886939571145E-4</v>
      </c>
      <c r="F23" s="2805">
        <v>1.4092162744348037E-3</v>
      </c>
      <c r="G23" s="3282">
        <v>3.9259674705552437E-2</v>
      </c>
      <c r="H23" s="2806">
        <v>70</v>
      </c>
      <c r="I23" s="2807">
        <v>1.449275362318847E-2</v>
      </c>
      <c r="J23" s="2808">
        <v>1</v>
      </c>
      <c r="K23" s="2924">
        <v>0</v>
      </c>
      <c r="L23" s="2807" t="s">
        <v>123</v>
      </c>
      <c r="M23" s="2808">
        <v>0</v>
      </c>
      <c r="N23" s="2809">
        <v>0</v>
      </c>
      <c r="O23" s="2809">
        <v>0</v>
      </c>
      <c r="P23" s="2810"/>
      <c r="Q23" s="2924">
        <v>70</v>
      </c>
      <c r="R23" s="2807">
        <v>1.449275362318847E-2</v>
      </c>
      <c r="S23" s="2808">
        <v>1</v>
      </c>
      <c r="T23" s="2809">
        <v>29</v>
      </c>
      <c r="U23" s="2809">
        <v>12</v>
      </c>
      <c r="V23" s="2809"/>
      <c r="W23" s="2809">
        <v>21</v>
      </c>
      <c r="X23" s="2809"/>
      <c r="Y23" s="2810">
        <v>8</v>
      </c>
      <c r="Z23" s="3601">
        <v>0</v>
      </c>
      <c r="AA23" s="2807" t="s">
        <v>123</v>
      </c>
      <c r="AB23" s="2808">
        <v>0</v>
      </c>
      <c r="AC23" s="2951">
        <v>70</v>
      </c>
      <c r="AD23" s="2811">
        <v>2</v>
      </c>
      <c r="AE23" s="2811">
        <v>0</v>
      </c>
      <c r="AF23" s="2811">
        <v>0</v>
      </c>
      <c r="AG23" s="2811">
        <v>1</v>
      </c>
      <c r="AH23" s="2811">
        <v>47</v>
      </c>
      <c r="AI23" s="2811">
        <v>3</v>
      </c>
      <c r="AJ23" s="2811">
        <v>1</v>
      </c>
      <c r="AK23" s="2811">
        <v>6</v>
      </c>
      <c r="AL23" s="2811">
        <v>2</v>
      </c>
      <c r="AM23" s="2811">
        <v>1</v>
      </c>
      <c r="AN23" s="2811">
        <v>0</v>
      </c>
      <c r="AO23" s="2811">
        <v>1</v>
      </c>
      <c r="AP23" s="2811">
        <v>0</v>
      </c>
      <c r="AQ23" s="2811">
        <v>1</v>
      </c>
      <c r="AR23" s="2811">
        <v>2</v>
      </c>
      <c r="AS23" s="2811">
        <v>0</v>
      </c>
      <c r="AT23" s="2811">
        <v>0</v>
      </c>
      <c r="AU23" s="2811">
        <v>3</v>
      </c>
      <c r="AV23" s="2811">
        <v>0</v>
      </c>
      <c r="AW23" s="2811">
        <v>0</v>
      </c>
      <c r="AX23" s="2812">
        <v>0</v>
      </c>
    </row>
    <row r="24" spans="1:50" s="221" customFormat="1" ht="41.45" customHeight="1" x14ac:dyDescent="0.15">
      <c r="A24" s="1690" t="s">
        <v>159</v>
      </c>
      <c r="B24" s="1691"/>
      <c r="C24" s="1691"/>
      <c r="D24" s="3283">
        <v>17</v>
      </c>
      <c r="E24" s="2861">
        <v>9.6769702032859922E-3</v>
      </c>
      <c r="F24" s="2862">
        <v>1.3991504439031265E-2</v>
      </c>
      <c r="G24" s="3294" t="s">
        <v>123</v>
      </c>
      <c r="H24" s="2863">
        <v>695</v>
      </c>
      <c r="I24" s="2864">
        <v>3.8863976083707064E-2</v>
      </c>
      <c r="J24" s="2865">
        <v>26</v>
      </c>
      <c r="K24" s="2925">
        <v>65</v>
      </c>
      <c r="L24" s="2864">
        <v>0</v>
      </c>
      <c r="M24" s="2865">
        <v>0</v>
      </c>
      <c r="N24" s="2866">
        <v>30</v>
      </c>
      <c r="O24" s="2866">
        <v>35</v>
      </c>
      <c r="P24" s="2867">
        <v>0</v>
      </c>
      <c r="Q24" s="2925">
        <v>630</v>
      </c>
      <c r="R24" s="2864">
        <v>4.3046357615894149E-2</v>
      </c>
      <c r="S24" s="2865">
        <v>26</v>
      </c>
      <c r="T24" s="2866">
        <v>292</v>
      </c>
      <c r="U24" s="2866">
        <v>68</v>
      </c>
      <c r="V24" s="2866">
        <v>0</v>
      </c>
      <c r="W24" s="2866">
        <v>260</v>
      </c>
      <c r="X24" s="2866">
        <v>0</v>
      </c>
      <c r="Y24" s="2867">
        <v>10</v>
      </c>
      <c r="Z24" s="2960">
        <v>0</v>
      </c>
      <c r="AA24" s="2864" t="s">
        <v>123</v>
      </c>
      <c r="AB24" s="2865">
        <v>0</v>
      </c>
      <c r="AC24" s="2960">
        <v>695</v>
      </c>
      <c r="AD24" s="2868">
        <v>1</v>
      </c>
      <c r="AE24" s="2868">
        <v>0</v>
      </c>
      <c r="AF24" s="2868">
        <v>1</v>
      </c>
      <c r="AG24" s="2868">
        <v>7</v>
      </c>
      <c r="AH24" s="2868">
        <v>409</v>
      </c>
      <c r="AI24" s="2868">
        <v>1</v>
      </c>
      <c r="AJ24" s="2868">
        <v>7</v>
      </c>
      <c r="AK24" s="2868">
        <v>56</v>
      </c>
      <c r="AL24" s="2868">
        <v>99</v>
      </c>
      <c r="AM24" s="2868">
        <v>15</v>
      </c>
      <c r="AN24" s="2868">
        <v>7</v>
      </c>
      <c r="AO24" s="2868">
        <v>7</v>
      </c>
      <c r="AP24" s="2868">
        <v>23</v>
      </c>
      <c r="AQ24" s="2868">
        <v>6</v>
      </c>
      <c r="AR24" s="2868">
        <v>4</v>
      </c>
      <c r="AS24" s="2868">
        <v>3</v>
      </c>
      <c r="AT24" s="2868">
        <v>1</v>
      </c>
      <c r="AU24" s="2868">
        <v>47</v>
      </c>
      <c r="AV24" s="2868">
        <v>0</v>
      </c>
      <c r="AW24" s="2868">
        <v>1</v>
      </c>
      <c r="AX24" s="2869">
        <v>0</v>
      </c>
    </row>
    <row r="25" spans="1:50" s="220" customFormat="1" ht="41.45" customHeight="1" x14ac:dyDescent="0.15">
      <c r="A25" s="2850"/>
      <c r="B25" s="2851" t="s">
        <v>1680</v>
      </c>
      <c r="C25" s="2851"/>
      <c r="D25" s="3273" t="s">
        <v>123</v>
      </c>
      <c r="E25" s="2852">
        <v>5.360623781676413E-3</v>
      </c>
      <c r="F25" s="2853">
        <v>7.7506895093914195E-3</v>
      </c>
      <c r="G25" s="3274">
        <v>0.5539568345323741</v>
      </c>
      <c r="H25" s="2854">
        <v>385</v>
      </c>
      <c r="I25" s="2855">
        <v>3.4946236559139754E-2</v>
      </c>
      <c r="J25" s="2856">
        <v>13</v>
      </c>
      <c r="K25" s="2920">
        <v>49</v>
      </c>
      <c r="L25" s="2855">
        <v>-2.0000000000000018E-2</v>
      </c>
      <c r="M25" s="2856">
        <v>-1</v>
      </c>
      <c r="N25" s="2857">
        <v>23</v>
      </c>
      <c r="O25" s="2857">
        <v>26</v>
      </c>
      <c r="P25" s="2858"/>
      <c r="Q25" s="2920">
        <v>336</v>
      </c>
      <c r="R25" s="2855">
        <v>4.3478260869565188E-2</v>
      </c>
      <c r="S25" s="2856">
        <v>14</v>
      </c>
      <c r="T25" s="2857">
        <v>216</v>
      </c>
      <c r="U25" s="2857">
        <v>41</v>
      </c>
      <c r="V25" s="2857"/>
      <c r="W25" s="2857">
        <v>78</v>
      </c>
      <c r="X25" s="2857"/>
      <c r="Y25" s="2858">
        <v>1</v>
      </c>
      <c r="Z25" s="3597">
        <v>0</v>
      </c>
      <c r="AA25" s="2855" t="s">
        <v>123</v>
      </c>
      <c r="AB25" s="2856">
        <v>0</v>
      </c>
      <c r="AC25" s="2958">
        <v>385</v>
      </c>
      <c r="AD25" s="2859">
        <v>0</v>
      </c>
      <c r="AE25" s="2859">
        <v>0</v>
      </c>
      <c r="AF25" s="2859">
        <v>1</v>
      </c>
      <c r="AG25" s="2859">
        <v>6</v>
      </c>
      <c r="AH25" s="2859">
        <v>217</v>
      </c>
      <c r="AI25" s="2859">
        <v>1</v>
      </c>
      <c r="AJ25" s="2859">
        <v>3</v>
      </c>
      <c r="AK25" s="2859">
        <v>17</v>
      </c>
      <c r="AL25" s="2859">
        <v>55</v>
      </c>
      <c r="AM25" s="2859">
        <v>14</v>
      </c>
      <c r="AN25" s="2859">
        <v>5</v>
      </c>
      <c r="AO25" s="2859">
        <v>4</v>
      </c>
      <c r="AP25" s="2859">
        <v>8</v>
      </c>
      <c r="AQ25" s="2859">
        <v>3</v>
      </c>
      <c r="AR25" s="2859">
        <v>4</v>
      </c>
      <c r="AS25" s="2859">
        <v>3</v>
      </c>
      <c r="AT25" s="2859">
        <v>1</v>
      </c>
      <c r="AU25" s="2859">
        <v>42</v>
      </c>
      <c r="AV25" s="2859">
        <v>0</v>
      </c>
      <c r="AW25" s="2859">
        <v>1</v>
      </c>
      <c r="AX25" s="2860">
        <v>0</v>
      </c>
    </row>
    <row r="26" spans="1:50" s="221" customFormat="1" ht="41.45" customHeight="1" x14ac:dyDescent="0.15">
      <c r="A26" s="2793"/>
      <c r="B26" s="2794" t="s">
        <v>507</v>
      </c>
      <c r="C26" s="2794"/>
      <c r="D26" s="3279" t="s">
        <v>123</v>
      </c>
      <c r="E26" s="2796">
        <v>1.9493177387914229E-4</v>
      </c>
      <c r="F26" s="2797">
        <v>2.818432548869607E-4</v>
      </c>
      <c r="G26" s="3280">
        <v>2.0143884892086329E-2</v>
      </c>
      <c r="H26" s="2798">
        <v>14</v>
      </c>
      <c r="I26" s="2817">
        <v>0.16666666666666674</v>
      </c>
      <c r="J26" s="2818">
        <v>2</v>
      </c>
      <c r="K26" s="2923">
        <v>0</v>
      </c>
      <c r="L26" s="2817" t="s">
        <v>123</v>
      </c>
      <c r="M26" s="2818">
        <v>0</v>
      </c>
      <c r="N26" s="2781">
        <v>0</v>
      </c>
      <c r="O26" s="2781">
        <v>0</v>
      </c>
      <c r="P26" s="2782"/>
      <c r="Q26" s="2923">
        <v>14</v>
      </c>
      <c r="R26" s="2817">
        <v>0.16666666666666674</v>
      </c>
      <c r="S26" s="2818">
        <v>2</v>
      </c>
      <c r="T26" s="2781">
        <v>0</v>
      </c>
      <c r="U26" s="2781">
        <v>2</v>
      </c>
      <c r="V26" s="2781"/>
      <c r="W26" s="2781">
        <v>5</v>
      </c>
      <c r="X26" s="2781"/>
      <c r="Y26" s="2782">
        <v>7</v>
      </c>
      <c r="Z26" s="3600">
        <v>0</v>
      </c>
      <c r="AA26" s="2817" t="s">
        <v>123</v>
      </c>
      <c r="AB26" s="2818">
        <v>0</v>
      </c>
      <c r="AC26" s="2942">
        <v>14</v>
      </c>
      <c r="AD26" s="2783">
        <v>1</v>
      </c>
      <c r="AE26" s="2783">
        <v>0</v>
      </c>
      <c r="AF26" s="2783">
        <v>0</v>
      </c>
      <c r="AG26" s="2783">
        <v>0</v>
      </c>
      <c r="AH26" s="2783">
        <v>2</v>
      </c>
      <c r="AI26" s="2783">
        <v>0</v>
      </c>
      <c r="AJ26" s="2783">
        <v>1</v>
      </c>
      <c r="AK26" s="2783">
        <v>0</v>
      </c>
      <c r="AL26" s="2783">
        <v>0</v>
      </c>
      <c r="AM26" s="2783">
        <v>0</v>
      </c>
      <c r="AN26" s="2783">
        <v>1</v>
      </c>
      <c r="AO26" s="2783">
        <v>0</v>
      </c>
      <c r="AP26" s="2783">
        <v>6</v>
      </c>
      <c r="AQ26" s="2783">
        <v>0</v>
      </c>
      <c r="AR26" s="2783">
        <v>0</v>
      </c>
      <c r="AS26" s="2783">
        <v>0</v>
      </c>
      <c r="AT26" s="2783">
        <v>0</v>
      </c>
      <c r="AU26" s="2783">
        <v>3</v>
      </c>
      <c r="AV26" s="2783">
        <v>0</v>
      </c>
      <c r="AW26" s="2783">
        <v>0</v>
      </c>
      <c r="AX26" s="2784">
        <v>0</v>
      </c>
    </row>
    <row r="27" spans="1:50" s="220" customFormat="1" ht="41.45" customHeight="1" x14ac:dyDescent="0.15">
      <c r="A27" s="2801"/>
      <c r="B27" s="2802" t="s">
        <v>509</v>
      </c>
      <c r="C27" s="2802"/>
      <c r="D27" s="3281" t="s">
        <v>123</v>
      </c>
      <c r="E27" s="2804">
        <v>4.1214146477304373E-3</v>
      </c>
      <c r="F27" s="2805">
        <v>5.9589716747528842E-3</v>
      </c>
      <c r="G27" s="3282">
        <v>0.42589928057553955</v>
      </c>
      <c r="H27" s="2806">
        <v>296</v>
      </c>
      <c r="I27" s="2807">
        <v>3.8596491228070073E-2</v>
      </c>
      <c r="J27" s="2808">
        <v>11</v>
      </c>
      <c r="K27" s="2924">
        <v>16</v>
      </c>
      <c r="L27" s="2807">
        <v>6.6666666666666652E-2</v>
      </c>
      <c r="M27" s="2808">
        <v>1</v>
      </c>
      <c r="N27" s="2809">
        <v>7</v>
      </c>
      <c r="O27" s="2809">
        <v>9</v>
      </c>
      <c r="P27" s="2810"/>
      <c r="Q27" s="2924">
        <v>280</v>
      </c>
      <c r="R27" s="2807">
        <v>3.7037037037036979E-2</v>
      </c>
      <c r="S27" s="2808">
        <v>10</v>
      </c>
      <c r="T27" s="2809">
        <v>76</v>
      </c>
      <c r="U27" s="2809">
        <v>25</v>
      </c>
      <c r="V27" s="2809"/>
      <c r="W27" s="2809">
        <v>177</v>
      </c>
      <c r="X27" s="2809"/>
      <c r="Y27" s="2810">
        <v>2</v>
      </c>
      <c r="Z27" s="3601">
        <v>0</v>
      </c>
      <c r="AA27" s="2807" t="s">
        <v>123</v>
      </c>
      <c r="AB27" s="2808">
        <v>0</v>
      </c>
      <c r="AC27" s="2951">
        <v>296</v>
      </c>
      <c r="AD27" s="2811">
        <v>0</v>
      </c>
      <c r="AE27" s="2811">
        <v>0</v>
      </c>
      <c r="AF27" s="2811">
        <v>0</v>
      </c>
      <c r="AG27" s="2811">
        <v>1</v>
      </c>
      <c r="AH27" s="2811">
        <v>190</v>
      </c>
      <c r="AI27" s="2811">
        <v>0</v>
      </c>
      <c r="AJ27" s="2811">
        <v>3</v>
      </c>
      <c r="AK27" s="2811">
        <v>39</v>
      </c>
      <c r="AL27" s="2811">
        <v>44</v>
      </c>
      <c r="AM27" s="2811">
        <v>1</v>
      </c>
      <c r="AN27" s="2811">
        <v>1</v>
      </c>
      <c r="AO27" s="2811">
        <v>3</v>
      </c>
      <c r="AP27" s="2811">
        <v>9</v>
      </c>
      <c r="AQ27" s="2811">
        <v>3</v>
      </c>
      <c r="AR27" s="2811">
        <v>0</v>
      </c>
      <c r="AS27" s="2811">
        <v>0</v>
      </c>
      <c r="AT27" s="2811">
        <v>0</v>
      </c>
      <c r="AU27" s="2811">
        <v>2</v>
      </c>
      <c r="AV27" s="2811">
        <v>0</v>
      </c>
      <c r="AW27" s="2811">
        <v>0</v>
      </c>
      <c r="AX27" s="2812">
        <v>0</v>
      </c>
    </row>
    <row r="28" spans="1:50" s="221" customFormat="1" ht="41.45" customHeight="1" x14ac:dyDescent="0.15">
      <c r="A28" s="1690" t="s">
        <v>144</v>
      </c>
      <c r="B28" s="1691"/>
      <c r="C28" s="1691"/>
      <c r="D28" s="3283">
        <v>10</v>
      </c>
      <c r="E28" s="2861">
        <v>1.6040100250626566E-2</v>
      </c>
      <c r="F28" s="2862">
        <v>2.3191673544984196E-2</v>
      </c>
      <c r="G28" s="3294" t="s">
        <v>123</v>
      </c>
      <c r="H28" s="2863">
        <v>1152</v>
      </c>
      <c r="I28" s="2864">
        <v>2.4000000000000021E-2</v>
      </c>
      <c r="J28" s="2865">
        <v>27</v>
      </c>
      <c r="K28" s="2925">
        <v>117</v>
      </c>
      <c r="L28" s="2864">
        <v>0.14705882352941169</v>
      </c>
      <c r="M28" s="2865">
        <v>15</v>
      </c>
      <c r="N28" s="2866">
        <v>62</v>
      </c>
      <c r="O28" s="2866">
        <v>55</v>
      </c>
      <c r="P28" s="2867">
        <v>0</v>
      </c>
      <c r="Q28" s="2925">
        <v>1030</v>
      </c>
      <c r="R28" s="2864">
        <v>9.8039215686274161E-3</v>
      </c>
      <c r="S28" s="2865">
        <v>10</v>
      </c>
      <c r="T28" s="2866">
        <v>463</v>
      </c>
      <c r="U28" s="2866">
        <v>84</v>
      </c>
      <c r="V28" s="2866">
        <v>0</v>
      </c>
      <c r="W28" s="2866">
        <v>455</v>
      </c>
      <c r="X28" s="2866">
        <v>0</v>
      </c>
      <c r="Y28" s="2867">
        <v>28</v>
      </c>
      <c r="Z28" s="2960">
        <v>5</v>
      </c>
      <c r="AA28" s="2864">
        <v>0.66666666666666674</v>
      </c>
      <c r="AB28" s="2865">
        <v>2</v>
      </c>
      <c r="AC28" s="2960">
        <v>1152</v>
      </c>
      <c r="AD28" s="2868">
        <v>2</v>
      </c>
      <c r="AE28" s="2868">
        <v>2</v>
      </c>
      <c r="AF28" s="2868">
        <v>0</v>
      </c>
      <c r="AG28" s="2868">
        <v>47</v>
      </c>
      <c r="AH28" s="2868">
        <v>532</v>
      </c>
      <c r="AI28" s="2868">
        <v>4</v>
      </c>
      <c r="AJ28" s="2868">
        <v>29</v>
      </c>
      <c r="AK28" s="2868">
        <v>44</v>
      </c>
      <c r="AL28" s="2868">
        <v>350</v>
      </c>
      <c r="AM28" s="2868">
        <v>25</v>
      </c>
      <c r="AN28" s="2868">
        <v>6</v>
      </c>
      <c r="AO28" s="2868">
        <v>17</v>
      </c>
      <c r="AP28" s="2868">
        <v>23</v>
      </c>
      <c r="AQ28" s="2868">
        <v>12</v>
      </c>
      <c r="AR28" s="2868">
        <v>3</v>
      </c>
      <c r="AS28" s="2868">
        <v>3</v>
      </c>
      <c r="AT28" s="2868">
        <v>5</v>
      </c>
      <c r="AU28" s="2868">
        <v>37</v>
      </c>
      <c r="AV28" s="2868">
        <v>2</v>
      </c>
      <c r="AW28" s="2868">
        <v>3</v>
      </c>
      <c r="AX28" s="2869">
        <v>6</v>
      </c>
    </row>
    <row r="29" spans="1:50" s="220" customFormat="1" ht="41.45" customHeight="1" x14ac:dyDescent="0.15">
      <c r="A29" s="2850"/>
      <c r="B29" s="4019" t="s">
        <v>2138</v>
      </c>
      <c r="C29" s="2851"/>
      <c r="D29" s="3273" t="s">
        <v>123</v>
      </c>
      <c r="E29" s="2852">
        <v>1.216931216931217E-2</v>
      </c>
      <c r="F29" s="2853">
        <v>1.7595071769371692E-2</v>
      </c>
      <c r="G29" s="3274">
        <v>0.75868055555555558</v>
      </c>
      <c r="H29" s="2854">
        <v>874</v>
      </c>
      <c r="I29" s="2855">
        <v>2.3419203747072626E-2</v>
      </c>
      <c r="J29" s="2856">
        <v>20</v>
      </c>
      <c r="K29" s="2920">
        <v>107</v>
      </c>
      <c r="L29" s="2855">
        <v>0.12631578947368416</v>
      </c>
      <c r="M29" s="2856">
        <v>12</v>
      </c>
      <c r="N29" s="2857">
        <v>58</v>
      </c>
      <c r="O29" s="2857">
        <v>49</v>
      </c>
      <c r="P29" s="2858"/>
      <c r="Q29" s="2920">
        <v>762</v>
      </c>
      <c r="R29" s="2855">
        <v>7.9365079365079083E-3</v>
      </c>
      <c r="S29" s="2856">
        <v>6</v>
      </c>
      <c r="T29" s="2857">
        <v>386</v>
      </c>
      <c r="U29" s="2857">
        <v>52</v>
      </c>
      <c r="V29" s="2857"/>
      <c r="W29" s="2857">
        <v>305</v>
      </c>
      <c r="X29" s="2857"/>
      <c r="Y29" s="2858">
        <v>19</v>
      </c>
      <c r="Z29" s="3597">
        <v>5</v>
      </c>
      <c r="AA29" s="2855">
        <v>0.66666666666666674</v>
      </c>
      <c r="AB29" s="2856">
        <v>2</v>
      </c>
      <c r="AC29" s="2958">
        <v>874</v>
      </c>
      <c r="AD29" s="2859">
        <v>0</v>
      </c>
      <c r="AE29" s="2859">
        <v>2</v>
      </c>
      <c r="AF29" s="2859">
        <v>0</v>
      </c>
      <c r="AG29" s="2859">
        <v>44</v>
      </c>
      <c r="AH29" s="2859">
        <v>351</v>
      </c>
      <c r="AI29" s="2859">
        <v>2</v>
      </c>
      <c r="AJ29" s="2859">
        <v>28</v>
      </c>
      <c r="AK29" s="2859">
        <v>31</v>
      </c>
      <c r="AL29" s="2859">
        <v>293</v>
      </c>
      <c r="AM29" s="2859">
        <v>19</v>
      </c>
      <c r="AN29" s="2859">
        <v>6</v>
      </c>
      <c r="AO29" s="2859">
        <v>11</v>
      </c>
      <c r="AP29" s="2859">
        <v>19</v>
      </c>
      <c r="AQ29" s="2859">
        <v>12</v>
      </c>
      <c r="AR29" s="2859">
        <v>1</v>
      </c>
      <c r="AS29" s="2859">
        <v>3</v>
      </c>
      <c r="AT29" s="2859">
        <v>5</v>
      </c>
      <c r="AU29" s="2859">
        <v>36</v>
      </c>
      <c r="AV29" s="2859">
        <v>2</v>
      </c>
      <c r="AW29" s="2859">
        <v>3</v>
      </c>
      <c r="AX29" s="2860">
        <v>6</v>
      </c>
    </row>
    <row r="30" spans="1:50" s="221" customFormat="1" ht="41.45" customHeight="1" x14ac:dyDescent="0.15">
      <c r="A30" s="2830"/>
      <c r="B30" s="4018" t="s">
        <v>2137</v>
      </c>
      <c r="C30" s="2831"/>
      <c r="D30" s="3295" t="s">
        <v>123</v>
      </c>
      <c r="E30" s="2833">
        <v>3.8707880813143971E-3</v>
      </c>
      <c r="F30" s="2834">
        <v>5.5966017756125062E-3</v>
      </c>
      <c r="G30" s="3296">
        <v>0.24131944444444445</v>
      </c>
      <c r="H30" s="2835">
        <v>278</v>
      </c>
      <c r="I30" s="2836">
        <v>2.583025830258312E-2</v>
      </c>
      <c r="J30" s="2837">
        <v>7</v>
      </c>
      <c r="K30" s="2930">
        <v>10</v>
      </c>
      <c r="L30" s="2836">
        <v>0.4285714285714286</v>
      </c>
      <c r="M30" s="2837">
        <v>3</v>
      </c>
      <c r="N30" s="2809">
        <v>4</v>
      </c>
      <c r="O30" s="2809">
        <v>6</v>
      </c>
      <c r="P30" s="2810"/>
      <c r="Q30" s="2930">
        <v>268</v>
      </c>
      <c r="R30" s="2836">
        <v>1.5151515151515138E-2</v>
      </c>
      <c r="S30" s="2837">
        <v>4</v>
      </c>
      <c r="T30" s="2809">
        <v>77</v>
      </c>
      <c r="U30" s="2809">
        <v>32</v>
      </c>
      <c r="V30" s="2809"/>
      <c r="W30" s="2809">
        <v>150</v>
      </c>
      <c r="X30" s="2809"/>
      <c r="Y30" s="2810">
        <v>9</v>
      </c>
      <c r="Z30" s="3606">
        <v>0</v>
      </c>
      <c r="AA30" s="2836" t="s">
        <v>123</v>
      </c>
      <c r="AB30" s="2837">
        <v>0</v>
      </c>
      <c r="AC30" s="2956">
        <v>278</v>
      </c>
      <c r="AD30" s="2811">
        <v>2</v>
      </c>
      <c r="AE30" s="2811">
        <v>0</v>
      </c>
      <c r="AF30" s="2811">
        <v>0</v>
      </c>
      <c r="AG30" s="2811">
        <v>3</v>
      </c>
      <c r="AH30" s="2811">
        <v>181</v>
      </c>
      <c r="AI30" s="2811">
        <v>2</v>
      </c>
      <c r="AJ30" s="2811">
        <v>1</v>
      </c>
      <c r="AK30" s="2811">
        <v>13</v>
      </c>
      <c r="AL30" s="2811">
        <v>57</v>
      </c>
      <c r="AM30" s="2811">
        <v>6</v>
      </c>
      <c r="AN30" s="2811">
        <v>0</v>
      </c>
      <c r="AO30" s="2811">
        <v>6</v>
      </c>
      <c r="AP30" s="2811">
        <v>4</v>
      </c>
      <c r="AQ30" s="2811">
        <v>0</v>
      </c>
      <c r="AR30" s="2811">
        <v>2</v>
      </c>
      <c r="AS30" s="2811">
        <v>0</v>
      </c>
      <c r="AT30" s="2811">
        <v>0</v>
      </c>
      <c r="AU30" s="2811">
        <v>1</v>
      </c>
      <c r="AV30" s="2811">
        <v>0</v>
      </c>
      <c r="AW30" s="2811">
        <v>0</v>
      </c>
      <c r="AX30" s="2812">
        <v>0</v>
      </c>
    </row>
    <row r="31" spans="1:50" s="220" customFormat="1" ht="41.45" customHeight="1" x14ac:dyDescent="0.15">
      <c r="A31" s="1688" t="s">
        <v>154</v>
      </c>
      <c r="B31" s="1689"/>
      <c r="C31" s="1689"/>
      <c r="D31" s="3287">
        <v>1</v>
      </c>
      <c r="E31" s="1712">
        <v>0.44991645781119466</v>
      </c>
      <c r="F31" s="1713">
        <v>0.65051436394016871</v>
      </c>
      <c r="G31" s="3288" t="s">
        <v>123</v>
      </c>
      <c r="H31" s="1754">
        <v>32313</v>
      </c>
      <c r="I31" s="1697">
        <v>-3.2255166217430409E-2</v>
      </c>
      <c r="J31" s="1698">
        <v>-1077</v>
      </c>
      <c r="K31" s="2927">
        <v>850</v>
      </c>
      <c r="L31" s="1697">
        <v>0.20396600566572243</v>
      </c>
      <c r="M31" s="1698">
        <v>144</v>
      </c>
      <c r="N31" s="1717">
        <v>252</v>
      </c>
      <c r="O31" s="1717">
        <v>598</v>
      </c>
      <c r="P31" s="1718">
        <v>0</v>
      </c>
      <c r="Q31" s="2927">
        <v>2683</v>
      </c>
      <c r="R31" s="1697">
        <v>0.72207958921694471</v>
      </c>
      <c r="S31" s="1698">
        <v>1125</v>
      </c>
      <c r="T31" s="1717">
        <v>761</v>
      </c>
      <c r="U31" s="1717">
        <v>544</v>
      </c>
      <c r="V31" s="1717">
        <v>0</v>
      </c>
      <c r="W31" s="1717">
        <v>653</v>
      </c>
      <c r="X31" s="1717">
        <v>717</v>
      </c>
      <c r="Y31" s="1718">
        <v>8</v>
      </c>
      <c r="Z31" s="3603">
        <v>28780</v>
      </c>
      <c r="AA31" s="1697">
        <v>-7.5371072415344131E-2</v>
      </c>
      <c r="AB31" s="1698">
        <v>-2346</v>
      </c>
      <c r="AC31" s="2953">
        <v>32313</v>
      </c>
      <c r="AD31" s="1724">
        <v>84</v>
      </c>
      <c r="AE31" s="1724">
        <v>24</v>
      </c>
      <c r="AF31" s="1724">
        <v>13</v>
      </c>
      <c r="AG31" s="1724">
        <v>96</v>
      </c>
      <c r="AH31" s="1724">
        <v>3646</v>
      </c>
      <c r="AI31" s="1724">
        <v>20</v>
      </c>
      <c r="AJ31" s="1724">
        <v>246</v>
      </c>
      <c r="AK31" s="1724">
        <v>288</v>
      </c>
      <c r="AL31" s="1724">
        <v>626</v>
      </c>
      <c r="AM31" s="1724">
        <v>164</v>
      </c>
      <c r="AN31" s="1724">
        <v>54</v>
      </c>
      <c r="AO31" s="1724">
        <v>242</v>
      </c>
      <c r="AP31" s="1724">
        <v>79</v>
      </c>
      <c r="AQ31" s="1724">
        <v>122</v>
      </c>
      <c r="AR31" s="1724">
        <v>17</v>
      </c>
      <c r="AS31" s="1724">
        <v>19</v>
      </c>
      <c r="AT31" s="1724">
        <v>119</v>
      </c>
      <c r="AU31" s="1724">
        <v>269</v>
      </c>
      <c r="AV31" s="1724">
        <v>8</v>
      </c>
      <c r="AW31" s="1724">
        <v>29</v>
      </c>
      <c r="AX31" s="1725">
        <v>26148</v>
      </c>
    </row>
    <row r="32" spans="1:50" s="221" customFormat="1" ht="41.45" customHeight="1" x14ac:dyDescent="0.15">
      <c r="A32" s="2838"/>
      <c r="B32" s="2839" t="s">
        <v>1681</v>
      </c>
      <c r="C32" s="2839"/>
      <c r="D32" s="3297" t="s">
        <v>123</v>
      </c>
      <c r="E32" s="2840">
        <v>3.245614035087719E-2</v>
      </c>
      <c r="F32" s="2841">
        <v>4.6926901938678961E-2</v>
      </c>
      <c r="G32" s="3298">
        <v>7.2138148732708199E-2</v>
      </c>
      <c r="H32" s="2842">
        <v>2331</v>
      </c>
      <c r="I32" s="2843">
        <v>-5.5127685447912467E-2</v>
      </c>
      <c r="J32" s="2844">
        <v>-136</v>
      </c>
      <c r="K32" s="2931">
        <v>170</v>
      </c>
      <c r="L32" s="2843" t="s">
        <v>123</v>
      </c>
      <c r="M32" s="2844">
        <v>170</v>
      </c>
      <c r="N32" s="2845">
        <v>0</v>
      </c>
      <c r="O32" s="2845">
        <v>170</v>
      </c>
      <c r="P32" s="2846"/>
      <c r="Q32" s="2931">
        <v>1053</v>
      </c>
      <c r="R32" s="2843" t="s">
        <v>123</v>
      </c>
      <c r="S32" s="2844">
        <v>1053</v>
      </c>
      <c r="T32" s="2845">
        <v>670</v>
      </c>
      <c r="U32" s="2845">
        <v>181</v>
      </c>
      <c r="V32" s="2845"/>
      <c r="W32" s="2845">
        <v>199</v>
      </c>
      <c r="X32" s="2845"/>
      <c r="Y32" s="2847">
        <v>3</v>
      </c>
      <c r="Z32" s="3607">
        <v>1108</v>
      </c>
      <c r="AA32" s="2843">
        <v>-0.55087150385083095</v>
      </c>
      <c r="AB32" s="2844">
        <v>-1359</v>
      </c>
      <c r="AC32" s="2931">
        <v>2331</v>
      </c>
      <c r="AD32" s="2845">
        <v>0</v>
      </c>
      <c r="AE32" s="2845">
        <v>0</v>
      </c>
      <c r="AF32" s="2845">
        <v>8</v>
      </c>
      <c r="AG32" s="2845">
        <v>21</v>
      </c>
      <c r="AH32" s="2845">
        <v>699</v>
      </c>
      <c r="AI32" s="2845">
        <v>4</v>
      </c>
      <c r="AJ32" s="2845">
        <v>92</v>
      </c>
      <c r="AK32" s="2845">
        <v>67</v>
      </c>
      <c r="AL32" s="2845">
        <v>116</v>
      </c>
      <c r="AM32" s="2845">
        <v>46</v>
      </c>
      <c r="AN32" s="2845">
        <v>13</v>
      </c>
      <c r="AO32" s="2845">
        <v>92</v>
      </c>
      <c r="AP32" s="2845">
        <v>16</v>
      </c>
      <c r="AQ32" s="2845">
        <v>16</v>
      </c>
      <c r="AR32" s="2845">
        <v>4</v>
      </c>
      <c r="AS32" s="2845">
        <v>5</v>
      </c>
      <c r="AT32" s="2845">
        <v>1</v>
      </c>
      <c r="AU32" s="2845">
        <v>30</v>
      </c>
      <c r="AV32" s="2845">
        <v>2</v>
      </c>
      <c r="AW32" s="2845">
        <v>0</v>
      </c>
      <c r="AX32" s="2848">
        <v>1099</v>
      </c>
    </row>
    <row r="33" spans="1:53" s="220" customFormat="1" ht="41.45" customHeight="1" x14ac:dyDescent="0.15">
      <c r="A33" s="2773"/>
      <c r="B33" s="2774" t="s">
        <v>511</v>
      </c>
      <c r="C33" s="2774"/>
      <c r="D33" s="3277" t="s">
        <v>123</v>
      </c>
      <c r="E33" s="2776">
        <v>2.5355054302422724E-2</v>
      </c>
      <c r="F33" s="2777">
        <v>3.6659754796368245E-2</v>
      </c>
      <c r="G33" s="3278">
        <v>5.6355027388357626E-2</v>
      </c>
      <c r="H33" s="2778">
        <v>1821</v>
      </c>
      <c r="I33" s="2779">
        <v>-0.15144454799627216</v>
      </c>
      <c r="J33" s="2780">
        <v>-325</v>
      </c>
      <c r="K33" s="2922">
        <v>0</v>
      </c>
      <c r="L33" s="2779" t="s">
        <v>123</v>
      </c>
      <c r="M33" s="2780">
        <v>0</v>
      </c>
      <c r="N33" s="2781">
        <v>0</v>
      </c>
      <c r="O33" s="2781">
        <v>0</v>
      </c>
      <c r="P33" s="2782"/>
      <c r="Q33" s="2922">
        <v>0</v>
      </c>
      <c r="R33" s="2779" t="s">
        <v>123</v>
      </c>
      <c r="S33" s="2780">
        <v>0</v>
      </c>
      <c r="T33" s="2781">
        <v>0</v>
      </c>
      <c r="U33" s="2781">
        <v>0</v>
      </c>
      <c r="V33" s="2781"/>
      <c r="W33" s="2781">
        <v>0</v>
      </c>
      <c r="X33" s="2781"/>
      <c r="Y33" s="2782">
        <v>0</v>
      </c>
      <c r="Z33" s="3599">
        <v>1821</v>
      </c>
      <c r="AA33" s="2779">
        <v>-0.15144454799627216</v>
      </c>
      <c r="AB33" s="2780">
        <v>-325</v>
      </c>
      <c r="AC33" s="2950">
        <v>1821</v>
      </c>
      <c r="AD33" s="2783">
        <v>0</v>
      </c>
      <c r="AE33" s="2783">
        <v>0</v>
      </c>
      <c r="AF33" s="2783">
        <v>0</v>
      </c>
      <c r="AG33" s="2783">
        <v>0</v>
      </c>
      <c r="AH33" s="2783">
        <v>546</v>
      </c>
      <c r="AI33" s="2783">
        <v>0</v>
      </c>
      <c r="AJ33" s="2783">
        <v>0</v>
      </c>
      <c r="AK33" s="2783">
        <v>52</v>
      </c>
      <c r="AL33" s="2783">
        <v>0</v>
      </c>
      <c r="AM33" s="2783">
        <v>18</v>
      </c>
      <c r="AN33" s="2783">
        <v>0</v>
      </c>
      <c r="AO33" s="2783">
        <v>0</v>
      </c>
      <c r="AP33" s="2783">
        <v>0</v>
      </c>
      <c r="AQ33" s="2783">
        <v>0</v>
      </c>
      <c r="AR33" s="2783">
        <v>0</v>
      </c>
      <c r="AS33" s="2783">
        <v>0</v>
      </c>
      <c r="AT33" s="2783">
        <v>0</v>
      </c>
      <c r="AU33" s="2783">
        <v>107</v>
      </c>
      <c r="AV33" s="2783">
        <v>0</v>
      </c>
      <c r="AW33" s="2783">
        <v>0</v>
      </c>
      <c r="AX33" s="2784">
        <v>1098</v>
      </c>
    </row>
    <row r="34" spans="1:53" s="221" customFormat="1" ht="41.45" customHeight="1" thickBot="1" x14ac:dyDescent="0.2">
      <c r="A34" s="3567"/>
      <c r="B34" s="3568" t="s">
        <v>512</v>
      </c>
      <c r="C34" s="3568"/>
      <c r="D34" s="3569" t="s">
        <v>123</v>
      </c>
      <c r="E34" s="3570">
        <v>0.3090643274853801</v>
      </c>
      <c r="F34" s="3571">
        <v>0.44686248062327621</v>
      </c>
      <c r="G34" s="3572">
        <v>0.68693714604029343</v>
      </c>
      <c r="H34" s="3573">
        <v>22197</v>
      </c>
      <c r="I34" s="3574">
        <v>-1.0351035103510764E-3</v>
      </c>
      <c r="J34" s="3575">
        <v>-23</v>
      </c>
      <c r="K34" s="3576">
        <v>0</v>
      </c>
      <c r="L34" s="3574" t="s">
        <v>123</v>
      </c>
      <c r="M34" s="3575">
        <v>0</v>
      </c>
      <c r="N34" s="3577">
        <v>0</v>
      </c>
      <c r="O34" s="3577">
        <v>0</v>
      </c>
      <c r="P34" s="3578"/>
      <c r="Q34" s="3576">
        <v>0</v>
      </c>
      <c r="R34" s="3574" t="s">
        <v>123</v>
      </c>
      <c r="S34" s="3575">
        <v>0</v>
      </c>
      <c r="T34" s="3577">
        <v>0</v>
      </c>
      <c r="U34" s="3577">
        <v>0</v>
      </c>
      <c r="V34" s="3577"/>
      <c r="W34" s="3577">
        <v>0</v>
      </c>
      <c r="X34" s="3577"/>
      <c r="Y34" s="3579">
        <v>0</v>
      </c>
      <c r="Z34" s="3608">
        <v>22197</v>
      </c>
      <c r="AA34" s="3574">
        <v>-1.0351035103510764E-3</v>
      </c>
      <c r="AB34" s="3575">
        <v>-23</v>
      </c>
      <c r="AC34" s="3576">
        <v>22197</v>
      </c>
      <c r="AD34" s="3577">
        <v>0</v>
      </c>
      <c r="AE34" s="3577">
        <v>0</v>
      </c>
      <c r="AF34" s="3577">
        <v>1</v>
      </c>
      <c r="AG34" s="3577">
        <v>3</v>
      </c>
      <c r="AH34" s="3577">
        <v>111</v>
      </c>
      <c r="AI34" s="3577">
        <v>0</v>
      </c>
      <c r="AJ34" s="3577">
        <v>4</v>
      </c>
      <c r="AK34" s="3577">
        <v>5</v>
      </c>
      <c r="AL34" s="3577">
        <v>7</v>
      </c>
      <c r="AM34" s="3577">
        <v>14</v>
      </c>
      <c r="AN34" s="3577">
        <v>0</v>
      </c>
      <c r="AO34" s="3577">
        <v>0</v>
      </c>
      <c r="AP34" s="3577">
        <v>3</v>
      </c>
      <c r="AQ34" s="3577">
        <v>0</v>
      </c>
      <c r="AR34" s="3577">
        <v>0</v>
      </c>
      <c r="AS34" s="3577">
        <v>0</v>
      </c>
      <c r="AT34" s="3577">
        <v>1</v>
      </c>
      <c r="AU34" s="3577">
        <v>2</v>
      </c>
      <c r="AV34" s="3577">
        <v>0</v>
      </c>
      <c r="AW34" s="3577">
        <v>0</v>
      </c>
      <c r="AX34" s="3581">
        <v>22046</v>
      </c>
    </row>
    <row r="35" spans="1:53" s="3782" customFormat="1" ht="4.5" customHeight="1" thickTop="1" x14ac:dyDescent="0.15">
      <c r="A35" s="242"/>
      <c r="B35" s="235"/>
      <c r="C35" s="235"/>
      <c r="D35" s="3252"/>
      <c r="E35" s="3775"/>
      <c r="F35" s="3776"/>
      <c r="G35" s="3252"/>
      <c r="H35" s="3777"/>
      <c r="I35" s="3778"/>
      <c r="J35" s="3779"/>
      <c r="K35" s="3780"/>
      <c r="L35" s="3778"/>
      <c r="M35" s="3779"/>
      <c r="N35" s="3780"/>
      <c r="O35" s="3780"/>
      <c r="P35" s="3780"/>
      <c r="Q35" s="3780"/>
      <c r="R35" s="3778"/>
      <c r="S35" s="3779"/>
      <c r="T35" s="3780"/>
      <c r="U35" s="3780"/>
      <c r="V35" s="3780"/>
      <c r="W35" s="3780"/>
      <c r="X35" s="3780"/>
      <c r="Y35" s="3780"/>
      <c r="Z35" s="3781"/>
      <c r="AA35" s="3778"/>
      <c r="AB35" s="3779"/>
      <c r="AC35" s="3781"/>
      <c r="AD35" s="3781"/>
      <c r="AE35" s="3781"/>
      <c r="AF35" s="3781"/>
      <c r="AG35" s="3781"/>
      <c r="AH35" s="3781"/>
      <c r="AI35" s="3781"/>
      <c r="AJ35" s="3781"/>
      <c r="AK35" s="3781"/>
      <c r="AL35" s="3781"/>
      <c r="AM35" s="3781"/>
      <c r="AN35" s="3781"/>
      <c r="AO35" s="3781"/>
      <c r="AP35" s="3781"/>
      <c r="AQ35" s="3781"/>
      <c r="AR35" s="3781"/>
      <c r="AS35" s="3781"/>
      <c r="AT35" s="3781"/>
      <c r="AU35" s="3781"/>
      <c r="AV35" s="3781"/>
      <c r="AW35" s="3781"/>
      <c r="AX35" s="3781"/>
    </row>
    <row r="36" spans="1:53" customFormat="1" ht="36.75" customHeight="1" x14ac:dyDescent="0.15">
      <c r="A36" s="3692" t="s">
        <v>1203</v>
      </c>
      <c r="B36" s="3695"/>
      <c r="C36" s="3693"/>
      <c r="D36" s="3694"/>
      <c r="H36" s="3936" t="s">
        <v>1973</v>
      </c>
      <c r="Z36" s="2772" t="s">
        <v>2112</v>
      </c>
      <c r="AL36" s="3937" t="s">
        <v>1973</v>
      </c>
      <c r="AT36" s="3654"/>
      <c r="AU36" s="3633"/>
      <c r="AV36" s="3633"/>
      <c r="AW36" s="3633"/>
      <c r="AX36" s="3904" t="s">
        <v>1203</v>
      </c>
      <c r="AY36" s="1746"/>
      <c r="AZ36" s="1746"/>
      <c r="BA36" s="1746"/>
    </row>
    <row r="37" spans="1:53" s="29" customFormat="1" ht="15" customHeight="1" thickBot="1" x14ac:dyDescent="0.2">
      <c r="A37" s="1761" t="s">
        <v>2269</v>
      </c>
    </row>
    <row r="38" spans="1:53" customFormat="1" ht="36.75" customHeight="1" thickTop="1" thickBot="1" x14ac:dyDescent="0.2">
      <c r="A38" s="4735" t="s">
        <v>1201</v>
      </c>
      <c r="B38" s="4736"/>
      <c r="C38" s="4737"/>
      <c r="D38" s="4744" t="s">
        <v>761</v>
      </c>
      <c r="E38" s="4747" t="s">
        <v>1960</v>
      </c>
      <c r="F38" s="4747" t="s">
        <v>1654</v>
      </c>
      <c r="G38" s="4750" t="s">
        <v>1961</v>
      </c>
      <c r="H38" s="4730" t="s">
        <v>1390</v>
      </c>
      <c r="I38" s="4731"/>
      <c r="J38" s="4732"/>
      <c r="K38" s="4727" t="s">
        <v>803</v>
      </c>
      <c r="L38" s="4728"/>
      <c r="M38" s="4728"/>
      <c r="N38" s="4728"/>
      <c r="O38" s="4728"/>
      <c r="P38" s="4729"/>
      <c r="Q38" s="4725" t="s">
        <v>804</v>
      </c>
      <c r="R38" s="4726"/>
      <c r="S38" s="4726"/>
      <c r="T38" s="4726"/>
      <c r="U38" s="4726"/>
      <c r="V38" s="4726"/>
      <c r="W38" s="4726"/>
      <c r="X38" s="2461"/>
      <c r="Y38" s="2462"/>
      <c r="Z38" s="4753" t="s">
        <v>1195</v>
      </c>
      <c r="AA38" s="4754"/>
      <c r="AB38" s="4755"/>
      <c r="AC38" s="4756" t="s">
        <v>1200</v>
      </c>
      <c r="AD38" s="4723"/>
      <c r="AE38" s="4723"/>
      <c r="AF38" s="4723"/>
      <c r="AG38" s="4723"/>
      <c r="AH38" s="4723"/>
      <c r="AI38" s="4723"/>
      <c r="AJ38" s="4723"/>
      <c r="AK38" s="4723"/>
      <c r="AL38" s="4723"/>
      <c r="AM38" s="4723"/>
      <c r="AN38" s="4723"/>
      <c r="AO38" s="4723"/>
      <c r="AP38" s="4723"/>
      <c r="AQ38" s="4723"/>
      <c r="AR38" s="4723"/>
      <c r="AS38" s="4723"/>
      <c r="AT38" s="4723"/>
      <c r="AU38" s="4723"/>
      <c r="AV38" s="4723"/>
      <c r="AW38" s="4723"/>
      <c r="AX38" s="4724"/>
    </row>
    <row r="39" spans="1:53" customFormat="1" ht="102" customHeight="1" x14ac:dyDescent="0.15">
      <c r="A39" s="4738"/>
      <c r="B39" s="4739"/>
      <c r="C39" s="4740"/>
      <c r="D39" s="4745"/>
      <c r="E39" s="4748"/>
      <c r="F39" s="4748"/>
      <c r="G39" s="4751"/>
      <c r="H39" s="3230" t="s">
        <v>1899</v>
      </c>
      <c r="I39" s="4718" t="s">
        <v>1894</v>
      </c>
      <c r="J39" s="4719"/>
      <c r="K39" s="3223" t="s">
        <v>826</v>
      </c>
      <c r="L39" s="4718" t="s">
        <v>1894</v>
      </c>
      <c r="M39" s="4719"/>
      <c r="N39" s="3399" t="s">
        <v>1898</v>
      </c>
      <c r="O39" s="3224" t="s">
        <v>1900</v>
      </c>
      <c r="P39" s="3226" t="s">
        <v>650</v>
      </c>
      <c r="Q39" s="3225" t="s">
        <v>826</v>
      </c>
      <c r="R39" s="4718" t="s">
        <v>1894</v>
      </c>
      <c r="S39" s="4719"/>
      <c r="T39" s="3399" t="s">
        <v>1905</v>
      </c>
      <c r="U39" s="3224" t="s">
        <v>1906</v>
      </c>
      <c r="V39" s="3224" t="s">
        <v>1958</v>
      </c>
      <c r="W39" s="3224" t="s">
        <v>652</v>
      </c>
      <c r="X39" s="3224" t="s">
        <v>1959</v>
      </c>
      <c r="Y39" s="3226" t="s">
        <v>1912</v>
      </c>
      <c r="Z39" s="3225" t="s">
        <v>54</v>
      </c>
      <c r="AA39" s="4718" t="s">
        <v>1894</v>
      </c>
      <c r="AB39" s="4719"/>
      <c r="AC39" s="4733" t="s">
        <v>826</v>
      </c>
      <c r="AD39" s="3227" t="s">
        <v>1914</v>
      </c>
      <c r="AE39" s="3228" t="s">
        <v>1916</v>
      </c>
      <c r="AF39" s="3227" t="s">
        <v>1918</v>
      </c>
      <c r="AG39" s="3228" t="s">
        <v>1919</v>
      </c>
      <c r="AH39" s="3227" t="s">
        <v>1920</v>
      </c>
      <c r="AI39" s="3238" t="s">
        <v>1921</v>
      </c>
      <c r="AJ39" s="3227" t="s">
        <v>1922</v>
      </c>
      <c r="AK39" s="3228" t="s">
        <v>1952</v>
      </c>
      <c r="AL39" s="3227" t="s">
        <v>1953</v>
      </c>
      <c r="AM39" s="3228" t="s">
        <v>1954</v>
      </c>
      <c r="AN39" s="3239" t="s">
        <v>1955</v>
      </c>
      <c r="AO39" s="3238" t="s">
        <v>1923</v>
      </c>
      <c r="AP39" s="3240" t="s">
        <v>1924</v>
      </c>
      <c r="AQ39" s="3241" t="s">
        <v>1925</v>
      </c>
      <c r="AR39" s="3228" t="s">
        <v>1926</v>
      </c>
      <c r="AS39" s="3228" t="s">
        <v>1927</v>
      </c>
      <c r="AT39" s="3228" t="s">
        <v>1928</v>
      </c>
      <c r="AU39" s="3228" t="s">
        <v>1929</v>
      </c>
      <c r="AV39" s="3228" t="s">
        <v>1930</v>
      </c>
      <c r="AW39" s="3228" t="s">
        <v>1931</v>
      </c>
      <c r="AX39" s="3229" t="s">
        <v>1932</v>
      </c>
    </row>
    <row r="40" spans="1:53" customFormat="1" ht="75" customHeight="1" thickBot="1" x14ac:dyDescent="0.2">
      <c r="A40" s="4741"/>
      <c r="B40" s="4742"/>
      <c r="C40" s="4743"/>
      <c r="D40" s="4746"/>
      <c r="E40" s="4749"/>
      <c r="F40" s="4749"/>
      <c r="G40" s="4752"/>
      <c r="H40" s="3396" t="s">
        <v>1893</v>
      </c>
      <c r="I40" s="3397" t="s">
        <v>1895</v>
      </c>
      <c r="J40" s="3398" t="s">
        <v>1705</v>
      </c>
      <c r="K40" s="3236" t="s">
        <v>1897</v>
      </c>
      <c r="L40" s="3397" t="s">
        <v>1895</v>
      </c>
      <c r="M40" s="3398" t="s">
        <v>1705</v>
      </c>
      <c r="N40" s="3400" t="s">
        <v>1901</v>
      </c>
      <c r="O40" s="3231" t="s">
        <v>1902</v>
      </c>
      <c r="P40" s="3232" t="s">
        <v>1903</v>
      </c>
      <c r="Q40" s="3237" t="s">
        <v>1904</v>
      </c>
      <c r="R40" s="3397" t="s">
        <v>1895</v>
      </c>
      <c r="S40" s="3398" t="s">
        <v>1705</v>
      </c>
      <c r="T40" s="3400" t="s">
        <v>1907</v>
      </c>
      <c r="U40" s="3231" t="s">
        <v>1908</v>
      </c>
      <c r="V40" s="3234" t="s">
        <v>1909</v>
      </c>
      <c r="W40" s="3231" t="s">
        <v>1910</v>
      </c>
      <c r="X40" s="3234" t="s">
        <v>1911</v>
      </c>
      <c r="Y40" s="3235" t="s">
        <v>1913</v>
      </c>
      <c r="Z40" s="3233" t="s">
        <v>1957</v>
      </c>
      <c r="AA40" s="3397" t="s">
        <v>1895</v>
      </c>
      <c r="AB40" s="3398" t="s">
        <v>1705</v>
      </c>
      <c r="AC40" s="4734"/>
      <c r="AD40" s="3268" t="s">
        <v>1915</v>
      </c>
      <c r="AE40" s="3269" t="s">
        <v>1964</v>
      </c>
      <c r="AF40" s="3268" t="s">
        <v>1933</v>
      </c>
      <c r="AG40" s="3269" t="s">
        <v>1934</v>
      </c>
      <c r="AH40" s="3268" t="s">
        <v>1935</v>
      </c>
      <c r="AI40" s="3269" t="s">
        <v>1963</v>
      </c>
      <c r="AJ40" s="3268" t="s">
        <v>1937</v>
      </c>
      <c r="AK40" s="3269" t="s">
        <v>1938</v>
      </c>
      <c r="AL40" s="3268" t="s">
        <v>1939</v>
      </c>
      <c r="AM40" s="3269" t="s">
        <v>1940</v>
      </c>
      <c r="AN40" s="3269" t="s">
        <v>1941</v>
      </c>
      <c r="AO40" s="3269" t="s">
        <v>1942</v>
      </c>
      <c r="AP40" s="3269" t="s">
        <v>1943</v>
      </c>
      <c r="AQ40" s="3269" t="s">
        <v>1944</v>
      </c>
      <c r="AR40" s="3269" t="s">
        <v>1945</v>
      </c>
      <c r="AS40" s="3269" t="s">
        <v>1946</v>
      </c>
      <c r="AT40" s="3269" t="s">
        <v>1947</v>
      </c>
      <c r="AU40" s="3269" t="s">
        <v>1948</v>
      </c>
      <c r="AV40" s="3269" t="s">
        <v>1949</v>
      </c>
      <c r="AW40" s="3269" t="s">
        <v>1950</v>
      </c>
      <c r="AX40" s="3270" t="s">
        <v>1951</v>
      </c>
    </row>
    <row r="41" spans="1:53" s="220" customFormat="1" ht="42.75" customHeight="1" x14ac:dyDescent="0.15">
      <c r="A41" s="2895"/>
      <c r="B41" s="2896" t="s">
        <v>513</v>
      </c>
      <c r="C41" s="2896"/>
      <c r="D41" s="2897" t="s">
        <v>123</v>
      </c>
      <c r="E41" s="2898">
        <v>9.1060985797827895E-3</v>
      </c>
      <c r="F41" s="2899">
        <v>1.3166106335433737E-2</v>
      </c>
      <c r="G41" s="3300">
        <v>2.0239532076873085E-2</v>
      </c>
      <c r="H41" s="2900">
        <v>654</v>
      </c>
      <c r="I41" s="2901">
        <v>2.8301886792452935E-2</v>
      </c>
      <c r="J41" s="2902">
        <v>18</v>
      </c>
      <c r="K41" s="2941">
        <v>1</v>
      </c>
      <c r="L41" s="2901">
        <v>0</v>
      </c>
      <c r="M41" s="2902">
        <v>0</v>
      </c>
      <c r="N41" s="2903">
        <v>1</v>
      </c>
      <c r="O41" s="2903">
        <v>0</v>
      </c>
      <c r="P41" s="2904"/>
      <c r="Q41" s="2941">
        <v>653</v>
      </c>
      <c r="R41" s="2901">
        <v>2.8346456692913469E-2</v>
      </c>
      <c r="S41" s="2902">
        <v>18</v>
      </c>
      <c r="T41" s="2903">
        <v>0</v>
      </c>
      <c r="U41" s="2903">
        <v>338</v>
      </c>
      <c r="V41" s="2903"/>
      <c r="W41" s="2903">
        <v>315</v>
      </c>
      <c r="X41" s="2903"/>
      <c r="Y41" s="2904">
        <v>0</v>
      </c>
      <c r="Z41" s="2945">
        <v>0</v>
      </c>
      <c r="AA41" s="2901" t="s">
        <v>123</v>
      </c>
      <c r="AB41" s="2902">
        <v>0</v>
      </c>
      <c r="AC41" s="2949">
        <v>654</v>
      </c>
      <c r="AD41" s="2905">
        <v>47</v>
      </c>
      <c r="AE41" s="2905">
        <v>0</v>
      </c>
      <c r="AF41" s="2905">
        <v>2</v>
      </c>
      <c r="AG41" s="2905">
        <v>11</v>
      </c>
      <c r="AH41" s="2905">
        <v>382</v>
      </c>
      <c r="AI41" s="2905">
        <v>3</v>
      </c>
      <c r="AJ41" s="2905">
        <v>36</v>
      </c>
      <c r="AK41" s="2905">
        <v>6</v>
      </c>
      <c r="AL41" s="2905">
        <v>49</v>
      </c>
      <c r="AM41" s="2905">
        <v>9</v>
      </c>
      <c r="AN41" s="2905">
        <v>8</v>
      </c>
      <c r="AO41" s="2905">
        <v>21</v>
      </c>
      <c r="AP41" s="2905">
        <v>27</v>
      </c>
      <c r="AQ41" s="2905">
        <v>17</v>
      </c>
      <c r="AR41" s="2905">
        <v>3</v>
      </c>
      <c r="AS41" s="2905">
        <v>1</v>
      </c>
      <c r="AT41" s="2905">
        <v>0</v>
      </c>
      <c r="AU41" s="2905">
        <v>29</v>
      </c>
      <c r="AV41" s="2905">
        <v>0</v>
      </c>
      <c r="AW41" s="2905">
        <v>0</v>
      </c>
      <c r="AX41" s="2906">
        <v>3</v>
      </c>
    </row>
    <row r="42" spans="1:53" s="221" customFormat="1" ht="42.75" customHeight="1" x14ac:dyDescent="0.15">
      <c r="A42" s="2793"/>
      <c r="B42" s="2794" t="s">
        <v>514</v>
      </c>
      <c r="C42" s="2794"/>
      <c r="D42" s="2795" t="s">
        <v>123</v>
      </c>
      <c r="E42" s="2796">
        <v>5.0543024227234752E-3</v>
      </c>
      <c r="F42" s="2797">
        <v>7.3077929659976244E-3</v>
      </c>
      <c r="G42" s="3280">
        <v>1.1233868721567172E-2</v>
      </c>
      <c r="H42" s="2798">
        <v>363</v>
      </c>
      <c r="I42" s="2817">
        <v>1.6806722689075571E-2</v>
      </c>
      <c r="J42" s="2818">
        <v>6</v>
      </c>
      <c r="K42" s="2923">
        <v>20</v>
      </c>
      <c r="L42" s="2817">
        <v>0</v>
      </c>
      <c r="M42" s="2818">
        <v>0</v>
      </c>
      <c r="N42" s="2781">
        <v>12</v>
      </c>
      <c r="O42" s="2781">
        <v>8</v>
      </c>
      <c r="P42" s="2782"/>
      <c r="Q42" s="2923">
        <v>260</v>
      </c>
      <c r="R42" s="2817">
        <v>4.0000000000000036E-2</v>
      </c>
      <c r="S42" s="2818">
        <v>10</v>
      </c>
      <c r="T42" s="2781">
        <v>91</v>
      </c>
      <c r="U42" s="2781">
        <v>25</v>
      </c>
      <c r="V42" s="2781"/>
      <c r="W42" s="2781">
        <v>139</v>
      </c>
      <c r="X42" s="2781"/>
      <c r="Y42" s="2782">
        <v>5</v>
      </c>
      <c r="Z42" s="2934">
        <v>83</v>
      </c>
      <c r="AA42" s="2817">
        <v>-4.5977011494252928E-2</v>
      </c>
      <c r="AB42" s="2818">
        <v>-4</v>
      </c>
      <c r="AC42" s="2942">
        <v>363</v>
      </c>
      <c r="AD42" s="2783">
        <v>14</v>
      </c>
      <c r="AE42" s="2783">
        <v>0</v>
      </c>
      <c r="AF42" s="2783">
        <v>1</v>
      </c>
      <c r="AG42" s="2783">
        <v>14</v>
      </c>
      <c r="AH42" s="2783">
        <v>141</v>
      </c>
      <c r="AI42" s="2783">
        <v>1</v>
      </c>
      <c r="AJ42" s="2783">
        <v>23</v>
      </c>
      <c r="AK42" s="2783">
        <v>13</v>
      </c>
      <c r="AL42" s="2783">
        <v>19</v>
      </c>
      <c r="AM42" s="2783">
        <v>5</v>
      </c>
      <c r="AN42" s="2783">
        <v>10</v>
      </c>
      <c r="AO42" s="2783">
        <v>24</v>
      </c>
      <c r="AP42" s="2783">
        <v>11</v>
      </c>
      <c r="AQ42" s="2783">
        <v>9</v>
      </c>
      <c r="AR42" s="2783">
        <v>3</v>
      </c>
      <c r="AS42" s="2783">
        <v>6</v>
      </c>
      <c r="AT42" s="2783">
        <v>4</v>
      </c>
      <c r="AU42" s="2783">
        <v>14</v>
      </c>
      <c r="AV42" s="2783">
        <v>0</v>
      </c>
      <c r="AW42" s="2783">
        <v>4</v>
      </c>
      <c r="AX42" s="2784">
        <v>47</v>
      </c>
    </row>
    <row r="43" spans="1:53" s="220" customFormat="1" ht="42.75" customHeight="1" x14ac:dyDescent="0.15">
      <c r="A43" s="2773"/>
      <c r="B43" s="2774"/>
      <c r="C43" s="2774" t="s">
        <v>1708</v>
      </c>
      <c r="D43" s="2775" t="s">
        <v>123</v>
      </c>
      <c r="E43" s="2776">
        <v>2.3210804789752158E-2</v>
      </c>
      <c r="F43" s="2777">
        <v>3.3559478992611677E-2</v>
      </c>
      <c r="G43" s="3278">
        <v>5.1589143688298825E-2</v>
      </c>
      <c r="H43" s="2778">
        <v>1667</v>
      </c>
      <c r="I43" s="2779">
        <v>-1.4192785334121827E-2</v>
      </c>
      <c r="J43" s="2780">
        <v>-24</v>
      </c>
      <c r="K43" s="2922">
        <v>0</v>
      </c>
      <c r="L43" s="2779" t="s">
        <v>123</v>
      </c>
      <c r="M43" s="2780">
        <v>0</v>
      </c>
      <c r="N43" s="2781">
        <v>0</v>
      </c>
      <c r="O43" s="2781">
        <v>0</v>
      </c>
      <c r="P43" s="2782"/>
      <c r="Q43" s="2922">
        <v>0</v>
      </c>
      <c r="R43" s="2779" t="s">
        <v>123</v>
      </c>
      <c r="S43" s="2780">
        <v>0</v>
      </c>
      <c r="T43" s="2781">
        <v>0</v>
      </c>
      <c r="U43" s="2781">
        <v>0</v>
      </c>
      <c r="V43" s="2781"/>
      <c r="W43" s="2781">
        <v>0</v>
      </c>
      <c r="X43" s="2781"/>
      <c r="Y43" s="2782">
        <v>0</v>
      </c>
      <c r="Z43" s="2933">
        <v>1667</v>
      </c>
      <c r="AA43" s="2779">
        <v>-1.4192785334121827E-2</v>
      </c>
      <c r="AB43" s="2780">
        <v>-24</v>
      </c>
      <c r="AC43" s="2950">
        <v>1667</v>
      </c>
      <c r="AD43" s="2783">
        <v>2</v>
      </c>
      <c r="AE43" s="2783">
        <v>5</v>
      </c>
      <c r="AF43" s="2783">
        <v>0</v>
      </c>
      <c r="AG43" s="2783">
        <v>18</v>
      </c>
      <c r="AH43" s="2783">
        <v>345</v>
      </c>
      <c r="AI43" s="2783">
        <v>7</v>
      </c>
      <c r="AJ43" s="2783">
        <v>74</v>
      </c>
      <c r="AK43" s="2783">
        <v>39</v>
      </c>
      <c r="AL43" s="2783">
        <v>114</v>
      </c>
      <c r="AM43" s="2783">
        <v>19</v>
      </c>
      <c r="AN43" s="2783">
        <v>10</v>
      </c>
      <c r="AO43" s="2783">
        <v>25</v>
      </c>
      <c r="AP43" s="2783">
        <v>8</v>
      </c>
      <c r="AQ43" s="2783">
        <v>4</v>
      </c>
      <c r="AR43" s="2783">
        <v>3</v>
      </c>
      <c r="AS43" s="2783">
        <v>4</v>
      </c>
      <c r="AT43" s="2783">
        <v>14</v>
      </c>
      <c r="AU43" s="2783">
        <v>48</v>
      </c>
      <c r="AV43" s="2783">
        <v>4</v>
      </c>
      <c r="AW43" s="2783">
        <v>25</v>
      </c>
      <c r="AX43" s="2784">
        <v>899</v>
      </c>
    </row>
    <row r="44" spans="1:53" s="221" customFormat="1" ht="42.75" customHeight="1" x14ac:dyDescent="0.15">
      <c r="A44" s="2793"/>
      <c r="B44" s="2794" t="s">
        <v>515</v>
      </c>
      <c r="C44" s="2794"/>
      <c r="D44" s="2795" t="s">
        <v>123</v>
      </c>
      <c r="E44" s="2796">
        <v>2.6510721247563353E-2</v>
      </c>
      <c r="F44" s="2797">
        <v>3.8330682664626657E-2</v>
      </c>
      <c r="G44" s="3280">
        <v>5.8923653018908798E-2</v>
      </c>
      <c r="H44" s="2798">
        <v>1904</v>
      </c>
      <c r="I44" s="2817">
        <v>-0.2429423459244533</v>
      </c>
      <c r="J44" s="2818">
        <v>-611</v>
      </c>
      <c r="K44" s="2942">
        <v>0</v>
      </c>
      <c r="L44" s="2817" t="s">
        <v>123</v>
      </c>
      <c r="M44" s="2818">
        <v>0</v>
      </c>
      <c r="N44" s="2783">
        <v>0</v>
      </c>
      <c r="O44" s="2783">
        <v>0</v>
      </c>
      <c r="P44" s="2782"/>
      <c r="Q44" s="2942">
        <v>0</v>
      </c>
      <c r="R44" s="2817" t="s">
        <v>123</v>
      </c>
      <c r="S44" s="2818">
        <v>0</v>
      </c>
      <c r="T44" s="2783">
        <v>0</v>
      </c>
      <c r="U44" s="2783">
        <v>0</v>
      </c>
      <c r="V44" s="2783"/>
      <c r="W44" s="2783">
        <v>0</v>
      </c>
      <c r="X44" s="2783"/>
      <c r="Y44" s="2907">
        <v>0</v>
      </c>
      <c r="Z44" s="2934">
        <v>1904</v>
      </c>
      <c r="AA44" s="2817">
        <v>-0.2429423459244533</v>
      </c>
      <c r="AB44" s="2818">
        <v>-611</v>
      </c>
      <c r="AC44" s="2942">
        <v>1904</v>
      </c>
      <c r="AD44" s="2783">
        <v>21</v>
      </c>
      <c r="AE44" s="2783">
        <v>19</v>
      </c>
      <c r="AF44" s="2783">
        <v>1</v>
      </c>
      <c r="AG44" s="2783">
        <v>22</v>
      </c>
      <c r="AH44" s="2783">
        <v>1417</v>
      </c>
      <c r="AI44" s="2783">
        <v>5</v>
      </c>
      <c r="AJ44" s="2783">
        <v>2</v>
      </c>
      <c r="AK44" s="2783">
        <v>68</v>
      </c>
      <c r="AL44" s="2783">
        <v>107</v>
      </c>
      <c r="AM44" s="2783">
        <v>3</v>
      </c>
      <c r="AN44" s="2783">
        <v>8</v>
      </c>
      <c r="AO44" s="2783">
        <v>53</v>
      </c>
      <c r="AP44" s="2783">
        <v>4</v>
      </c>
      <c r="AQ44" s="2783">
        <v>74</v>
      </c>
      <c r="AR44" s="2783">
        <v>1</v>
      </c>
      <c r="AS44" s="2783">
        <v>1</v>
      </c>
      <c r="AT44" s="2783">
        <v>98</v>
      </c>
      <c r="AU44" s="2783">
        <v>0</v>
      </c>
      <c r="AV44" s="2783">
        <v>0</v>
      </c>
      <c r="AW44" s="2783">
        <v>0</v>
      </c>
      <c r="AX44" s="2784">
        <v>0</v>
      </c>
    </row>
    <row r="45" spans="1:53" s="220" customFormat="1" ht="42.75" customHeight="1" x14ac:dyDescent="0.15">
      <c r="A45" s="2801"/>
      <c r="B45" s="2802" t="s">
        <v>2268</v>
      </c>
      <c r="C45" s="2802"/>
      <c r="D45" s="2803" t="s">
        <v>123</v>
      </c>
      <c r="E45" s="2804">
        <v>1.9159008632692844E-2</v>
      </c>
      <c r="F45" s="2805">
        <v>2.7701165623175567E-2</v>
      </c>
      <c r="G45" s="3282">
        <v>4.2583480332992911E-2</v>
      </c>
      <c r="H45" s="2806">
        <v>1376</v>
      </c>
      <c r="I45" s="2807">
        <v>1.3254786450662692E-2</v>
      </c>
      <c r="J45" s="2808">
        <v>18</v>
      </c>
      <c r="K45" s="2924">
        <v>659</v>
      </c>
      <c r="L45" s="2807">
        <v>-3.7956204379562042E-2</v>
      </c>
      <c r="M45" s="2808">
        <v>-26</v>
      </c>
      <c r="N45" s="2809">
        <v>239</v>
      </c>
      <c r="O45" s="2809">
        <v>420</v>
      </c>
      <c r="P45" s="2810"/>
      <c r="Q45" s="2924">
        <v>717</v>
      </c>
      <c r="R45" s="2807">
        <v>6.537890044576522E-2</v>
      </c>
      <c r="S45" s="2808">
        <v>44</v>
      </c>
      <c r="T45" s="2811" t="s">
        <v>123</v>
      </c>
      <c r="U45" s="2811" t="s">
        <v>123</v>
      </c>
      <c r="V45" s="2811"/>
      <c r="W45" s="2811" t="s">
        <v>123</v>
      </c>
      <c r="X45" s="2811">
        <v>717</v>
      </c>
      <c r="Y45" s="2908" t="s">
        <v>123</v>
      </c>
      <c r="Z45" s="2935">
        <v>0</v>
      </c>
      <c r="AA45" s="2807" t="s">
        <v>123</v>
      </c>
      <c r="AB45" s="2808">
        <v>0</v>
      </c>
      <c r="AC45" s="2951">
        <v>1376</v>
      </c>
      <c r="AD45" s="2811">
        <v>0</v>
      </c>
      <c r="AE45" s="2811">
        <v>0</v>
      </c>
      <c r="AF45" s="2811">
        <v>0</v>
      </c>
      <c r="AG45" s="2811">
        <v>7</v>
      </c>
      <c r="AH45" s="2811">
        <v>5</v>
      </c>
      <c r="AI45" s="2811">
        <v>0</v>
      </c>
      <c r="AJ45" s="2811">
        <v>15</v>
      </c>
      <c r="AK45" s="2811">
        <v>38</v>
      </c>
      <c r="AL45" s="2811">
        <v>214</v>
      </c>
      <c r="AM45" s="2811">
        <v>50</v>
      </c>
      <c r="AN45" s="2811">
        <v>5</v>
      </c>
      <c r="AO45" s="2811">
        <v>27</v>
      </c>
      <c r="AP45" s="2811">
        <v>10</v>
      </c>
      <c r="AQ45" s="2811">
        <v>2</v>
      </c>
      <c r="AR45" s="2811">
        <v>3</v>
      </c>
      <c r="AS45" s="2811">
        <v>2</v>
      </c>
      <c r="AT45" s="2811">
        <v>1</v>
      </c>
      <c r="AU45" s="2811">
        <v>39</v>
      </c>
      <c r="AV45" s="2811">
        <v>2</v>
      </c>
      <c r="AW45" s="2811">
        <v>0</v>
      </c>
      <c r="AX45" s="2812">
        <v>956</v>
      </c>
    </row>
    <row r="46" spans="1:53" s="221" customFormat="1" ht="42.75" customHeight="1" x14ac:dyDescent="0.15">
      <c r="A46" s="1690" t="s">
        <v>204</v>
      </c>
      <c r="B46" s="1691"/>
      <c r="C46" s="1691"/>
      <c r="D46" s="1721">
        <v>61</v>
      </c>
      <c r="E46" s="1715">
        <v>7.1010860484544693E-4</v>
      </c>
      <c r="F46" s="1716">
        <v>1.0267147142310712E-3</v>
      </c>
      <c r="G46" s="3301" t="s">
        <v>123</v>
      </c>
      <c r="H46" s="1755">
        <v>51</v>
      </c>
      <c r="I46" s="1703">
        <v>0.1333333333333333</v>
      </c>
      <c r="J46" s="1704">
        <v>6</v>
      </c>
      <c r="K46" s="2926">
        <v>5</v>
      </c>
      <c r="L46" s="1703">
        <v>-0.2857142857142857</v>
      </c>
      <c r="M46" s="1704">
        <v>-2</v>
      </c>
      <c r="N46" s="1717">
        <v>1</v>
      </c>
      <c r="O46" s="1717">
        <v>4</v>
      </c>
      <c r="P46" s="1718"/>
      <c r="Q46" s="2926">
        <v>46</v>
      </c>
      <c r="R46" s="1703">
        <v>0.21052631578947367</v>
      </c>
      <c r="S46" s="1704">
        <v>8</v>
      </c>
      <c r="T46" s="1717">
        <v>3</v>
      </c>
      <c r="U46" s="1717">
        <v>6</v>
      </c>
      <c r="V46" s="1717"/>
      <c r="W46" s="1717">
        <v>8</v>
      </c>
      <c r="X46" s="1717"/>
      <c r="Y46" s="1718">
        <v>29</v>
      </c>
      <c r="Z46" s="2936">
        <v>0</v>
      </c>
      <c r="AA46" s="1703" t="s">
        <v>123</v>
      </c>
      <c r="AB46" s="1704">
        <v>0</v>
      </c>
      <c r="AC46" s="2952">
        <v>51</v>
      </c>
      <c r="AD46" s="1719">
        <v>2</v>
      </c>
      <c r="AE46" s="1719">
        <v>0</v>
      </c>
      <c r="AF46" s="1719">
        <v>0</v>
      </c>
      <c r="AG46" s="1719">
        <v>2</v>
      </c>
      <c r="AH46" s="1719">
        <v>4</v>
      </c>
      <c r="AI46" s="1719">
        <v>2</v>
      </c>
      <c r="AJ46" s="1719">
        <v>2</v>
      </c>
      <c r="AK46" s="1719">
        <v>2</v>
      </c>
      <c r="AL46" s="1719">
        <v>1</v>
      </c>
      <c r="AM46" s="1719">
        <v>0</v>
      </c>
      <c r="AN46" s="1719">
        <v>0</v>
      </c>
      <c r="AO46" s="1719">
        <v>1</v>
      </c>
      <c r="AP46" s="1719">
        <v>18</v>
      </c>
      <c r="AQ46" s="1719">
        <v>0</v>
      </c>
      <c r="AR46" s="1719">
        <v>5</v>
      </c>
      <c r="AS46" s="1719">
        <v>0</v>
      </c>
      <c r="AT46" s="1719">
        <v>7</v>
      </c>
      <c r="AU46" s="1719">
        <v>5</v>
      </c>
      <c r="AV46" s="1719">
        <v>0</v>
      </c>
      <c r="AW46" s="1719">
        <v>0</v>
      </c>
      <c r="AX46" s="1720">
        <v>0</v>
      </c>
    </row>
    <row r="47" spans="1:53" s="220" customFormat="1" ht="42.75" customHeight="1" x14ac:dyDescent="0.15">
      <c r="A47" s="1688" t="s">
        <v>209</v>
      </c>
      <c r="B47" s="1689"/>
      <c r="C47" s="1689"/>
      <c r="D47" s="1711">
        <v>46</v>
      </c>
      <c r="E47" s="1712">
        <v>1.2531328320802004E-3</v>
      </c>
      <c r="F47" s="1713">
        <v>1.8118494957018903E-3</v>
      </c>
      <c r="G47" s="3288" t="s">
        <v>123</v>
      </c>
      <c r="H47" s="1754">
        <v>90</v>
      </c>
      <c r="I47" s="1697">
        <v>9.7560975609756184E-2</v>
      </c>
      <c r="J47" s="1698">
        <v>8</v>
      </c>
      <c r="K47" s="2927">
        <v>37</v>
      </c>
      <c r="L47" s="1697">
        <v>0</v>
      </c>
      <c r="M47" s="1698">
        <v>0</v>
      </c>
      <c r="N47" s="1717">
        <v>5</v>
      </c>
      <c r="O47" s="1717">
        <v>32</v>
      </c>
      <c r="P47" s="1718">
        <v>0</v>
      </c>
      <c r="Q47" s="2927">
        <v>53</v>
      </c>
      <c r="R47" s="1697">
        <v>0.17777777777777781</v>
      </c>
      <c r="S47" s="1698">
        <v>8</v>
      </c>
      <c r="T47" s="1717">
        <v>7</v>
      </c>
      <c r="U47" s="1717">
        <v>4</v>
      </c>
      <c r="V47" s="1717">
        <v>0</v>
      </c>
      <c r="W47" s="1717">
        <v>39</v>
      </c>
      <c r="X47" s="1717">
        <v>0</v>
      </c>
      <c r="Y47" s="1718">
        <v>3</v>
      </c>
      <c r="Z47" s="2937">
        <v>0</v>
      </c>
      <c r="AA47" s="1697" t="s">
        <v>123</v>
      </c>
      <c r="AB47" s="1698">
        <v>0</v>
      </c>
      <c r="AC47" s="2953">
        <v>90</v>
      </c>
      <c r="AD47" s="1724">
        <v>0</v>
      </c>
      <c r="AE47" s="1724">
        <v>1</v>
      </c>
      <c r="AF47" s="1724">
        <v>0</v>
      </c>
      <c r="AG47" s="1724">
        <v>3</v>
      </c>
      <c r="AH47" s="1724">
        <v>25</v>
      </c>
      <c r="AI47" s="1724">
        <v>4</v>
      </c>
      <c r="AJ47" s="1724">
        <v>3</v>
      </c>
      <c r="AK47" s="1724">
        <v>6</v>
      </c>
      <c r="AL47" s="1724">
        <v>3</v>
      </c>
      <c r="AM47" s="1724">
        <v>3</v>
      </c>
      <c r="AN47" s="1724">
        <v>3</v>
      </c>
      <c r="AO47" s="1724">
        <v>2</v>
      </c>
      <c r="AP47" s="1724">
        <v>0</v>
      </c>
      <c r="AQ47" s="1724">
        <v>0</v>
      </c>
      <c r="AR47" s="1724">
        <v>0</v>
      </c>
      <c r="AS47" s="1724">
        <v>3</v>
      </c>
      <c r="AT47" s="1724">
        <v>0</v>
      </c>
      <c r="AU47" s="1724">
        <v>5</v>
      </c>
      <c r="AV47" s="1724">
        <v>0</v>
      </c>
      <c r="AW47" s="1724">
        <v>29</v>
      </c>
      <c r="AX47" s="1725">
        <v>0</v>
      </c>
    </row>
    <row r="48" spans="1:53" s="221" customFormat="1" ht="42.75" customHeight="1" x14ac:dyDescent="0.15">
      <c r="A48" s="2813"/>
      <c r="B48" s="2814" t="s">
        <v>518</v>
      </c>
      <c r="C48" s="2814"/>
      <c r="D48" s="2909" t="s">
        <v>123</v>
      </c>
      <c r="E48" s="2815">
        <v>4.0378724589250906E-4</v>
      </c>
      <c r="F48" s="2816">
        <v>5.838181708372758E-4</v>
      </c>
      <c r="G48" s="3302">
        <v>0.32222222222222224</v>
      </c>
      <c r="H48" s="2910">
        <v>29</v>
      </c>
      <c r="I48" s="2911">
        <v>7.4074074074074181E-2</v>
      </c>
      <c r="J48" s="2912">
        <v>2</v>
      </c>
      <c r="K48" s="2943">
        <v>15</v>
      </c>
      <c r="L48" s="2911">
        <v>-6.25E-2</v>
      </c>
      <c r="M48" s="2912">
        <v>-1</v>
      </c>
      <c r="N48" s="2828">
        <v>0</v>
      </c>
      <c r="O48" s="2828">
        <v>15</v>
      </c>
      <c r="P48" s="2829"/>
      <c r="Q48" s="2943">
        <v>14</v>
      </c>
      <c r="R48" s="2911">
        <v>0.27272727272727271</v>
      </c>
      <c r="S48" s="2912">
        <v>3</v>
      </c>
      <c r="T48" s="2828">
        <v>0</v>
      </c>
      <c r="U48" s="2828">
        <v>1</v>
      </c>
      <c r="V48" s="2828"/>
      <c r="W48" s="2828">
        <v>12</v>
      </c>
      <c r="X48" s="2828"/>
      <c r="Y48" s="2829">
        <v>1</v>
      </c>
      <c r="Z48" s="2946">
        <v>0</v>
      </c>
      <c r="AA48" s="2911" t="s">
        <v>123</v>
      </c>
      <c r="AB48" s="2912">
        <v>0</v>
      </c>
      <c r="AC48" s="2954">
        <v>29</v>
      </c>
      <c r="AD48" s="2913">
        <v>0</v>
      </c>
      <c r="AE48" s="2913">
        <v>0</v>
      </c>
      <c r="AF48" s="2913">
        <v>0</v>
      </c>
      <c r="AG48" s="2913">
        <v>2</v>
      </c>
      <c r="AH48" s="2913">
        <v>5</v>
      </c>
      <c r="AI48" s="2913">
        <v>1</v>
      </c>
      <c r="AJ48" s="2913">
        <v>3</v>
      </c>
      <c r="AK48" s="2913">
        <v>2</v>
      </c>
      <c r="AL48" s="2913">
        <v>1</v>
      </c>
      <c r="AM48" s="2913">
        <v>0</v>
      </c>
      <c r="AN48" s="2913">
        <v>1</v>
      </c>
      <c r="AO48" s="2913">
        <v>2</v>
      </c>
      <c r="AP48" s="2913">
        <v>0</v>
      </c>
      <c r="AQ48" s="2913">
        <v>0</v>
      </c>
      <c r="AR48" s="2913">
        <v>0</v>
      </c>
      <c r="AS48" s="2913">
        <v>1</v>
      </c>
      <c r="AT48" s="2913">
        <v>0</v>
      </c>
      <c r="AU48" s="2913">
        <v>2</v>
      </c>
      <c r="AV48" s="2913">
        <v>0</v>
      </c>
      <c r="AW48" s="2913">
        <v>9</v>
      </c>
      <c r="AX48" s="2914">
        <v>0</v>
      </c>
    </row>
    <row r="49" spans="1:50" s="220" customFormat="1" ht="42.75" customHeight="1" x14ac:dyDescent="0.15">
      <c r="A49" s="2801"/>
      <c r="B49" s="2802" t="s">
        <v>519</v>
      </c>
      <c r="C49" s="2802"/>
      <c r="D49" s="2803" t="s">
        <v>123</v>
      </c>
      <c r="E49" s="2804">
        <v>8.4934558618769143E-4</v>
      </c>
      <c r="F49" s="2805">
        <v>1.2280313248646147E-3</v>
      </c>
      <c r="G49" s="3282">
        <v>0.67777777777777781</v>
      </c>
      <c r="H49" s="2806">
        <v>61</v>
      </c>
      <c r="I49" s="2807">
        <v>0.10909090909090913</v>
      </c>
      <c r="J49" s="2808">
        <v>6</v>
      </c>
      <c r="K49" s="2924">
        <v>22</v>
      </c>
      <c r="L49" s="2807">
        <v>4.7619047619047672E-2</v>
      </c>
      <c r="M49" s="2808">
        <v>1</v>
      </c>
      <c r="N49" s="2809">
        <v>5</v>
      </c>
      <c r="O49" s="2809">
        <v>17</v>
      </c>
      <c r="P49" s="2810"/>
      <c r="Q49" s="2924">
        <v>39</v>
      </c>
      <c r="R49" s="2807">
        <v>0.14705882352941169</v>
      </c>
      <c r="S49" s="2808">
        <v>5</v>
      </c>
      <c r="T49" s="2809">
        <v>7</v>
      </c>
      <c r="U49" s="2809">
        <v>3</v>
      </c>
      <c r="V49" s="2809"/>
      <c r="W49" s="2809">
        <v>27</v>
      </c>
      <c r="X49" s="2809"/>
      <c r="Y49" s="2810">
        <v>2</v>
      </c>
      <c r="Z49" s="2935">
        <v>0</v>
      </c>
      <c r="AA49" s="2807" t="s">
        <v>123</v>
      </c>
      <c r="AB49" s="2808">
        <v>0</v>
      </c>
      <c r="AC49" s="2951">
        <v>61</v>
      </c>
      <c r="AD49" s="2811">
        <v>0</v>
      </c>
      <c r="AE49" s="2811">
        <v>1</v>
      </c>
      <c r="AF49" s="2811">
        <v>0</v>
      </c>
      <c r="AG49" s="2811">
        <v>1</v>
      </c>
      <c r="AH49" s="2811">
        <v>20</v>
      </c>
      <c r="AI49" s="2811">
        <v>3</v>
      </c>
      <c r="AJ49" s="2811">
        <v>0</v>
      </c>
      <c r="AK49" s="2811">
        <v>4</v>
      </c>
      <c r="AL49" s="2811">
        <v>2</v>
      </c>
      <c r="AM49" s="2811">
        <v>3</v>
      </c>
      <c r="AN49" s="2811">
        <v>2</v>
      </c>
      <c r="AO49" s="2811">
        <v>0</v>
      </c>
      <c r="AP49" s="2811">
        <v>0</v>
      </c>
      <c r="AQ49" s="2811">
        <v>0</v>
      </c>
      <c r="AR49" s="2811">
        <v>0</v>
      </c>
      <c r="AS49" s="2811">
        <v>2</v>
      </c>
      <c r="AT49" s="2811">
        <v>0</v>
      </c>
      <c r="AU49" s="2811">
        <v>3</v>
      </c>
      <c r="AV49" s="2811">
        <v>0</v>
      </c>
      <c r="AW49" s="2811">
        <v>20</v>
      </c>
      <c r="AX49" s="2812">
        <v>0</v>
      </c>
    </row>
    <row r="50" spans="1:50" s="221" customFormat="1" ht="42.75" customHeight="1" x14ac:dyDescent="0.15">
      <c r="A50" s="1690" t="s">
        <v>215</v>
      </c>
      <c r="B50" s="1691"/>
      <c r="C50" s="1691"/>
      <c r="D50" s="1721">
        <v>28</v>
      </c>
      <c r="E50" s="1715">
        <v>3.7593984962406013E-3</v>
      </c>
      <c r="F50" s="1716">
        <v>5.435548487105671E-3</v>
      </c>
      <c r="G50" s="3301" t="s">
        <v>123</v>
      </c>
      <c r="H50" s="1755">
        <v>270</v>
      </c>
      <c r="I50" s="1703">
        <v>0.11111111111111116</v>
      </c>
      <c r="J50" s="1704">
        <v>27</v>
      </c>
      <c r="K50" s="2926">
        <v>53</v>
      </c>
      <c r="L50" s="1703">
        <v>0.70967741935483875</v>
      </c>
      <c r="M50" s="1704">
        <v>22</v>
      </c>
      <c r="N50" s="1717">
        <v>14</v>
      </c>
      <c r="O50" s="1717">
        <v>39</v>
      </c>
      <c r="P50" s="1718"/>
      <c r="Q50" s="2926">
        <v>151</v>
      </c>
      <c r="R50" s="1703">
        <v>6.3380281690140761E-2</v>
      </c>
      <c r="S50" s="1704">
        <v>9</v>
      </c>
      <c r="T50" s="1717">
        <v>46</v>
      </c>
      <c r="U50" s="1717">
        <v>13</v>
      </c>
      <c r="V50" s="1717"/>
      <c r="W50" s="1717">
        <v>83</v>
      </c>
      <c r="X50" s="1717"/>
      <c r="Y50" s="1718">
        <v>9</v>
      </c>
      <c r="Z50" s="2936">
        <v>66</v>
      </c>
      <c r="AA50" s="1703">
        <v>-5.7142857142857162E-2</v>
      </c>
      <c r="AB50" s="1704">
        <v>-4</v>
      </c>
      <c r="AC50" s="2952">
        <v>270</v>
      </c>
      <c r="AD50" s="1719">
        <v>2</v>
      </c>
      <c r="AE50" s="1719">
        <v>6</v>
      </c>
      <c r="AF50" s="1719">
        <v>1</v>
      </c>
      <c r="AG50" s="1719">
        <v>10</v>
      </c>
      <c r="AH50" s="1719">
        <v>115</v>
      </c>
      <c r="AI50" s="1719">
        <v>8</v>
      </c>
      <c r="AJ50" s="1719">
        <v>17</v>
      </c>
      <c r="AK50" s="1719">
        <v>12</v>
      </c>
      <c r="AL50" s="1719">
        <v>34</v>
      </c>
      <c r="AM50" s="1719">
        <v>1</v>
      </c>
      <c r="AN50" s="1719">
        <v>4</v>
      </c>
      <c r="AO50" s="1719">
        <v>18</v>
      </c>
      <c r="AP50" s="1719">
        <v>4</v>
      </c>
      <c r="AQ50" s="1719">
        <v>3</v>
      </c>
      <c r="AR50" s="1719">
        <v>3</v>
      </c>
      <c r="AS50" s="1719">
        <v>5</v>
      </c>
      <c r="AT50" s="1719">
        <v>1</v>
      </c>
      <c r="AU50" s="1719">
        <v>12</v>
      </c>
      <c r="AV50" s="1719">
        <v>0</v>
      </c>
      <c r="AW50" s="1719">
        <v>3</v>
      </c>
      <c r="AX50" s="1720">
        <v>11</v>
      </c>
    </row>
    <row r="51" spans="1:50" s="220" customFormat="1" ht="42.75" customHeight="1" x14ac:dyDescent="0.15">
      <c r="A51" s="1688" t="s">
        <v>1709</v>
      </c>
      <c r="B51" s="1689"/>
      <c r="C51" s="1689"/>
      <c r="D51" s="1711">
        <v>112</v>
      </c>
      <c r="E51" s="1712">
        <v>9.7465886939571147E-5</v>
      </c>
      <c r="F51" s="1713">
        <v>1.4092162744348035E-4</v>
      </c>
      <c r="G51" s="3288" t="s">
        <v>123</v>
      </c>
      <c r="H51" s="1754">
        <v>7</v>
      </c>
      <c r="I51" s="1697">
        <v>0.16666666666666674</v>
      </c>
      <c r="J51" s="1698">
        <v>1</v>
      </c>
      <c r="K51" s="2927">
        <v>5</v>
      </c>
      <c r="L51" s="1697">
        <v>0</v>
      </c>
      <c r="M51" s="1698">
        <v>0</v>
      </c>
      <c r="N51" s="1717">
        <v>1</v>
      </c>
      <c r="O51" s="1717">
        <v>4</v>
      </c>
      <c r="P51" s="1718"/>
      <c r="Q51" s="2927">
        <v>1</v>
      </c>
      <c r="R51" s="1697">
        <v>0</v>
      </c>
      <c r="S51" s="1698">
        <v>0</v>
      </c>
      <c r="T51" s="1717">
        <v>1</v>
      </c>
      <c r="U51" s="1717">
        <v>0</v>
      </c>
      <c r="V51" s="1717"/>
      <c r="W51" s="1717">
        <v>0</v>
      </c>
      <c r="X51" s="1717"/>
      <c r="Y51" s="1718">
        <v>0</v>
      </c>
      <c r="Z51" s="2937">
        <v>1</v>
      </c>
      <c r="AA51" s="1697" t="s">
        <v>123</v>
      </c>
      <c r="AB51" s="1698">
        <v>1</v>
      </c>
      <c r="AC51" s="2953">
        <v>7</v>
      </c>
      <c r="AD51" s="1719">
        <v>1</v>
      </c>
      <c r="AE51" s="1719">
        <v>0</v>
      </c>
      <c r="AF51" s="1719">
        <v>0</v>
      </c>
      <c r="AG51" s="1719">
        <v>4</v>
      </c>
      <c r="AH51" s="1719">
        <v>0</v>
      </c>
      <c r="AI51" s="1719">
        <v>0</v>
      </c>
      <c r="AJ51" s="1719">
        <v>0</v>
      </c>
      <c r="AK51" s="1719">
        <v>0</v>
      </c>
      <c r="AL51" s="1719">
        <v>0</v>
      </c>
      <c r="AM51" s="1719">
        <v>0</v>
      </c>
      <c r="AN51" s="1719">
        <v>0</v>
      </c>
      <c r="AO51" s="1719">
        <v>2</v>
      </c>
      <c r="AP51" s="1719">
        <v>0</v>
      </c>
      <c r="AQ51" s="1719">
        <v>0</v>
      </c>
      <c r="AR51" s="1719">
        <v>0</v>
      </c>
      <c r="AS51" s="1719">
        <v>0</v>
      </c>
      <c r="AT51" s="1719">
        <v>0</v>
      </c>
      <c r="AU51" s="1719">
        <v>0</v>
      </c>
      <c r="AV51" s="1719">
        <v>0</v>
      </c>
      <c r="AW51" s="1719">
        <v>0</v>
      </c>
      <c r="AX51" s="1720">
        <v>0</v>
      </c>
    </row>
    <row r="52" spans="1:50" s="221" customFormat="1" ht="42.75" customHeight="1" x14ac:dyDescent="0.15">
      <c r="A52" s="1690" t="s">
        <v>163</v>
      </c>
      <c r="B52" s="1691"/>
      <c r="C52" s="1691"/>
      <c r="D52" s="1721">
        <v>8</v>
      </c>
      <c r="E52" s="1715">
        <v>2.0050125313283207E-2</v>
      </c>
      <c r="F52" s="1716">
        <v>2.8989591931230244E-2</v>
      </c>
      <c r="G52" s="3301" t="s">
        <v>123</v>
      </c>
      <c r="H52" s="1756">
        <v>1440</v>
      </c>
      <c r="I52" s="1701">
        <v>-5.5248618784530246E-3</v>
      </c>
      <c r="J52" s="1702">
        <v>-8</v>
      </c>
      <c r="K52" s="2926">
        <v>177</v>
      </c>
      <c r="L52" s="1701">
        <v>0.12738853503184711</v>
      </c>
      <c r="M52" s="1702">
        <v>20</v>
      </c>
      <c r="N52" s="1722">
        <v>91</v>
      </c>
      <c r="O52" s="1722">
        <v>86</v>
      </c>
      <c r="P52" s="1723">
        <v>0</v>
      </c>
      <c r="Q52" s="2926">
        <v>1226</v>
      </c>
      <c r="R52" s="1701">
        <v>-2.8526148969889031E-2</v>
      </c>
      <c r="S52" s="1702">
        <v>-36</v>
      </c>
      <c r="T52" s="1722">
        <v>455</v>
      </c>
      <c r="U52" s="1722">
        <v>157</v>
      </c>
      <c r="V52" s="1722">
        <v>0</v>
      </c>
      <c r="W52" s="1722">
        <v>399</v>
      </c>
      <c r="X52" s="1722">
        <v>0</v>
      </c>
      <c r="Y52" s="1723">
        <v>215</v>
      </c>
      <c r="Z52" s="2947">
        <v>37</v>
      </c>
      <c r="AA52" s="1701">
        <v>0.27586206896551735</v>
      </c>
      <c r="AB52" s="1702">
        <v>8</v>
      </c>
      <c r="AC52" s="2952">
        <v>1440</v>
      </c>
      <c r="AD52" s="1724">
        <v>4</v>
      </c>
      <c r="AE52" s="1724">
        <v>6</v>
      </c>
      <c r="AF52" s="1724">
        <v>14</v>
      </c>
      <c r="AG52" s="1724">
        <v>64</v>
      </c>
      <c r="AH52" s="1724">
        <v>632</v>
      </c>
      <c r="AI52" s="1724">
        <v>7</v>
      </c>
      <c r="AJ52" s="1724">
        <v>39</v>
      </c>
      <c r="AK52" s="1724">
        <v>110</v>
      </c>
      <c r="AL52" s="1724">
        <v>155</v>
      </c>
      <c r="AM52" s="1724">
        <v>26</v>
      </c>
      <c r="AN52" s="1724">
        <v>19</v>
      </c>
      <c r="AO52" s="1724">
        <v>52</v>
      </c>
      <c r="AP52" s="1724">
        <v>54</v>
      </c>
      <c r="AQ52" s="1724">
        <v>37</v>
      </c>
      <c r="AR52" s="1724">
        <v>37</v>
      </c>
      <c r="AS52" s="1724">
        <v>7</v>
      </c>
      <c r="AT52" s="1724">
        <v>3</v>
      </c>
      <c r="AU52" s="1724">
        <v>108</v>
      </c>
      <c r="AV52" s="1724">
        <v>2</v>
      </c>
      <c r="AW52" s="1724">
        <v>9</v>
      </c>
      <c r="AX52" s="1725">
        <v>55</v>
      </c>
    </row>
    <row r="53" spans="1:50" s="220" customFormat="1" ht="42.75" customHeight="1" x14ac:dyDescent="0.15">
      <c r="A53" s="2820"/>
      <c r="B53" s="2821" t="s">
        <v>1710</v>
      </c>
      <c r="C53" s="2821"/>
      <c r="D53" s="2822" t="s">
        <v>123</v>
      </c>
      <c r="E53" s="2823">
        <v>1.6569200779727095E-2</v>
      </c>
      <c r="F53" s="2824">
        <v>2.3956676665391662E-2</v>
      </c>
      <c r="G53" s="3303">
        <v>0.82638888888888884</v>
      </c>
      <c r="H53" s="2825">
        <v>1190</v>
      </c>
      <c r="I53" s="2826">
        <v>-1.9769357495881379E-2</v>
      </c>
      <c r="J53" s="2827">
        <v>-24</v>
      </c>
      <c r="K53" s="2944">
        <v>144</v>
      </c>
      <c r="L53" s="2826">
        <v>5.8823529411764719E-2</v>
      </c>
      <c r="M53" s="2827">
        <v>8</v>
      </c>
      <c r="N53" s="2828">
        <v>66</v>
      </c>
      <c r="O53" s="2828">
        <v>78</v>
      </c>
      <c r="P53" s="2829"/>
      <c r="Q53" s="2944">
        <v>1044</v>
      </c>
      <c r="R53" s="2826">
        <v>-3.153988868274582E-2</v>
      </c>
      <c r="S53" s="2827">
        <v>-34</v>
      </c>
      <c r="T53" s="2828">
        <v>402</v>
      </c>
      <c r="U53" s="2828">
        <v>132</v>
      </c>
      <c r="V53" s="2828"/>
      <c r="W53" s="2828">
        <v>346</v>
      </c>
      <c r="X53" s="2828"/>
      <c r="Y53" s="2829">
        <v>164</v>
      </c>
      <c r="Z53" s="2948">
        <v>2</v>
      </c>
      <c r="AA53" s="2826" t="s">
        <v>123</v>
      </c>
      <c r="AB53" s="2827">
        <v>2</v>
      </c>
      <c r="AC53" s="2955">
        <v>1190</v>
      </c>
      <c r="AD53" s="2913">
        <v>2</v>
      </c>
      <c r="AE53" s="2913">
        <v>1</v>
      </c>
      <c r="AF53" s="2913">
        <v>9</v>
      </c>
      <c r="AG53" s="2913">
        <v>61</v>
      </c>
      <c r="AH53" s="2913">
        <v>520</v>
      </c>
      <c r="AI53" s="2913">
        <v>4</v>
      </c>
      <c r="AJ53" s="2913">
        <v>23</v>
      </c>
      <c r="AK53" s="2913">
        <v>99</v>
      </c>
      <c r="AL53" s="2913">
        <v>148</v>
      </c>
      <c r="AM53" s="2913">
        <v>24</v>
      </c>
      <c r="AN53" s="2913">
        <v>15</v>
      </c>
      <c r="AO53" s="2913">
        <v>45</v>
      </c>
      <c r="AP53" s="2913">
        <v>33</v>
      </c>
      <c r="AQ53" s="2913">
        <v>36</v>
      </c>
      <c r="AR53" s="2913">
        <v>22</v>
      </c>
      <c r="AS53" s="2913">
        <v>6</v>
      </c>
      <c r="AT53" s="2913">
        <v>1</v>
      </c>
      <c r="AU53" s="2913">
        <v>87</v>
      </c>
      <c r="AV53" s="2913">
        <v>1</v>
      </c>
      <c r="AW53" s="2913">
        <v>1</v>
      </c>
      <c r="AX53" s="2914">
        <v>52</v>
      </c>
    </row>
    <row r="54" spans="1:50" s="221" customFormat="1" ht="42.75" customHeight="1" x14ac:dyDescent="0.15">
      <c r="A54" s="2793"/>
      <c r="B54" s="2794"/>
      <c r="C54" s="2794" t="s">
        <v>1711</v>
      </c>
      <c r="D54" s="2795" t="s">
        <v>123</v>
      </c>
      <c r="E54" s="2796">
        <v>3.0214424951267057E-3</v>
      </c>
      <c r="F54" s="2797">
        <v>4.3685704507478908E-3</v>
      </c>
      <c r="G54" s="3280">
        <v>0.15069444444444444</v>
      </c>
      <c r="H54" s="2798">
        <v>217</v>
      </c>
      <c r="I54" s="2817">
        <v>7.9601990049751326E-2</v>
      </c>
      <c r="J54" s="2818">
        <v>16</v>
      </c>
      <c r="K54" s="2923">
        <v>33</v>
      </c>
      <c r="L54" s="2817">
        <v>0.5714285714285714</v>
      </c>
      <c r="M54" s="2818">
        <v>12</v>
      </c>
      <c r="N54" s="2781">
        <v>25</v>
      </c>
      <c r="O54" s="2781">
        <v>8</v>
      </c>
      <c r="P54" s="2782"/>
      <c r="Q54" s="2923">
        <v>149</v>
      </c>
      <c r="R54" s="2817">
        <v>-1.3245033112582738E-2</v>
      </c>
      <c r="S54" s="2818">
        <v>-2</v>
      </c>
      <c r="T54" s="2781">
        <v>48</v>
      </c>
      <c r="U54" s="2781">
        <v>21</v>
      </c>
      <c r="V54" s="2781"/>
      <c r="W54" s="2781">
        <v>30</v>
      </c>
      <c r="X54" s="2781"/>
      <c r="Y54" s="2782">
        <v>50</v>
      </c>
      <c r="Z54" s="2934">
        <v>35</v>
      </c>
      <c r="AA54" s="2817">
        <v>0.2068965517241379</v>
      </c>
      <c r="AB54" s="2818">
        <v>6</v>
      </c>
      <c r="AC54" s="2942">
        <v>217</v>
      </c>
      <c r="AD54" s="2783">
        <v>0</v>
      </c>
      <c r="AE54" s="2783">
        <v>0</v>
      </c>
      <c r="AF54" s="2783">
        <v>2</v>
      </c>
      <c r="AG54" s="2783">
        <v>2</v>
      </c>
      <c r="AH54" s="2783">
        <v>101</v>
      </c>
      <c r="AI54" s="2783">
        <v>0</v>
      </c>
      <c r="AJ54" s="2783">
        <v>16</v>
      </c>
      <c r="AK54" s="2783">
        <v>9</v>
      </c>
      <c r="AL54" s="2783">
        <v>5</v>
      </c>
      <c r="AM54" s="2783">
        <v>2</v>
      </c>
      <c r="AN54" s="2783">
        <v>4</v>
      </c>
      <c r="AO54" s="2783">
        <v>7</v>
      </c>
      <c r="AP54" s="2783">
        <v>21</v>
      </c>
      <c r="AQ54" s="2783">
        <v>1</v>
      </c>
      <c r="AR54" s="2783">
        <v>15</v>
      </c>
      <c r="AS54" s="2783">
        <v>1</v>
      </c>
      <c r="AT54" s="2783">
        <v>2</v>
      </c>
      <c r="AU54" s="2783">
        <v>21</v>
      </c>
      <c r="AV54" s="2783">
        <v>1</v>
      </c>
      <c r="AW54" s="2783">
        <v>7</v>
      </c>
      <c r="AX54" s="2784">
        <v>0</v>
      </c>
    </row>
    <row r="55" spans="1:50" s="220" customFormat="1" ht="42.75" customHeight="1" x14ac:dyDescent="0.15">
      <c r="A55" s="2801"/>
      <c r="B55" s="2802"/>
      <c r="C55" s="2802" t="s">
        <v>1712</v>
      </c>
      <c r="D55" s="2803" t="s">
        <v>123</v>
      </c>
      <c r="E55" s="2804">
        <v>4.5948203842940684E-4</v>
      </c>
      <c r="F55" s="2805">
        <v>6.6434481509069316E-4</v>
      </c>
      <c r="G55" s="3282">
        <v>2.2916666666666665E-2</v>
      </c>
      <c r="H55" s="2806">
        <v>33</v>
      </c>
      <c r="I55" s="2807">
        <v>0</v>
      </c>
      <c r="J55" s="2808">
        <v>0</v>
      </c>
      <c r="K55" s="2924">
        <v>0</v>
      </c>
      <c r="L55" s="2807" t="s">
        <v>123</v>
      </c>
      <c r="M55" s="2808">
        <v>0</v>
      </c>
      <c r="N55" s="2809">
        <v>0</v>
      </c>
      <c r="O55" s="2809">
        <v>0</v>
      </c>
      <c r="P55" s="2810"/>
      <c r="Q55" s="2924">
        <v>33</v>
      </c>
      <c r="R55" s="2807">
        <v>0</v>
      </c>
      <c r="S55" s="2808">
        <v>0</v>
      </c>
      <c r="T55" s="2809">
        <v>5</v>
      </c>
      <c r="U55" s="2809">
        <v>4</v>
      </c>
      <c r="V55" s="2809"/>
      <c r="W55" s="2809">
        <v>23</v>
      </c>
      <c r="X55" s="2809"/>
      <c r="Y55" s="2810">
        <v>1</v>
      </c>
      <c r="Z55" s="2935">
        <v>0</v>
      </c>
      <c r="AA55" s="2807" t="s">
        <v>123</v>
      </c>
      <c r="AB55" s="2808">
        <v>0</v>
      </c>
      <c r="AC55" s="2951">
        <v>33</v>
      </c>
      <c r="AD55" s="2811">
        <v>2</v>
      </c>
      <c r="AE55" s="2811">
        <v>5</v>
      </c>
      <c r="AF55" s="2811">
        <v>3</v>
      </c>
      <c r="AG55" s="2811">
        <v>1</v>
      </c>
      <c r="AH55" s="2811">
        <v>11</v>
      </c>
      <c r="AI55" s="2811">
        <v>3</v>
      </c>
      <c r="AJ55" s="2811">
        <v>0</v>
      </c>
      <c r="AK55" s="2811">
        <v>2</v>
      </c>
      <c r="AL55" s="2811">
        <v>2</v>
      </c>
      <c r="AM55" s="2811">
        <v>0</v>
      </c>
      <c r="AN55" s="2811">
        <v>0</v>
      </c>
      <c r="AO55" s="2811">
        <v>0</v>
      </c>
      <c r="AP55" s="2811">
        <v>0</v>
      </c>
      <c r="AQ55" s="2811">
        <v>0</v>
      </c>
      <c r="AR55" s="2811">
        <v>0</v>
      </c>
      <c r="AS55" s="2811">
        <v>0</v>
      </c>
      <c r="AT55" s="2811">
        <v>0</v>
      </c>
      <c r="AU55" s="2811">
        <v>0</v>
      </c>
      <c r="AV55" s="2811">
        <v>0</v>
      </c>
      <c r="AW55" s="2811">
        <v>1</v>
      </c>
      <c r="AX55" s="2812">
        <v>3</v>
      </c>
    </row>
    <row r="56" spans="1:50" s="221" customFormat="1" ht="42.75" customHeight="1" x14ac:dyDescent="0.15">
      <c r="A56" s="1690" t="s">
        <v>1713</v>
      </c>
      <c r="B56" s="1691"/>
      <c r="C56" s="1691"/>
      <c r="D56" s="1721">
        <v>146</v>
      </c>
      <c r="E56" s="1715">
        <v>2.7847396268448901E-5</v>
      </c>
      <c r="F56" s="1716">
        <v>4.0263322126708673E-5</v>
      </c>
      <c r="G56" s="3301" t="s">
        <v>123</v>
      </c>
      <c r="H56" s="1755">
        <v>2</v>
      </c>
      <c r="I56" s="1703">
        <v>0</v>
      </c>
      <c r="J56" s="1704">
        <v>0</v>
      </c>
      <c r="K56" s="2926">
        <v>0</v>
      </c>
      <c r="L56" s="1703" t="s">
        <v>123</v>
      </c>
      <c r="M56" s="1704">
        <v>0</v>
      </c>
      <c r="N56" s="1717">
        <v>0</v>
      </c>
      <c r="O56" s="1717">
        <v>0</v>
      </c>
      <c r="P56" s="1718"/>
      <c r="Q56" s="2926">
        <v>2</v>
      </c>
      <c r="R56" s="1703">
        <v>0</v>
      </c>
      <c r="S56" s="1704">
        <v>0</v>
      </c>
      <c r="T56" s="1717">
        <v>0</v>
      </c>
      <c r="U56" s="1717">
        <v>0</v>
      </c>
      <c r="V56" s="1717"/>
      <c r="W56" s="1717">
        <v>2</v>
      </c>
      <c r="X56" s="1717"/>
      <c r="Y56" s="1718">
        <v>0</v>
      </c>
      <c r="Z56" s="2936">
        <v>0</v>
      </c>
      <c r="AA56" s="1703" t="s">
        <v>123</v>
      </c>
      <c r="AB56" s="1704">
        <v>0</v>
      </c>
      <c r="AC56" s="2952">
        <v>2</v>
      </c>
      <c r="AD56" s="1719">
        <v>0</v>
      </c>
      <c r="AE56" s="1719">
        <v>0</v>
      </c>
      <c r="AF56" s="1719">
        <v>0</v>
      </c>
      <c r="AG56" s="1719">
        <v>0</v>
      </c>
      <c r="AH56" s="1719">
        <v>2</v>
      </c>
      <c r="AI56" s="1719">
        <v>0</v>
      </c>
      <c r="AJ56" s="1719">
        <v>0</v>
      </c>
      <c r="AK56" s="1719">
        <v>0</v>
      </c>
      <c r="AL56" s="1719">
        <v>0</v>
      </c>
      <c r="AM56" s="1719">
        <v>0</v>
      </c>
      <c r="AN56" s="1719">
        <v>0</v>
      </c>
      <c r="AO56" s="1719">
        <v>0</v>
      </c>
      <c r="AP56" s="1719">
        <v>0</v>
      </c>
      <c r="AQ56" s="1719">
        <v>0</v>
      </c>
      <c r="AR56" s="1719">
        <v>0</v>
      </c>
      <c r="AS56" s="1719">
        <v>0</v>
      </c>
      <c r="AT56" s="1719">
        <v>0</v>
      </c>
      <c r="AU56" s="1719">
        <v>0</v>
      </c>
      <c r="AV56" s="1719">
        <v>0</v>
      </c>
      <c r="AW56" s="1719">
        <v>0</v>
      </c>
      <c r="AX56" s="1720">
        <v>0</v>
      </c>
    </row>
    <row r="57" spans="1:50" s="220" customFormat="1" ht="42.75" customHeight="1" x14ac:dyDescent="0.15">
      <c r="A57" s="1688" t="s">
        <v>1714</v>
      </c>
      <c r="B57" s="1689"/>
      <c r="C57" s="1689"/>
      <c r="D57" s="1711">
        <v>96</v>
      </c>
      <c r="E57" s="1712">
        <v>1.8100807574491785E-4</v>
      </c>
      <c r="F57" s="1713">
        <v>2.6171159382360636E-4</v>
      </c>
      <c r="G57" s="3288" t="s">
        <v>123</v>
      </c>
      <c r="H57" s="1754">
        <v>13</v>
      </c>
      <c r="I57" s="1697">
        <v>0</v>
      </c>
      <c r="J57" s="1698">
        <v>0</v>
      </c>
      <c r="K57" s="2927">
        <v>4</v>
      </c>
      <c r="L57" s="1697">
        <v>0</v>
      </c>
      <c r="M57" s="1698">
        <v>0</v>
      </c>
      <c r="N57" s="1717">
        <v>1</v>
      </c>
      <c r="O57" s="1717">
        <v>3</v>
      </c>
      <c r="P57" s="1718"/>
      <c r="Q57" s="2927">
        <v>8</v>
      </c>
      <c r="R57" s="1697">
        <v>0</v>
      </c>
      <c r="S57" s="1698">
        <v>0</v>
      </c>
      <c r="T57" s="1717">
        <v>1</v>
      </c>
      <c r="U57" s="1717">
        <v>0</v>
      </c>
      <c r="V57" s="1717"/>
      <c r="W57" s="1717">
        <v>5</v>
      </c>
      <c r="X57" s="1717"/>
      <c r="Y57" s="1718">
        <v>2</v>
      </c>
      <c r="Z57" s="2937">
        <v>1</v>
      </c>
      <c r="AA57" s="1697">
        <v>0</v>
      </c>
      <c r="AB57" s="1698">
        <v>0</v>
      </c>
      <c r="AC57" s="2953">
        <v>13</v>
      </c>
      <c r="AD57" s="1719">
        <v>0</v>
      </c>
      <c r="AE57" s="1719">
        <v>0</v>
      </c>
      <c r="AF57" s="1719">
        <v>1</v>
      </c>
      <c r="AG57" s="1719">
        <v>1</v>
      </c>
      <c r="AH57" s="1719">
        <v>7</v>
      </c>
      <c r="AI57" s="1719">
        <v>0</v>
      </c>
      <c r="AJ57" s="1719">
        <v>0</v>
      </c>
      <c r="AK57" s="1719">
        <v>0</v>
      </c>
      <c r="AL57" s="1719">
        <v>2</v>
      </c>
      <c r="AM57" s="1719">
        <v>0</v>
      </c>
      <c r="AN57" s="1719">
        <v>0</v>
      </c>
      <c r="AO57" s="1719">
        <v>0</v>
      </c>
      <c r="AP57" s="1719">
        <v>0</v>
      </c>
      <c r="AQ57" s="1719">
        <v>1</v>
      </c>
      <c r="AR57" s="1719">
        <v>0</v>
      </c>
      <c r="AS57" s="1719">
        <v>0</v>
      </c>
      <c r="AT57" s="1719">
        <v>0</v>
      </c>
      <c r="AU57" s="1719">
        <v>1</v>
      </c>
      <c r="AV57" s="1719">
        <v>0</v>
      </c>
      <c r="AW57" s="1719">
        <v>0</v>
      </c>
      <c r="AX57" s="1720">
        <v>0</v>
      </c>
    </row>
    <row r="58" spans="1:50" s="221" customFormat="1" ht="42.75" customHeight="1" x14ac:dyDescent="0.15">
      <c r="A58" s="1690" t="s">
        <v>166</v>
      </c>
      <c r="B58" s="1691"/>
      <c r="C58" s="1691"/>
      <c r="D58" s="1721">
        <v>7</v>
      </c>
      <c r="E58" s="1715">
        <v>2.3489278752436647E-2</v>
      </c>
      <c r="F58" s="1716">
        <v>3.3962112213878765E-2</v>
      </c>
      <c r="G58" s="3301" t="s">
        <v>123</v>
      </c>
      <c r="H58" s="1756">
        <v>1687</v>
      </c>
      <c r="I58" s="1701">
        <v>6.9074778200253428E-2</v>
      </c>
      <c r="J58" s="1702">
        <v>109</v>
      </c>
      <c r="K58" s="2926">
        <v>284</v>
      </c>
      <c r="L58" s="1701">
        <v>5.1851851851851816E-2</v>
      </c>
      <c r="M58" s="1702">
        <v>14</v>
      </c>
      <c r="N58" s="1722">
        <v>36</v>
      </c>
      <c r="O58" s="1722">
        <v>248</v>
      </c>
      <c r="P58" s="1723">
        <v>0</v>
      </c>
      <c r="Q58" s="2926">
        <v>1383</v>
      </c>
      <c r="R58" s="1701">
        <v>7.6264591439688667E-2</v>
      </c>
      <c r="S58" s="1702">
        <v>98</v>
      </c>
      <c r="T58" s="1722">
        <v>758</v>
      </c>
      <c r="U58" s="1722">
        <v>307</v>
      </c>
      <c r="V58" s="1722">
        <v>0</v>
      </c>
      <c r="W58" s="1722">
        <v>267</v>
      </c>
      <c r="X58" s="1722">
        <v>0</v>
      </c>
      <c r="Y58" s="1723">
        <v>51</v>
      </c>
      <c r="Z58" s="2947">
        <v>20</v>
      </c>
      <c r="AA58" s="1701">
        <v>-0.13043478260869568</v>
      </c>
      <c r="AB58" s="1702">
        <v>-3</v>
      </c>
      <c r="AC58" s="2952">
        <v>1687</v>
      </c>
      <c r="AD58" s="1724">
        <v>7</v>
      </c>
      <c r="AE58" s="1724">
        <v>3</v>
      </c>
      <c r="AF58" s="1724">
        <v>3</v>
      </c>
      <c r="AG58" s="1724">
        <v>104</v>
      </c>
      <c r="AH58" s="1724">
        <v>772</v>
      </c>
      <c r="AI58" s="1724">
        <v>14</v>
      </c>
      <c r="AJ58" s="1724">
        <v>61</v>
      </c>
      <c r="AK58" s="1724">
        <v>85</v>
      </c>
      <c r="AL58" s="1724">
        <v>152</v>
      </c>
      <c r="AM58" s="1724">
        <v>49</v>
      </c>
      <c r="AN58" s="1724">
        <v>24</v>
      </c>
      <c r="AO58" s="1724">
        <v>64</v>
      </c>
      <c r="AP58" s="1724">
        <v>26</v>
      </c>
      <c r="AQ58" s="1724">
        <v>17</v>
      </c>
      <c r="AR58" s="1724">
        <v>11</v>
      </c>
      <c r="AS58" s="1724">
        <v>15</v>
      </c>
      <c r="AT58" s="1724">
        <v>14</v>
      </c>
      <c r="AU58" s="1724">
        <v>97</v>
      </c>
      <c r="AV58" s="1724">
        <v>3</v>
      </c>
      <c r="AW58" s="1724">
        <v>5</v>
      </c>
      <c r="AX58" s="1725">
        <v>161</v>
      </c>
    </row>
    <row r="59" spans="1:50" s="220" customFormat="1" ht="42.75" customHeight="1" x14ac:dyDescent="0.15">
      <c r="A59" s="2820"/>
      <c r="B59" s="2821" t="s">
        <v>520</v>
      </c>
      <c r="C59" s="2821"/>
      <c r="D59" s="2822" t="s">
        <v>123</v>
      </c>
      <c r="E59" s="2823">
        <v>9.3984962406015032E-3</v>
      </c>
      <c r="F59" s="2824">
        <v>1.3588871217764177E-2</v>
      </c>
      <c r="G59" s="3303">
        <v>0.40011855364552462</v>
      </c>
      <c r="H59" s="2825">
        <v>675</v>
      </c>
      <c r="I59" s="2826">
        <v>7.3131955484896594E-2</v>
      </c>
      <c r="J59" s="2827">
        <v>46</v>
      </c>
      <c r="K59" s="2944">
        <v>114</v>
      </c>
      <c r="L59" s="2826">
        <v>6.5420560747663448E-2</v>
      </c>
      <c r="M59" s="2827">
        <v>7</v>
      </c>
      <c r="N59" s="2828">
        <v>17</v>
      </c>
      <c r="O59" s="2828">
        <v>97</v>
      </c>
      <c r="P59" s="2829"/>
      <c r="Q59" s="2944">
        <v>561</v>
      </c>
      <c r="R59" s="2826">
        <v>7.6775431861804133E-2</v>
      </c>
      <c r="S59" s="2827">
        <v>40</v>
      </c>
      <c r="T59" s="2828">
        <v>366</v>
      </c>
      <c r="U59" s="2828">
        <v>71</v>
      </c>
      <c r="V59" s="2828"/>
      <c r="W59" s="2828">
        <v>117</v>
      </c>
      <c r="X59" s="2828"/>
      <c r="Y59" s="2829">
        <v>7</v>
      </c>
      <c r="Z59" s="2948">
        <v>0</v>
      </c>
      <c r="AA59" s="2826" t="s">
        <v>123</v>
      </c>
      <c r="AB59" s="2827">
        <v>-1</v>
      </c>
      <c r="AC59" s="2955">
        <v>675</v>
      </c>
      <c r="AD59" s="2913">
        <v>4</v>
      </c>
      <c r="AE59" s="2913">
        <v>2</v>
      </c>
      <c r="AF59" s="2913">
        <v>2</v>
      </c>
      <c r="AG59" s="2913">
        <v>62</v>
      </c>
      <c r="AH59" s="2913">
        <v>361</v>
      </c>
      <c r="AI59" s="2913">
        <v>7</v>
      </c>
      <c r="AJ59" s="2913">
        <v>32</v>
      </c>
      <c r="AK59" s="2913">
        <v>39</v>
      </c>
      <c r="AL59" s="2913">
        <v>56</v>
      </c>
      <c r="AM59" s="2913">
        <v>16</v>
      </c>
      <c r="AN59" s="2913">
        <v>8</v>
      </c>
      <c r="AO59" s="2913">
        <v>12</v>
      </c>
      <c r="AP59" s="2913">
        <v>6</v>
      </c>
      <c r="AQ59" s="2913">
        <v>3</v>
      </c>
      <c r="AR59" s="2913">
        <v>6</v>
      </c>
      <c r="AS59" s="2913">
        <v>6</v>
      </c>
      <c r="AT59" s="2913">
        <v>6</v>
      </c>
      <c r="AU59" s="2913">
        <v>34</v>
      </c>
      <c r="AV59" s="2913">
        <v>1</v>
      </c>
      <c r="AW59" s="2913">
        <v>5</v>
      </c>
      <c r="AX59" s="2914">
        <v>7</v>
      </c>
    </row>
    <row r="60" spans="1:50" s="221" customFormat="1" ht="42.75" customHeight="1" x14ac:dyDescent="0.15">
      <c r="A60" s="2830"/>
      <c r="B60" s="2831" t="s">
        <v>521</v>
      </c>
      <c r="C60" s="2831"/>
      <c r="D60" s="2832" t="s">
        <v>123</v>
      </c>
      <c r="E60" s="2833">
        <v>1.4090782511835143E-2</v>
      </c>
      <c r="F60" s="2834">
        <v>2.0373240996114591E-2</v>
      </c>
      <c r="G60" s="3296">
        <v>0.59988144635447538</v>
      </c>
      <c r="H60" s="2835">
        <v>1012</v>
      </c>
      <c r="I60" s="2836">
        <v>6.638566912539523E-2</v>
      </c>
      <c r="J60" s="2837">
        <v>63</v>
      </c>
      <c r="K60" s="2930">
        <v>170</v>
      </c>
      <c r="L60" s="2836">
        <v>4.2944785276073594E-2</v>
      </c>
      <c r="M60" s="2837">
        <v>7</v>
      </c>
      <c r="N60" s="2809">
        <v>19</v>
      </c>
      <c r="O60" s="2809">
        <v>151</v>
      </c>
      <c r="P60" s="2810"/>
      <c r="Q60" s="2930">
        <v>822</v>
      </c>
      <c r="R60" s="2836">
        <v>7.5916230366492199E-2</v>
      </c>
      <c r="S60" s="2837">
        <v>58</v>
      </c>
      <c r="T60" s="2809">
        <v>392</v>
      </c>
      <c r="U60" s="2809">
        <v>236</v>
      </c>
      <c r="V60" s="2809"/>
      <c r="W60" s="2809">
        <v>150</v>
      </c>
      <c r="X60" s="2809"/>
      <c r="Y60" s="2810">
        <v>44</v>
      </c>
      <c r="Z60" s="2938">
        <v>20</v>
      </c>
      <c r="AA60" s="2836">
        <v>-9.0909090909090939E-2</v>
      </c>
      <c r="AB60" s="2837">
        <v>-2</v>
      </c>
      <c r="AC60" s="2956">
        <v>1012</v>
      </c>
      <c r="AD60" s="2811">
        <v>3</v>
      </c>
      <c r="AE60" s="2811">
        <v>1</v>
      </c>
      <c r="AF60" s="2811">
        <v>1</v>
      </c>
      <c r="AG60" s="2811">
        <v>42</v>
      </c>
      <c r="AH60" s="2811">
        <v>411</v>
      </c>
      <c r="AI60" s="2811">
        <v>7</v>
      </c>
      <c r="AJ60" s="2811">
        <v>29</v>
      </c>
      <c r="AK60" s="2811">
        <v>46</v>
      </c>
      <c r="AL60" s="2811">
        <v>96</v>
      </c>
      <c r="AM60" s="2811">
        <v>33</v>
      </c>
      <c r="AN60" s="2811">
        <v>16</v>
      </c>
      <c r="AO60" s="2811">
        <v>52</v>
      </c>
      <c r="AP60" s="2811">
        <v>20</v>
      </c>
      <c r="AQ60" s="2811">
        <v>14</v>
      </c>
      <c r="AR60" s="2811">
        <v>5</v>
      </c>
      <c r="AS60" s="2811">
        <v>9</v>
      </c>
      <c r="AT60" s="2811">
        <v>8</v>
      </c>
      <c r="AU60" s="2811">
        <v>63</v>
      </c>
      <c r="AV60" s="2811">
        <v>2</v>
      </c>
      <c r="AW60" s="2811">
        <v>0</v>
      </c>
      <c r="AX60" s="2812">
        <v>154</v>
      </c>
    </row>
    <row r="61" spans="1:50" s="220" customFormat="1" ht="42.75" customHeight="1" x14ac:dyDescent="0.15">
      <c r="A61" s="1688" t="s">
        <v>143</v>
      </c>
      <c r="B61" s="1689"/>
      <c r="C61" s="1689"/>
      <c r="D61" s="1711">
        <v>9</v>
      </c>
      <c r="E61" s="1712">
        <v>1.8964076858813701E-2</v>
      </c>
      <c r="F61" s="1713">
        <v>2.7419322368288607E-2</v>
      </c>
      <c r="G61" s="3288" t="s">
        <v>123</v>
      </c>
      <c r="H61" s="1754">
        <v>1362</v>
      </c>
      <c r="I61" s="1697">
        <v>-1.5184381778741818E-2</v>
      </c>
      <c r="J61" s="1698">
        <v>-21</v>
      </c>
      <c r="K61" s="2927">
        <v>101</v>
      </c>
      <c r="L61" s="1697">
        <v>-2.8846153846153855E-2</v>
      </c>
      <c r="M61" s="1698">
        <v>-3</v>
      </c>
      <c r="N61" s="1717">
        <v>66</v>
      </c>
      <c r="O61" s="1717">
        <v>35</v>
      </c>
      <c r="P61" s="1718">
        <v>0</v>
      </c>
      <c r="Q61" s="2927">
        <v>1220</v>
      </c>
      <c r="R61" s="1697">
        <v>-2.7888446215139417E-2</v>
      </c>
      <c r="S61" s="1698">
        <v>-35</v>
      </c>
      <c r="T61" s="1717">
        <v>544</v>
      </c>
      <c r="U61" s="1717">
        <v>216</v>
      </c>
      <c r="V61" s="1717">
        <v>0</v>
      </c>
      <c r="W61" s="1717">
        <v>382</v>
      </c>
      <c r="X61" s="1717">
        <v>0</v>
      </c>
      <c r="Y61" s="1718">
        <v>78</v>
      </c>
      <c r="Z61" s="2937">
        <v>41</v>
      </c>
      <c r="AA61" s="1697">
        <v>0.70833333333333326</v>
      </c>
      <c r="AB61" s="1698">
        <v>17</v>
      </c>
      <c r="AC61" s="2953">
        <v>1362</v>
      </c>
      <c r="AD61" s="1724">
        <v>4</v>
      </c>
      <c r="AE61" s="1724">
        <v>1</v>
      </c>
      <c r="AF61" s="1724">
        <v>6</v>
      </c>
      <c r="AG61" s="1724">
        <v>70</v>
      </c>
      <c r="AH61" s="1724">
        <v>709</v>
      </c>
      <c r="AI61" s="1724">
        <v>6</v>
      </c>
      <c r="AJ61" s="1724">
        <v>25</v>
      </c>
      <c r="AK61" s="1724">
        <v>53</v>
      </c>
      <c r="AL61" s="1724">
        <v>246</v>
      </c>
      <c r="AM61" s="1724">
        <v>31</v>
      </c>
      <c r="AN61" s="1724">
        <v>5</v>
      </c>
      <c r="AO61" s="1724">
        <v>15</v>
      </c>
      <c r="AP61" s="1724">
        <v>25</v>
      </c>
      <c r="AQ61" s="1724">
        <v>13</v>
      </c>
      <c r="AR61" s="1724">
        <v>10</v>
      </c>
      <c r="AS61" s="1724">
        <v>3</v>
      </c>
      <c r="AT61" s="1724">
        <v>10</v>
      </c>
      <c r="AU61" s="1724">
        <v>115</v>
      </c>
      <c r="AV61" s="1724">
        <v>0</v>
      </c>
      <c r="AW61" s="1724">
        <v>11</v>
      </c>
      <c r="AX61" s="1725">
        <v>4</v>
      </c>
    </row>
    <row r="62" spans="1:50" s="221" customFormat="1" ht="42.75" customHeight="1" x14ac:dyDescent="0.15">
      <c r="A62" s="2813"/>
      <c r="B62" s="2814" t="s">
        <v>523</v>
      </c>
      <c r="C62" s="2814"/>
      <c r="D62" s="2909" t="s">
        <v>123</v>
      </c>
      <c r="E62" s="2815">
        <v>1.4285714285714285E-2</v>
      </c>
      <c r="F62" s="2816">
        <v>2.065508425100155E-2</v>
      </c>
      <c r="G62" s="3302">
        <v>0.75330396475770922</v>
      </c>
      <c r="H62" s="2910">
        <v>1026</v>
      </c>
      <c r="I62" s="2911">
        <v>-1.4409221902017322E-2</v>
      </c>
      <c r="J62" s="2912">
        <v>-15</v>
      </c>
      <c r="K62" s="2943">
        <v>73</v>
      </c>
      <c r="L62" s="2911">
        <v>-2.6666666666666616E-2</v>
      </c>
      <c r="M62" s="2912">
        <v>-2</v>
      </c>
      <c r="N62" s="2828">
        <v>56</v>
      </c>
      <c r="O62" s="2828">
        <v>17</v>
      </c>
      <c r="P62" s="2829"/>
      <c r="Q62" s="2943">
        <v>918</v>
      </c>
      <c r="R62" s="2911">
        <v>-3.1645569620253111E-2</v>
      </c>
      <c r="S62" s="2912">
        <v>-30</v>
      </c>
      <c r="T62" s="2828">
        <v>412</v>
      </c>
      <c r="U62" s="2828">
        <v>157</v>
      </c>
      <c r="V62" s="2828"/>
      <c r="W62" s="2828">
        <v>299</v>
      </c>
      <c r="X62" s="2828"/>
      <c r="Y62" s="2829">
        <v>50</v>
      </c>
      <c r="Z62" s="2946">
        <v>35</v>
      </c>
      <c r="AA62" s="2911">
        <v>0.94444444444444442</v>
      </c>
      <c r="AB62" s="2912">
        <v>17</v>
      </c>
      <c r="AC62" s="2954">
        <v>1026</v>
      </c>
      <c r="AD62" s="2913">
        <v>1</v>
      </c>
      <c r="AE62" s="2913">
        <v>0</v>
      </c>
      <c r="AF62" s="2913">
        <v>4</v>
      </c>
      <c r="AG62" s="2913">
        <v>63</v>
      </c>
      <c r="AH62" s="2913">
        <v>480</v>
      </c>
      <c r="AI62" s="2913">
        <v>4</v>
      </c>
      <c r="AJ62" s="2913">
        <v>24</v>
      </c>
      <c r="AK62" s="2913">
        <v>42</v>
      </c>
      <c r="AL62" s="2913">
        <v>212</v>
      </c>
      <c r="AM62" s="2913">
        <v>22</v>
      </c>
      <c r="AN62" s="2913">
        <v>5</v>
      </c>
      <c r="AO62" s="2913">
        <v>11</v>
      </c>
      <c r="AP62" s="2913">
        <v>20</v>
      </c>
      <c r="AQ62" s="2913">
        <v>10</v>
      </c>
      <c r="AR62" s="2913">
        <v>8</v>
      </c>
      <c r="AS62" s="2913">
        <v>3</v>
      </c>
      <c r="AT62" s="2913">
        <v>7</v>
      </c>
      <c r="AU62" s="2913">
        <v>101</v>
      </c>
      <c r="AV62" s="2913">
        <v>0</v>
      </c>
      <c r="AW62" s="2913">
        <v>7</v>
      </c>
      <c r="AX62" s="2914">
        <v>2</v>
      </c>
    </row>
    <row r="63" spans="1:50" s="220" customFormat="1" ht="42.75" customHeight="1" x14ac:dyDescent="0.15">
      <c r="A63" s="2773"/>
      <c r="B63" s="2774"/>
      <c r="C63" s="2819" t="s">
        <v>1715</v>
      </c>
      <c r="D63" s="2775" t="s">
        <v>123</v>
      </c>
      <c r="E63" s="2776">
        <v>1.086048454469507E-3</v>
      </c>
      <c r="F63" s="2777">
        <v>1.5702695629416384E-3</v>
      </c>
      <c r="G63" s="3278">
        <v>5.7268722466960353E-2</v>
      </c>
      <c r="H63" s="2778">
        <v>78</v>
      </c>
      <c r="I63" s="2779">
        <v>-7.1428571428571397E-2</v>
      </c>
      <c r="J63" s="2780">
        <v>-6</v>
      </c>
      <c r="K63" s="2922">
        <v>18</v>
      </c>
      <c r="L63" s="2779">
        <v>-5.2631578947368474E-2</v>
      </c>
      <c r="M63" s="2780">
        <v>-1</v>
      </c>
      <c r="N63" s="2781">
        <v>6</v>
      </c>
      <c r="O63" s="2781">
        <v>12</v>
      </c>
      <c r="P63" s="2782"/>
      <c r="Q63" s="2922">
        <v>60</v>
      </c>
      <c r="R63" s="2779">
        <v>-7.6923076923076872E-2</v>
      </c>
      <c r="S63" s="2780">
        <v>-5</v>
      </c>
      <c r="T63" s="2781">
        <v>16</v>
      </c>
      <c r="U63" s="2781">
        <v>12</v>
      </c>
      <c r="V63" s="2781"/>
      <c r="W63" s="2781">
        <v>19</v>
      </c>
      <c r="X63" s="2781"/>
      <c r="Y63" s="2782">
        <v>13</v>
      </c>
      <c r="Z63" s="2933">
        <v>0</v>
      </c>
      <c r="AA63" s="2779" t="s">
        <v>123</v>
      </c>
      <c r="AB63" s="2780">
        <v>0</v>
      </c>
      <c r="AC63" s="2950">
        <v>78</v>
      </c>
      <c r="AD63" s="2783">
        <v>3</v>
      </c>
      <c r="AE63" s="2783">
        <v>0</v>
      </c>
      <c r="AF63" s="2783">
        <v>1</v>
      </c>
      <c r="AG63" s="2783">
        <v>6</v>
      </c>
      <c r="AH63" s="2783">
        <v>18</v>
      </c>
      <c r="AI63" s="2783">
        <v>1</v>
      </c>
      <c r="AJ63" s="2783">
        <v>0</v>
      </c>
      <c r="AK63" s="2783">
        <v>2</v>
      </c>
      <c r="AL63" s="2783">
        <v>27</v>
      </c>
      <c r="AM63" s="2783">
        <v>3</v>
      </c>
      <c r="AN63" s="2783">
        <v>0</v>
      </c>
      <c r="AO63" s="2783">
        <v>3</v>
      </c>
      <c r="AP63" s="2783">
        <v>3</v>
      </c>
      <c r="AQ63" s="2783">
        <v>0</v>
      </c>
      <c r="AR63" s="2783">
        <v>2</v>
      </c>
      <c r="AS63" s="2783">
        <v>0</v>
      </c>
      <c r="AT63" s="2783">
        <v>0</v>
      </c>
      <c r="AU63" s="2783">
        <v>9</v>
      </c>
      <c r="AV63" s="2783">
        <v>0</v>
      </c>
      <c r="AW63" s="2783">
        <v>0</v>
      </c>
      <c r="AX63" s="2784">
        <v>0</v>
      </c>
    </row>
    <row r="64" spans="1:50" s="221" customFormat="1" ht="42.75" customHeight="1" x14ac:dyDescent="0.15">
      <c r="A64" s="2793"/>
      <c r="B64" s="2794" t="s">
        <v>524</v>
      </c>
      <c r="C64" s="2915"/>
      <c r="D64" s="2795" t="s">
        <v>123</v>
      </c>
      <c r="E64" s="2796">
        <v>3.5923141186299081E-3</v>
      </c>
      <c r="F64" s="2797">
        <v>5.1939685543454187E-3</v>
      </c>
      <c r="G64" s="3280">
        <v>0.1894273127753304</v>
      </c>
      <c r="H64" s="2798">
        <v>258</v>
      </c>
      <c r="I64" s="2817">
        <v>0</v>
      </c>
      <c r="J64" s="2818">
        <v>0</v>
      </c>
      <c r="K64" s="2923">
        <v>10</v>
      </c>
      <c r="L64" s="2817">
        <v>0</v>
      </c>
      <c r="M64" s="2818">
        <v>0</v>
      </c>
      <c r="N64" s="2781">
        <v>4</v>
      </c>
      <c r="O64" s="2781">
        <v>6</v>
      </c>
      <c r="P64" s="2782"/>
      <c r="Q64" s="2923">
        <v>242</v>
      </c>
      <c r="R64" s="2817">
        <v>0</v>
      </c>
      <c r="S64" s="2818">
        <v>0</v>
      </c>
      <c r="T64" s="2781">
        <v>116</v>
      </c>
      <c r="U64" s="2781">
        <v>47</v>
      </c>
      <c r="V64" s="2781"/>
      <c r="W64" s="2781">
        <v>64</v>
      </c>
      <c r="X64" s="2781"/>
      <c r="Y64" s="2782">
        <v>15</v>
      </c>
      <c r="Z64" s="2934">
        <v>6</v>
      </c>
      <c r="AA64" s="2817">
        <v>0</v>
      </c>
      <c r="AB64" s="2818">
        <v>0</v>
      </c>
      <c r="AC64" s="2942">
        <v>258</v>
      </c>
      <c r="AD64" s="2783">
        <v>0</v>
      </c>
      <c r="AE64" s="2783">
        <v>1</v>
      </c>
      <c r="AF64" s="2783">
        <v>1</v>
      </c>
      <c r="AG64" s="2783">
        <v>1</v>
      </c>
      <c r="AH64" s="2783">
        <v>211</v>
      </c>
      <c r="AI64" s="2783">
        <v>1</v>
      </c>
      <c r="AJ64" s="2783">
        <v>1</v>
      </c>
      <c r="AK64" s="2783">
        <v>9</v>
      </c>
      <c r="AL64" s="2783">
        <v>7</v>
      </c>
      <c r="AM64" s="2783">
        <v>6</v>
      </c>
      <c r="AN64" s="2783">
        <v>0</v>
      </c>
      <c r="AO64" s="2783">
        <v>1</v>
      </c>
      <c r="AP64" s="2783">
        <v>2</v>
      </c>
      <c r="AQ64" s="2783">
        <v>3</v>
      </c>
      <c r="AR64" s="2783">
        <v>0</v>
      </c>
      <c r="AS64" s="2783">
        <v>0</v>
      </c>
      <c r="AT64" s="2783">
        <v>3</v>
      </c>
      <c r="AU64" s="2783">
        <v>5</v>
      </c>
      <c r="AV64" s="2783">
        <v>0</v>
      </c>
      <c r="AW64" s="2783">
        <v>4</v>
      </c>
      <c r="AX64" s="2784">
        <v>2</v>
      </c>
    </row>
    <row r="65" spans="1:53" s="220" customFormat="1" ht="42.75" customHeight="1" x14ac:dyDescent="0.15">
      <c r="A65" s="2801" t="s">
        <v>213</v>
      </c>
      <c r="B65" s="2802"/>
      <c r="C65" s="2802"/>
      <c r="D65" s="2803">
        <v>20</v>
      </c>
      <c r="E65" s="2804">
        <v>5.527708159287107E-3</v>
      </c>
      <c r="F65" s="2805">
        <v>7.9922694421516727E-3</v>
      </c>
      <c r="G65" s="3282" t="s">
        <v>123</v>
      </c>
      <c r="H65" s="2806">
        <v>397</v>
      </c>
      <c r="I65" s="2807">
        <v>0.14739884393063574</v>
      </c>
      <c r="J65" s="2808">
        <v>51</v>
      </c>
      <c r="K65" s="2924">
        <v>159</v>
      </c>
      <c r="L65" s="2807">
        <v>6.0000000000000053E-2</v>
      </c>
      <c r="M65" s="2808">
        <v>9</v>
      </c>
      <c r="N65" s="2809">
        <v>103</v>
      </c>
      <c r="O65" s="2809">
        <v>56</v>
      </c>
      <c r="P65" s="2810"/>
      <c r="Q65" s="2924">
        <v>213</v>
      </c>
      <c r="R65" s="2807">
        <v>0.22413793103448265</v>
      </c>
      <c r="S65" s="2808">
        <v>39</v>
      </c>
      <c r="T65" s="2809">
        <v>129</v>
      </c>
      <c r="U65" s="2809">
        <v>17</v>
      </c>
      <c r="V65" s="2809"/>
      <c r="W65" s="2809">
        <v>47</v>
      </c>
      <c r="X65" s="2809"/>
      <c r="Y65" s="2810">
        <v>20</v>
      </c>
      <c r="Z65" s="2935">
        <v>25</v>
      </c>
      <c r="AA65" s="2807">
        <v>0.13636363636363646</v>
      </c>
      <c r="AB65" s="2808">
        <v>3</v>
      </c>
      <c r="AC65" s="2951">
        <v>397</v>
      </c>
      <c r="AD65" s="2811">
        <v>0</v>
      </c>
      <c r="AE65" s="2811">
        <v>1</v>
      </c>
      <c r="AF65" s="2811">
        <v>0</v>
      </c>
      <c r="AG65" s="2811">
        <v>55</v>
      </c>
      <c r="AH65" s="2811">
        <v>71</v>
      </c>
      <c r="AI65" s="2811">
        <v>3</v>
      </c>
      <c r="AJ65" s="2811">
        <v>23</v>
      </c>
      <c r="AK65" s="2811">
        <v>36</v>
      </c>
      <c r="AL65" s="2811">
        <v>31</v>
      </c>
      <c r="AM65" s="2811">
        <v>14</v>
      </c>
      <c r="AN65" s="2811">
        <v>14</v>
      </c>
      <c r="AO65" s="2811">
        <v>42</v>
      </c>
      <c r="AP65" s="2811">
        <v>9</v>
      </c>
      <c r="AQ65" s="2811">
        <v>7</v>
      </c>
      <c r="AR65" s="2811">
        <v>3</v>
      </c>
      <c r="AS65" s="2811">
        <v>0</v>
      </c>
      <c r="AT65" s="2811">
        <v>1</v>
      </c>
      <c r="AU65" s="2811">
        <v>53</v>
      </c>
      <c r="AV65" s="2811">
        <v>0</v>
      </c>
      <c r="AW65" s="2811">
        <v>0</v>
      </c>
      <c r="AX65" s="2812">
        <v>34</v>
      </c>
    </row>
    <row r="66" spans="1:53" s="221" customFormat="1" ht="42.75" customHeight="1" x14ac:dyDescent="0.15">
      <c r="A66" s="1690" t="s">
        <v>1716</v>
      </c>
      <c r="B66" s="1691"/>
      <c r="C66" s="1691"/>
      <c r="D66" s="1721">
        <v>101</v>
      </c>
      <c r="E66" s="1715">
        <v>1.6708437761069341E-4</v>
      </c>
      <c r="F66" s="1716">
        <v>2.4157993276025205E-4</v>
      </c>
      <c r="G66" s="3301" t="s">
        <v>123</v>
      </c>
      <c r="H66" s="1755">
        <v>12</v>
      </c>
      <c r="I66" s="1703">
        <v>-7.6923076923076872E-2</v>
      </c>
      <c r="J66" s="1704">
        <v>-1</v>
      </c>
      <c r="K66" s="2926">
        <v>3</v>
      </c>
      <c r="L66" s="1703">
        <v>-0.25</v>
      </c>
      <c r="M66" s="1704">
        <v>-1</v>
      </c>
      <c r="N66" s="1717">
        <v>0</v>
      </c>
      <c r="O66" s="1717">
        <v>3</v>
      </c>
      <c r="P66" s="1718"/>
      <c r="Q66" s="2926">
        <v>9</v>
      </c>
      <c r="R66" s="1703">
        <v>0</v>
      </c>
      <c r="S66" s="1704">
        <v>0</v>
      </c>
      <c r="T66" s="1717">
        <v>2</v>
      </c>
      <c r="U66" s="1717">
        <v>1</v>
      </c>
      <c r="V66" s="1717"/>
      <c r="W66" s="1717">
        <v>3</v>
      </c>
      <c r="X66" s="1717"/>
      <c r="Y66" s="1718">
        <v>3</v>
      </c>
      <c r="Z66" s="2936">
        <v>0</v>
      </c>
      <c r="AA66" s="1703" t="s">
        <v>123</v>
      </c>
      <c r="AB66" s="1704">
        <v>0</v>
      </c>
      <c r="AC66" s="2952">
        <v>12</v>
      </c>
      <c r="AD66" s="1719">
        <v>0</v>
      </c>
      <c r="AE66" s="1719">
        <v>0</v>
      </c>
      <c r="AF66" s="1719">
        <v>0</v>
      </c>
      <c r="AG66" s="1719">
        <v>0</v>
      </c>
      <c r="AH66" s="1719">
        <v>1</v>
      </c>
      <c r="AI66" s="1719">
        <v>0</v>
      </c>
      <c r="AJ66" s="1719">
        <v>0</v>
      </c>
      <c r="AK66" s="1719">
        <v>0</v>
      </c>
      <c r="AL66" s="1719">
        <v>0</v>
      </c>
      <c r="AM66" s="1719">
        <v>0</v>
      </c>
      <c r="AN66" s="1719">
        <v>0</v>
      </c>
      <c r="AO66" s="1719">
        <v>0</v>
      </c>
      <c r="AP66" s="1719">
        <v>2</v>
      </c>
      <c r="AQ66" s="1719">
        <v>8</v>
      </c>
      <c r="AR66" s="1719">
        <v>0</v>
      </c>
      <c r="AS66" s="1719">
        <v>0</v>
      </c>
      <c r="AT66" s="1719">
        <v>0</v>
      </c>
      <c r="AU66" s="1719">
        <v>0</v>
      </c>
      <c r="AV66" s="1719">
        <v>0</v>
      </c>
      <c r="AW66" s="1719">
        <v>0</v>
      </c>
      <c r="AX66" s="1720">
        <v>1</v>
      </c>
    </row>
    <row r="67" spans="1:53" s="220" customFormat="1" ht="42.75" customHeight="1" x14ac:dyDescent="0.15">
      <c r="A67" s="1688" t="s">
        <v>236</v>
      </c>
      <c r="B67" s="1689"/>
      <c r="C67" s="1689"/>
      <c r="D67" s="1711">
        <v>21</v>
      </c>
      <c r="E67" s="1712">
        <v>5.3327763854079642E-3</v>
      </c>
      <c r="F67" s="1713">
        <v>7.7104261872647109E-3</v>
      </c>
      <c r="G67" s="3288" t="s">
        <v>123</v>
      </c>
      <c r="H67" s="1754">
        <v>383</v>
      </c>
      <c r="I67" s="1697">
        <v>5.509641873278226E-2</v>
      </c>
      <c r="J67" s="1698">
        <v>20</v>
      </c>
      <c r="K67" s="2927">
        <v>54</v>
      </c>
      <c r="L67" s="1697">
        <v>0.45945945945945943</v>
      </c>
      <c r="M67" s="1698">
        <v>17</v>
      </c>
      <c r="N67" s="1717">
        <v>1</v>
      </c>
      <c r="O67" s="1717">
        <v>53</v>
      </c>
      <c r="P67" s="1718"/>
      <c r="Q67" s="2927">
        <v>315</v>
      </c>
      <c r="R67" s="1697">
        <v>-6.3091482649841879E-3</v>
      </c>
      <c r="S67" s="1698">
        <v>-2</v>
      </c>
      <c r="T67" s="1717">
        <v>41</v>
      </c>
      <c r="U67" s="1717">
        <v>2</v>
      </c>
      <c r="V67" s="1717"/>
      <c r="W67" s="1717">
        <v>57</v>
      </c>
      <c r="X67" s="1717"/>
      <c r="Y67" s="1718">
        <v>215</v>
      </c>
      <c r="Z67" s="2937">
        <v>14</v>
      </c>
      <c r="AA67" s="1697">
        <v>0.55555555555555558</v>
      </c>
      <c r="AB67" s="1698">
        <v>5</v>
      </c>
      <c r="AC67" s="2953">
        <v>383</v>
      </c>
      <c r="AD67" s="1719">
        <v>3</v>
      </c>
      <c r="AE67" s="1719">
        <v>0</v>
      </c>
      <c r="AF67" s="1719">
        <v>1</v>
      </c>
      <c r="AG67" s="1719">
        <v>15</v>
      </c>
      <c r="AH67" s="1719">
        <v>7</v>
      </c>
      <c r="AI67" s="1719">
        <v>2</v>
      </c>
      <c r="AJ67" s="1719">
        <v>1</v>
      </c>
      <c r="AK67" s="1719">
        <v>1</v>
      </c>
      <c r="AL67" s="1719">
        <v>5</v>
      </c>
      <c r="AM67" s="1719">
        <v>10</v>
      </c>
      <c r="AN67" s="1719">
        <v>0</v>
      </c>
      <c r="AO67" s="1719">
        <v>1</v>
      </c>
      <c r="AP67" s="1719">
        <v>2</v>
      </c>
      <c r="AQ67" s="1719">
        <v>3</v>
      </c>
      <c r="AR67" s="1719">
        <v>4</v>
      </c>
      <c r="AS67" s="1719">
        <v>4</v>
      </c>
      <c r="AT67" s="1719">
        <v>10</v>
      </c>
      <c r="AU67" s="1719">
        <v>1</v>
      </c>
      <c r="AV67" s="1719">
        <v>0</v>
      </c>
      <c r="AW67" s="1719">
        <v>0</v>
      </c>
      <c r="AX67" s="1720">
        <v>313</v>
      </c>
    </row>
    <row r="68" spans="1:53" s="221" customFormat="1" ht="42.75" customHeight="1" thickBot="1" x14ac:dyDescent="0.2">
      <c r="A68" s="3316" t="s">
        <v>219</v>
      </c>
      <c r="B68" s="3317"/>
      <c r="C68" s="3783"/>
      <c r="D68" s="3324">
        <v>38</v>
      </c>
      <c r="E68" s="3325">
        <v>1.8100807574491784E-3</v>
      </c>
      <c r="F68" s="3326">
        <v>2.6171159382360636E-3</v>
      </c>
      <c r="G68" s="3327" t="s">
        <v>123</v>
      </c>
      <c r="H68" s="3318">
        <v>130</v>
      </c>
      <c r="I68" s="3319">
        <v>1.5625E-2</v>
      </c>
      <c r="J68" s="3320">
        <v>2</v>
      </c>
      <c r="K68" s="3321">
        <v>20</v>
      </c>
      <c r="L68" s="3319">
        <v>0</v>
      </c>
      <c r="M68" s="3320">
        <v>0</v>
      </c>
      <c r="N68" s="1742">
        <v>0</v>
      </c>
      <c r="O68" s="1742">
        <v>20</v>
      </c>
      <c r="P68" s="1743"/>
      <c r="Q68" s="3321">
        <v>109</v>
      </c>
      <c r="R68" s="3319">
        <v>9.2592592592593004E-3</v>
      </c>
      <c r="S68" s="3320">
        <v>1</v>
      </c>
      <c r="T68" s="1742">
        <v>35</v>
      </c>
      <c r="U68" s="1742">
        <v>3</v>
      </c>
      <c r="V68" s="1742"/>
      <c r="W68" s="1742">
        <v>44</v>
      </c>
      <c r="X68" s="1742"/>
      <c r="Y68" s="1743">
        <v>27</v>
      </c>
      <c r="Z68" s="3322">
        <v>1</v>
      </c>
      <c r="AA68" s="3319" t="s">
        <v>123</v>
      </c>
      <c r="AB68" s="3320">
        <v>1</v>
      </c>
      <c r="AC68" s="3323">
        <v>130</v>
      </c>
      <c r="AD68" s="1744">
        <v>13</v>
      </c>
      <c r="AE68" s="1744">
        <v>0</v>
      </c>
      <c r="AF68" s="1744">
        <v>2</v>
      </c>
      <c r="AG68" s="1744">
        <v>8</v>
      </c>
      <c r="AH68" s="1744">
        <v>46</v>
      </c>
      <c r="AI68" s="1744">
        <v>3</v>
      </c>
      <c r="AJ68" s="1744">
        <v>4</v>
      </c>
      <c r="AK68" s="1744">
        <v>7</v>
      </c>
      <c r="AL68" s="1744">
        <v>18</v>
      </c>
      <c r="AM68" s="1744">
        <v>7</v>
      </c>
      <c r="AN68" s="1744">
        <v>1</v>
      </c>
      <c r="AO68" s="1744">
        <v>6</v>
      </c>
      <c r="AP68" s="1744">
        <v>3</v>
      </c>
      <c r="AQ68" s="1744">
        <v>4</v>
      </c>
      <c r="AR68" s="1744">
        <v>2</v>
      </c>
      <c r="AS68" s="1744">
        <v>0</v>
      </c>
      <c r="AT68" s="1744">
        <v>1</v>
      </c>
      <c r="AU68" s="1744">
        <v>5</v>
      </c>
      <c r="AV68" s="1744">
        <v>0</v>
      </c>
      <c r="AW68" s="1744">
        <v>0</v>
      </c>
      <c r="AX68" s="1745">
        <v>0</v>
      </c>
    </row>
    <row r="69" spans="1:53" s="3782" customFormat="1" ht="4.5" customHeight="1" thickTop="1" x14ac:dyDescent="0.15">
      <c r="A69" s="242"/>
      <c r="B69" s="235"/>
      <c r="C69" s="235"/>
      <c r="D69" s="3252"/>
      <c r="E69" s="3775"/>
      <c r="F69" s="3776"/>
      <c r="G69" s="3252"/>
      <c r="H69" s="3777"/>
      <c r="I69" s="3778"/>
      <c r="J69" s="3779"/>
      <c r="K69" s="3780"/>
      <c r="L69" s="3778"/>
      <c r="M69" s="3779"/>
      <c r="N69" s="3780"/>
      <c r="O69" s="3780"/>
      <c r="P69" s="3780"/>
      <c r="Q69" s="3780"/>
      <c r="R69" s="3778"/>
      <c r="S69" s="3779"/>
      <c r="T69" s="3780"/>
      <c r="U69" s="3780"/>
      <c r="V69" s="3780"/>
      <c r="W69" s="3780"/>
      <c r="X69" s="3780"/>
      <c r="Y69" s="3780"/>
      <c r="Z69" s="3781"/>
      <c r="AA69" s="3778"/>
      <c r="AB69" s="3779"/>
      <c r="AC69" s="3781"/>
      <c r="AD69" s="3781"/>
      <c r="AE69" s="3781"/>
      <c r="AF69" s="3781"/>
      <c r="AG69" s="3781"/>
      <c r="AH69" s="3781"/>
      <c r="AI69" s="3781"/>
      <c r="AJ69" s="3781"/>
      <c r="AK69" s="3781"/>
      <c r="AL69" s="3781"/>
      <c r="AM69" s="3781"/>
      <c r="AN69" s="3781"/>
      <c r="AO69" s="3781"/>
      <c r="AP69" s="3781"/>
      <c r="AQ69" s="3781"/>
      <c r="AR69" s="3781"/>
      <c r="AS69" s="3781"/>
      <c r="AT69" s="3781"/>
      <c r="AU69" s="3781"/>
      <c r="AV69" s="3781"/>
      <c r="AW69" s="3781"/>
      <c r="AX69" s="3781"/>
    </row>
    <row r="70" spans="1:53" customFormat="1" ht="36.75" customHeight="1" x14ac:dyDescent="0.15">
      <c r="A70" s="3692" t="s">
        <v>764</v>
      </c>
      <c r="B70" s="3695"/>
      <c r="C70" s="3694"/>
      <c r="D70" s="1746"/>
      <c r="H70" s="3936" t="s">
        <v>1973</v>
      </c>
      <c r="Z70" s="2772" t="s">
        <v>2112</v>
      </c>
      <c r="AL70" s="3937" t="s">
        <v>1973</v>
      </c>
      <c r="AU70" s="3654"/>
      <c r="AV70" s="3633"/>
      <c r="AW70" s="3633"/>
      <c r="AX70" s="3904" t="s">
        <v>764</v>
      </c>
      <c r="AY70" s="1746"/>
      <c r="AZ70" s="1746"/>
      <c r="BA70" s="1746"/>
    </row>
    <row r="71" spans="1:53" s="29" customFormat="1" ht="15" customHeight="1" thickBot="1" x14ac:dyDescent="0.2">
      <c r="A71" s="1761"/>
    </row>
    <row r="72" spans="1:53" customFormat="1" ht="36.75" customHeight="1" thickTop="1" thickBot="1" x14ac:dyDescent="0.2">
      <c r="A72" s="4735" t="s">
        <v>1201</v>
      </c>
      <c r="B72" s="4736"/>
      <c r="C72" s="4737"/>
      <c r="D72" s="4744" t="s">
        <v>761</v>
      </c>
      <c r="E72" s="4747" t="s">
        <v>1960</v>
      </c>
      <c r="F72" s="4747" t="s">
        <v>1654</v>
      </c>
      <c r="G72" s="4750" t="s">
        <v>1961</v>
      </c>
      <c r="H72" s="4730" t="s">
        <v>1390</v>
      </c>
      <c r="I72" s="4731"/>
      <c r="J72" s="4732"/>
      <c r="K72" s="4727" t="s">
        <v>803</v>
      </c>
      <c r="L72" s="4728"/>
      <c r="M72" s="4728"/>
      <c r="N72" s="4728"/>
      <c r="O72" s="4728"/>
      <c r="P72" s="4729"/>
      <c r="Q72" s="4725" t="s">
        <v>804</v>
      </c>
      <c r="R72" s="4726"/>
      <c r="S72" s="4726"/>
      <c r="T72" s="4726"/>
      <c r="U72" s="4726"/>
      <c r="V72" s="4726"/>
      <c r="W72" s="4726"/>
      <c r="X72" s="2461"/>
      <c r="Y72" s="2462"/>
      <c r="Z72" s="4753" t="s">
        <v>1195</v>
      </c>
      <c r="AA72" s="4754"/>
      <c r="AB72" s="4755"/>
      <c r="AC72" s="4756" t="s">
        <v>1200</v>
      </c>
      <c r="AD72" s="4723"/>
      <c r="AE72" s="4723"/>
      <c r="AF72" s="4723"/>
      <c r="AG72" s="4723"/>
      <c r="AH72" s="4723"/>
      <c r="AI72" s="4723"/>
      <c r="AJ72" s="4723"/>
      <c r="AK72" s="4723"/>
      <c r="AL72" s="4723"/>
      <c r="AM72" s="4723"/>
      <c r="AN72" s="4723"/>
      <c r="AO72" s="4723"/>
      <c r="AP72" s="4723"/>
      <c r="AQ72" s="4723"/>
      <c r="AR72" s="4723"/>
      <c r="AS72" s="4723"/>
      <c r="AT72" s="4723"/>
      <c r="AU72" s="4723"/>
      <c r="AV72" s="4723"/>
      <c r="AW72" s="4723"/>
      <c r="AX72" s="4724"/>
    </row>
    <row r="73" spans="1:53" customFormat="1" ht="102" customHeight="1" x14ac:dyDescent="0.15">
      <c r="A73" s="4738"/>
      <c r="B73" s="4739"/>
      <c r="C73" s="4740"/>
      <c r="D73" s="4745"/>
      <c r="E73" s="4748"/>
      <c r="F73" s="4748"/>
      <c r="G73" s="4751"/>
      <c r="H73" s="3230" t="s">
        <v>1899</v>
      </c>
      <c r="I73" s="4718" t="s">
        <v>1894</v>
      </c>
      <c r="J73" s="4719"/>
      <c r="K73" s="3223" t="s">
        <v>826</v>
      </c>
      <c r="L73" s="4718" t="s">
        <v>1894</v>
      </c>
      <c r="M73" s="4719"/>
      <c r="N73" s="3399" t="s">
        <v>1898</v>
      </c>
      <c r="O73" s="3224" t="s">
        <v>1900</v>
      </c>
      <c r="P73" s="3226" t="s">
        <v>650</v>
      </c>
      <c r="Q73" s="3225" t="s">
        <v>826</v>
      </c>
      <c r="R73" s="4718" t="s">
        <v>1894</v>
      </c>
      <c r="S73" s="4719"/>
      <c r="T73" s="3399" t="s">
        <v>1905</v>
      </c>
      <c r="U73" s="3224" t="s">
        <v>1906</v>
      </c>
      <c r="V73" s="3224" t="s">
        <v>1958</v>
      </c>
      <c r="W73" s="3224" t="s">
        <v>652</v>
      </c>
      <c r="X73" s="3224" t="s">
        <v>1959</v>
      </c>
      <c r="Y73" s="3226" t="s">
        <v>1912</v>
      </c>
      <c r="Z73" s="3225" t="s">
        <v>54</v>
      </c>
      <c r="AA73" s="4718" t="s">
        <v>1894</v>
      </c>
      <c r="AB73" s="4719"/>
      <c r="AC73" s="4733" t="s">
        <v>826</v>
      </c>
      <c r="AD73" s="3227" t="s">
        <v>1914</v>
      </c>
      <c r="AE73" s="3228" t="s">
        <v>1916</v>
      </c>
      <c r="AF73" s="3227" t="s">
        <v>1918</v>
      </c>
      <c r="AG73" s="3228" t="s">
        <v>1919</v>
      </c>
      <c r="AH73" s="3227" t="s">
        <v>1920</v>
      </c>
      <c r="AI73" s="3238" t="s">
        <v>1921</v>
      </c>
      <c r="AJ73" s="3227" t="s">
        <v>1922</v>
      </c>
      <c r="AK73" s="3228" t="s">
        <v>1952</v>
      </c>
      <c r="AL73" s="3227" t="s">
        <v>1953</v>
      </c>
      <c r="AM73" s="3228" t="s">
        <v>1954</v>
      </c>
      <c r="AN73" s="3239" t="s">
        <v>1955</v>
      </c>
      <c r="AO73" s="3238" t="s">
        <v>1923</v>
      </c>
      <c r="AP73" s="3240" t="s">
        <v>1924</v>
      </c>
      <c r="AQ73" s="3241" t="s">
        <v>1925</v>
      </c>
      <c r="AR73" s="3228" t="s">
        <v>1926</v>
      </c>
      <c r="AS73" s="3228" t="s">
        <v>1927</v>
      </c>
      <c r="AT73" s="3228" t="s">
        <v>1928</v>
      </c>
      <c r="AU73" s="3228" t="s">
        <v>1929</v>
      </c>
      <c r="AV73" s="3228" t="s">
        <v>1930</v>
      </c>
      <c r="AW73" s="3228" t="s">
        <v>1931</v>
      </c>
      <c r="AX73" s="3229" t="s">
        <v>1932</v>
      </c>
    </row>
    <row r="74" spans="1:53" customFormat="1" ht="75" customHeight="1" thickBot="1" x14ac:dyDescent="0.2">
      <c r="A74" s="4741"/>
      <c r="B74" s="4742"/>
      <c r="C74" s="4743"/>
      <c r="D74" s="4746"/>
      <c r="E74" s="4749"/>
      <c r="F74" s="4749"/>
      <c r="G74" s="4752"/>
      <c r="H74" s="3396" t="s">
        <v>1893</v>
      </c>
      <c r="I74" s="3397" t="s">
        <v>1895</v>
      </c>
      <c r="J74" s="3398" t="s">
        <v>1705</v>
      </c>
      <c r="K74" s="3236" t="s">
        <v>1897</v>
      </c>
      <c r="L74" s="3397" t="s">
        <v>1895</v>
      </c>
      <c r="M74" s="3398" t="s">
        <v>1705</v>
      </c>
      <c r="N74" s="3400" t="s">
        <v>1901</v>
      </c>
      <c r="O74" s="3231" t="s">
        <v>1902</v>
      </c>
      <c r="P74" s="3232" t="s">
        <v>1903</v>
      </c>
      <c r="Q74" s="3237" t="s">
        <v>1904</v>
      </c>
      <c r="R74" s="3397" t="s">
        <v>1895</v>
      </c>
      <c r="S74" s="3398" t="s">
        <v>1705</v>
      </c>
      <c r="T74" s="3400" t="s">
        <v>1907</v>
      </c>
      <c r="U74" s="3231" t="s">
        <v>1908</v>
      </c>
      <c r="V74" s="3234" t="s">
        <v>1909</v>
      </c>
      <c r="W74" s="3231" t="s">
        <v>1910</v>
      </c>
      <c r="X74" s="3234" t="s">
        <v>1911</v>
      </c>
      <c r="Y74" s="3235" t="s">
        <v>1913</v>
      </c>
      <c r="Z74" s="3233" t="s">
        <v>1957</v>
      </c>
      <c r="AA74" s="3397" t="s">
        <v>1895</v>
      </c>
      <c r="AB74" s="3398" t="s">
        <v>1705</v>
      </c>
      <c r="AC74" s="4734"/>
      <c r="AD74" s="3268" t="s">
        <v>1915</v>
      </c>
      <c r="AE74" s="3269" t="s">
        <v>1964</v>
      </c>
      <c r="AF74" s="3268" t="s">
        <v>1933</v>
      </c>
      <c r="AG74" s="3269" t="s">
        <v>1934</v>
      </c>
      <c r="AH74" s="3268" t="s">
        <v>1935</v>
      </c>
      <c r="AI74" s="3269" t="s">
        <v>1963</v>
      </c>
      <c r="AJ74" s="3268" t="s">
        <v>1937</v>
      </c>
      <c r="AK74" s="3269" t="s">
        <v>1938</v>
      </c>
      <c r="AL74" s="3268" t="s">
        <v>1939</v>
      </c>
      <c r="AM74" s="3269" t="s">
        <v>1940</v>
      </c>
      <c r="AN74" s="3269" t="s">
        <v>1941</v>
      </c>
      <c r="AO74" s="3269" t="s">
        <v>1942</v>
      </c>
      <c r="AP74" s="3269" t="s">
        <v>1943</v>
      </c>
      <c r="AQ74" s="3269" t="s">
        <v>1944</v>
      </c>
      <c r="AR74" s="3269" t="s">
        <v>1945</v>
      </c>
      <c r="AS74" s="3269" t="s">
        <v>1946</v>
      </c>
      <c r="AT74" s="3269" t="s">
        <v>1947</v>
      </c>
      <c r="AU74" s="3269" t="s">
        <v>1948</v>
      </c>
      <c r="AV74" s="3269" t="s">
        <v>1949</v>
      </c>
      <c r="AW74" s="3269" t="s">
        <v>1950</v>
      </c>
      <c r="AX74" s="3270" t="s">
        <v>1951</v>
      </c>
    </row>
    <row r="75" spans="1:53" s="221" customFormat="1" ht="39.75" customHeight="1" x14ac:dyDescent="0.15">
      <c r="A75" s="1692" t="s">
        <v>156</v>
      </c>
      <c r="B75" s="1693"/>
      <c r="C75" s="1693"/>
      <c r="D75" s="3304">
        <v>16</v>
      </c>
      <c r="E75" s="1726">
        <v>9.7187412976886666E-3</v>
      </c>
      <c r="F75" s="1727">
        <v>0.54234654234654234</v>
      </c>
      <c r="G75" s="3299" t="s">
        <v>123</v>
      </c>
      <c r="H75" s="1757">
        <v>698</v>
      </c>
      <c r="I75" s="1705">
        <v>-3.724137931034488E-2</v>
      </c>
      <c r="J75" s="1706">
        <v>-27</v>
      </c>
      <c r="K75" s="2963">
        <v>51</v>
      </c>
      <c r="L75" s="1705">
        <v>-8.9285714285714302E-2</v>
      </c>
      <c r="M75" s="1706">
        <v>-5</v>
      </c>
      <c r="N75" s="1728">
        <v>35</v>
      </c>
      <c r="O75" s="1728">
        <v>16</v>
      </c>
      <c r="P75" s="1729">
        <v>0</v>
      </c>
      <c r="Q75" s="2963">
        <v>637</v>
      </c>
      <c r="R75" s="1705">
        <v>-3.3383915022761723E-2</v>
      </c>
      <c r="S75" s="1706">
        <v>-22</v>
      </c>
      <c r="T75" s="1728">
        <v>256</v>
      </c>
      <c r="U75" s="1728">
        <v>153</v>
      </c>
      <c r="V75" s="1728">
        <v>0</v>
      </c>
      <c r="W75" s="1728">
        <v>32</v>
      </c>
      <c r="X75" s="1728">
        <v>0</v>
      </c>
      <c r="Y75" s="1729">
        <v>196</v>
      </c>
      <c r="Z75" s="2964">
        <v>10</v>
      </c>
      <c r="AA75" s="1705">
        <v>0</v>
      </c>
      <c r="AB75" s="1706">
        <v>0</v>
      </c>
      <c r="AC75" s="2932">
        <v>698</v>
      </c>
      <c r="AD75" s="1730">
        <v>16</v>
      </c>
      <c r="AE75" s="1730">
        <v>1</v>
      </c>
      <c r="AF75" s="1730">
        <v>68</v>
      </c>
      <c r="AG75" s="1730">
        <v>16</v>
      </c>
      <c r="AH75" s="1730">
        <v>96</v>
      </c>
      <c r="AI75" s="1730">
        <v>15</v>
      </c>
      <c r="AJ75" s="1730">
        <v>20</v>
      </c>
      <c r="AK75" s="1730">
        <v>28</v>
      </c>
      <c r="AL75" s="1730">
        <v>152</v>
      </c>
      <c r="AM75" s="1730">
        <v>29</v>
      </c>
      <c r="AN75" s="1730">
        <v>16</v>
      </c>
      <c r="AO75" s="1730">
        <v>20</v>
      </c>
      <c r="AP75" s="1730">
        <v>97</v>
      </c>
      <c r="AQ75" s="1730">
        <v>45</v>
      </c>
      <c r="AR75" s="1730">
        <v>14</v>
      </c>
      <c r="AS75" s="1730">
        <v>5</v>
      </c>
      <c r="AT75" s="1730">
        <v>3</v>
      </c>
      <c r="AU75" s="1730">
        <v>36</v>
      </c>
      <c r="AV75" s="1730">
        <v>0</v>
      </c>
      <c r="AW75" s="1730">
        <v>7</v>
      </c>
      <c r="AX75" s="1731">
        <v>14</v>
      </c>
    </row>
    <row r="76" spans="1:53" s="220" customFormat="1" ht="39.75" customHeight="1" x14ac:dyDescent="0.15">
      <c r="A76" s="2820"/>
      <c r="B76" s="2821" t="s">
        <v>525</v>
      </c>
      <c r="C76" s="2821"/>
      <c r="D76" s="3305" t="s">
        <v>123</v>
      </c>
      <c r="E76" s="2823">
        <v>6.9618490671122246E-5</v>
      </c>
      <c r="F76" s="2824">
        <v>3.885003885003885E-3</v>
      </c>
      <c r="G76" s="3303">
        <v>7.1633237822349575E-3</v>
      </c>
      <c r="H76" s="2825">
        <v>5</v>
      </c>
      <c r="I76" s="2826">
        <v>0</v>
      </c>
      <c r="J76" s="2827">
        <v>0</v>
      </c>
      <c r="K76" s="2944">
        <v>0</v>
      </c>
      <c r="L76" s="2826" t="s">
        <v>123</v>
      </c>
      <c r="M76" s="2827">
        <v>0</v>
      </c>
      <c r="N76" s="2828">
        <v>0</v>
      </c>
      <c r="O76" s="2828">
        <v>0</v>
      </c>
      <c r="P76" s="2829"/>
      <c r="Q76" s="2944">
        <v>5</v>
      </c>
      <c r="R76" s="2826">
        <v>0</v>
      </c>
      <c r="S76" s="2827">
        <v>0</v>
      </c>
      <c r="T76" s="2828">
        <v>0</v>
      </c>
      <c r="U76" s="2828">
        <v>5</v>
      </c>
      <c r="V76" s="2828"/>
      <c r="W76" s="2828">
        <v>0</v>
      </c>
      <c r="X76" s="2828"/>
      <c r="Y76" s="2829">
        <v>0</v>
      </c>
      <c r="Z76" s="2948">
        <v>0</v>
      </c>
      <c r="AA76" s="2826" t="s">
        <v>123</v>
      </c>
      <c r="AB76" s="2827">
        <v>0</v>
      </c>
      <c r="AC76" s="2955">
        <v>5</v>
      </c>
      <c r="AD76" s="2913">
        <v>0</v>
      </c>
      <c r="AE76" s="2913">
        <v>0</v>
      </c>
      <c r="AF76" s="2913">
        <v>0</v>
      </c>
      <c r="AG76" s="2913">
        <v>0</v>
      </c>
      <c r="AH76" s="2913">
        <v>0</v>
      </c>
      <c r="AI76" s="2913">
        <v>0</v>
      </c>
      <c r="AJ76" s="2913">
        <v>0</v>
      </c>
      <c r="AK76" s="2913">
        <v>0</v>
      </c>
      <c r="AL76" s="2913">
        <v>0</v>
      </c>
      <c r="AM76" s="2913">
        <v>0</v>
      </c>
      <c r="AN76" s="2913">
        <v>0</v>
      </c>
      <c r="AO76" s="2913">
        <v>0</v>
      </c>
      <c r="AP76" s="2913">
        <v>0</v>
      </c>
      <c r="AQ76" s="2913">
        <v>0</v>
      </c>
      <c r="AR76" s="2913">
        <v>0</v>
      </c>
      <c r="AS76" s="2913">
        <v>0</v>
      </c>
      <c r="AT76" s="2913">
        <v>0</v>
      </c>
      <c r="AU76" s="2913">
        <v>5</v>
      </c>
      <c r="AV76" s="2913">
        <v>0</v>
      </c>
      <c r="AW76" s="2913">
        <v>0</v>
      </c>
      <c r="AX76" s="2914">
        <v>0</v>
      </c>
    </row>
    <row r="77" spans="1:53" s="221" customFormat="1" ht="39.75" customHeight="1" x14ac:dyDescent="0.15">
      <c r="A77" s="2793"/>
      <c r="B77" s="2794" t="s">
        <v>1718</v>
      </c>
      <c r="C77" s="2794"/>
      <c r="D77" s="3279" t="s">
        <v>123</v>
      </c>
      <c r="E77" s="2796">
        <v>2.4505708716235034E-3</v>
      </c>
      <c r="F77" s="2797">
        <v>0.13675213675213677</v>
      </c>
      <c r="G77" s="3280">
        <v>0.25214899713467048</v>
      </c>
      <c r="H77" s="2798">
        <v>176</v>
      </c>
      <c r="I77" s="2817">
        <v>7.3170731707317138E-2</v>
      </c>
      <c r="J77" s="2818">
        <v>12</v>
      </c>
      <c r="K77" s="2923">
        <v>18</v>
      </c>
      <c r="L77" s="2817">
        <v>0.125</v>
      </c>
      <c r="M77" s="2818">
        <v>2</v>
      </c>
      <c r="N77" s="2781">
        <v>10</v>
      </c>
      <c r="O77" s="2781">
        <v>8</v>
      </c>
      <c r="P77" s="2782"/>
      <c r="Q77" s="2923">
        <v>155</v>
      </c>
      <c r="R77" s="2817">
        <v>6.8965517241379226E-2</v>
      </c>
      <c r="S77" s="2818">
        <v>10</v>
      </c>
      <c r="T77" s="2781">
        <v>103</v>
      </c>
      <c r="U77" s="2781">
        <v>32</v>
      </c>
      <c r="V77" s="2781"/>
      <c r="W77" s="2781">
        <v>8</v>
      </c>
      <c r="X77" s="2781"/>
      <c r="Y77" s="2782">
        <v>12</v>
      </c>
      <c r="Z77" s="2934">
        <v>3</v>
      </c>
      <c r="AA77" s="2817">
        <v>0</v>
      </c>
      <c r="AB77" s="2818">
        <v>0</v>
      </c>
      <c r="AC77" s="2942">
        <v>176</v>
      </c>
      <c r="AD77" s="2783">
        <v>0</v>
      </c>
      <c r="AE77" s="2783">
        <v>0</v>
      </c>
      <c r="AF77" s="2783">
        <v>11</v>
      </c>
      <c r="AG77" s="2783">
        <v>5</v>
      </c>
      <c r="AH77" s="2783">
        <v>28</v>
      </c>
      <c r="AI77" s="2783">
        <v>2</v>
      </c>
      <c r="AJ77" s="2783">
        <v>9</v>
      </c>
      <c r="AK77" s="2783">
        <v>10</v>
      </c>
      <c r="AL77" s="2783">
        <v>64</v>
      </c>
      <c r="AM77" s="2783">
        <v>15</v>
      </c>
      <c r="AN77" s="2783">
        <v>6</v>
      </c>
      <c r="AO77" s="2783">
        <v>8</v>
      </c>
      <c r="AP77" s="2783">
        <v>4</v>
      </c>
      <c r="AQ77" s="2783">
        <v>2</v>
      </c>
      <c r="AR77" s="2783">
        <v>1</v>
      </c>
      <c r="AS77" s="2783">
        <v>0</v>
      </c>
      <c r="AT77" s="2783">
        <v>0</v>
      </c>
      <c r="AU77" s="2783">
        <v>7</v>
      </c>
      <c r="AV77" s="2783">
        <v>0</v>
      </c>
      <c r="AW77" s="2783">
        <v>2</v>
      </c>
      <c r="AX77" s="2784">
        <v>2</v>
      </c>
    </row>
    <row r="78" spans="1:53" s="220" customFormat="1" ht="39.75" customHeight="1" x14ac:dyDescent="0.15">
      <c r="A78" s="2773"/>
      <c r="B78" s="2774" t="s">
        <v>526</v>
      </c>
      <c r="C78" s="2774"/>
      <c r="D78" s="3277" t="s">
        <v>123</v>
      </c>
      <c r="E78" s="2776">
        <v>1.3923698134224449E-3</v>
      </c>
      <c r="F78" s="2777">
        <v>7.7700077700077697E-2</v>
      </c>
      <c r="G78" s="3278">
        <v>0.14326647564469913</v>
      </c>
      <c r="H78" s="2778">
        <v>100</v>
      </c>
      <c r="I78" s="2779">
        <v>-9.0909090909090939E-2</v>
      </c>
      <c r="J78" s="2780">
        <v>-10</v>
      </c>
      <c r="K78" s="2922">
        <v>15</v>
      </c>
      <c r="L78" s="2779">
        <v>-0.11764705882352944</v>
      </c>
      <c r="M78" s="2780">
        <v>-2</v>
      </c>
      <c r="N78" s="2781">
        <v>13</v>
      </c>
      <c r="O78" s="2781">
        <v>2</v>
      </c>
      <c r="P78" s="2782"/>
      <c r="Q78" s="2922">
        <v>81</v>
      </c>
      <c r="R78" s="2779">
        <v>-8.98876404494382E-2</v>
      </c>
      <c r="S78" s="2780">
        <v>-8</v>
      </c>
      <c r="T78" s="2781">
        <v>48</v>
      </c>
      <c r="U78" s="2781">
        <v>22</v>
      </c>
      <c r="V78" s="2781"/>
      <c r="W78" s="2781">
        <v>3</v>
      </c>
      <c r="X78" s="2781"/>
      <c r="Y78" s="2782">
        <v>8</v>
      </c>
      <c r="Z78" s="2933">
        <v>4</v>
      </c>
      <c r="AA78" s="2779">
        <v>0</v>
      </c>
      <c r="AB78" s="2780">
        <v>0</v>
      </c>
      <c r="AC78" s="2950">
        <v>100</v>
      </c>
      <c r="AD78" s="2783">
        <v>5</v>
      </c>
      <c r="AE78" s="2783">
        <v>1</v>
      </c>
      <c r="AF78" s="2783">
        <v>35</v>
      </c>
      <c r="AG78" s="2783">
        <v>5</v>
      </c>
      <c r="AH78" s="2783">
        <v>4</v>
      </c>
      <c r="AI78" s="2783">
        <v>11</v>
      </c>
      <c r="AJ78" s="2783">
        <v>4</v>
      </c>
      <c r="AK78" s="2783">
        <v>4</v>
      </c>
      <c r="AL78" s="2783">
        <v>15</v>
      </c>
      <c r="AM78" s="2783">
        <v>2</v>
      </c>
      <c r="AN78" s="2783">
        <v>2</v>
      </c>
      <c r="AO78" s="2783">
        <v>2</v>
      </c>
      <c r="AP78" s="2783">
        <v>1</v>
      </c>
      <c r="AQ78" s="2783">
        <v>0</v>
      </c>
      <c r="AR78" s="2783">
        <v>1</v>
      </c>
      <c r="AS78" s="2783">
        <v>0</v>
      </c>
      <c r="AT78" s="2783">
        <v>0</v>
      </c>
      <c r="AU78" s="2783">
        <v>4</v>
      </c>
      <c r="AV78" s="2783">
        <v>0</v>
      </c>
      <c r="AW78" s="2783">
        <v>3</v>
      </c>
      <c r="AX78" s="2784">
        <v>1</v>
      </c>
    </row>
    <row r="79" spans="1:53" s="221" customFormat="1" ht="39.75" customHeight="1" x14ac:dyDescent="0.15">
      <c r="A79" s="2793"/>
      <c r="B79" s="2794" t="s">
        <v>528</v>
      </c>
      <c r="C79" s="2794"/>
      <c r="D79" s="3279" t="s">
        <v>123</v>
      </c>
      <c r="E79" s="2796">
        <v>1.5037593984962407E-3</v>
      </c>
      <c r="F79" s="2797">
        <v>8.3916083916083919E-2</v>
      </c>
      <c r="G79" s="3280">
        <v>0.15472779369627507</v>
      </c>
      <c r="H79" s="2798">
        <v>108</v>
      </c>
      <c r="I79" s="2817">
        <v>-2.7027027027026973E-2</v>
      </c>
      <c r="J79" s="2818">
        <v>-3</v>
      </c>
      <c r="K79" s="2923">
        <v>2</v>
      </c>
      <c r="L79" s="2817">
        <v>0</v>
      </c>
      <c r="M79" s="2818">
        <v>0</v>
      </c>
      <c r="N79" s="2781">
        <v>1</v>
      </c>
      <c r="O79" s="2781">
        <v>1</v>
      </c>
      <c r="P79" s="2782"/>
      <c r="Q79" s="2923">
        <v>106</v>
      </c>
      <c r="R79" s="2817">
        <v>-2.752293577981646E-2</v>
      </c>
      <c r="S79" s="2818">
        <v>-3</v>
      </c>
      <c r="T79" s="2781">
        <v>33</v>
      </c>
      <c r="U79" s="2781">
        <v>45</v>
      </c>
      <c r="V79" s="2781"/>
      <c r="W79" s="2781">
        <v>11</v>
      </c>
      <c r="X79" s="2781"/>
      <c r="Y79" s="2782">
        <v>17</v>
      </c>
      <c r="Z79" s="2934">
        <v>0</v>
      </c>
      <c r="AA79" s="2817" t="s">
        <v>123</v>
      </c>
      <c r="AB79" s="2818">
        <v>0</v>
      </c>
      <c r="AC79" s="2942">
        <v>108</v>
      </c>
      <c r="AD79" s="2783">
        <v>4</v>
      </c>
      <c r="AE79" s="2783">
        <v>0</v>
      </c>
      <c r="AF79" s="2783">
        <v>21</v>
      </c>
      <c r="AG79" s="2783">
        <v>4</v>
      </c>
      <c r="AH79" s="2783">
        <v>14</v>
      </c>
      <c r="AI79" s="2783">
        <v>1</v>
      </c>
      <c r="AJ79" s="2783">
        <v>0</v>
      </c>
      <c r="AK79" s="2783">
        <v>3</v>
      </c>
      <c r="AL79" s="2783">
        <v>26</v>
      </c>
      <c r="AM79" s="2783">
        <v>1</v>
      </c>
      <c r="AN79" s="2783">
        <v>7</v>
      </c>
      <c r="AO79" s="2783">
        <v>2</v>
      </c>
      <c r="AP79" s="2783">
        <v>4</v>
      </c>
      <c r="AQ79" s="2783">
        <v>3</v>
      </c>
      <c r="AR79" s="2783">
        <v>2</v>
      </c>
      <c r="AS79" s="2783">
        <v>0</v>
      </c>
      <c r="AT79" s="2783">
        <v>1</v>
      </c>
      <c r="AU79" s="2783">
        <v>9</v>
      </c>
      <c r="AV79" s="2783">
        <v>0</v>
      </c>
      <c r="AW79" s="2783">
        <v>1</v>
      </c>
      <c r="AX79" s="2784">
        <v>5</v>
      </c>
    </row>
    <row r="80" spans="1:53" s="220" customFormat="1" ht="39.75" customHeight="1" x14ac:dyDescent="0.15">
      <c r="A80" s="2773"/>
      <c r="B80" s="2774"/>
      <c r="C80" s="2774" t="s">
        <v>1719</v>
      </c>
      <c r="D80" s="3277" t="s">
        <v>123</v>
      </c>
      <c r="E80" s="2776">
        <v>8.7719298245614037E-4</v>
      </c>
      <c r="F80" s="2777">
        <v>4.8951048951048952E-2</v>
      </c>
      <c r="G80" s="3278">
        <v>9.0257879656160458E-2</v>
      </c>
      <c r="H80" s="2778">
        <v>63</v>
      </c>
      <c r="I80" s="2779">
        <v>-3.0769230769230771E-2</v>
      </c>
      <c r="J80" s="2780">
        <v>-2</v>
      </c>
      <c r="K80" s="2922">
        <v>0</v>
      </c>
      <c r="L80" s="2779" t="s">
        <v>123</v>
      </c>
      <c r="M80" s="2780">
        <v>-1</v>
      </c>
      <c r="N80" s="2781">
        <v>0</v>
      </c>
      <c r="O80" s="2781">
        <v>0</v>
      </c>
      <c r="P80" s="2782"/>
      <c r="Q80" s="2922">
        <v>63</v>
      </c>
      <c r="R80" s="2779">
        <v>-1.5625E-2</v>
      </c>
      <c r="S80" s="2780">
        <v>-1</v>
      </c>
      <c r="T80" s="2781">
        <v>4</v>
      </c>
      <c r="U80" s="2781">
        <v>9</v>
      </c>
      <c r="V80" s="2781"/>
      <c r="W80" s="2781">
        <v>1</v>
      </c>
      <c r="X80" s="2781"/>
      <c r="Y80" s="2782">
        <v>49</v>
      </c>
      <c r="Z80" s="2933">
        <v>0</v>
      </c>
      <c r="AA80" s="2779" t="s">
        <v>123</v>
      </c>
      <c r="AB80" s="2780">
        <v>0</v>
      </c>
      <c r="AC80" s="2950">
        <v>63</v>
      </c>
      <c r="AD80" s="2783">
        <v>2</v>
      </c>
      <c r="AE80" s="2783">
        <v>0</v>
      </c>
      <c r="AF80" s="2783">
        <v>1</v>
      </c>
      <c r="AG80" s="2783">
        <v>0</v>
      </c>
      <c r="AH80" s="2783">
        <v>1</v>
      </c>
      <c r="AI80" s="2783">
        <v>0</v>
      </c>
      <c r="AJ80" s="2783">
        <v>1</v>
      </c>
      <c r="AK80" s="2783">
        <v>1</v>
      </c>
      <c r="AL80" s="2783">
        <v>4</v>
      </c>
      <c r="AM80" s="2783">
        <v>2</v>
      </c>
      <c r="AN80" s="2783">
        <v>1</v>
      </c>
      <c r="AO80" s="2783">
        <v>4</v>
      </c>
      <c r="AP80" s="2783">
        <v>19</v>
      </c>
      <c r="AQ80" s="2783">
        <v>24</v>
      </c>
      <c r="AR80" s="2783">
        <v>3</v>
      </c>
      <c r="AS80" s="2783">
        <v>0</v>
      </c>
      <c r="AT80" s="2783">
        <v>0</v>
      </c>
      <c r="AU80" s="2783">
        <v>0</v>
      </c>
      <c r="AV80" s="2783">
        <v>0</v>
      </c>
      <c r="AW80" s="2783">
        <v>0</v>
      </c>
      <c r="AX80" s="2784">
        <v>0</v>
      </c>
    </row>
    <row r="81" spans="1:50" s="221" customFormat="1" ht="39.75" customHeight="1" x14ac:dyDescent="0.15">
      <c r="A81" s="2830"/>
      <c r="B81" s="2831" t="s">
        <v>529</v>
      </c>
      <c r="C81" s="2831"/>
      <c r="D81" s="3295" t="s">
        <v>123</v>
      </c>
      <c r="E81" s="2833">
        <v>3.4252297410192149E-3</v>
      </c>
      <c r="F81" s="2834">
        <v>0.19114219114219114</v>
      </c>
      <c r="G81" s="3296">
        <v>0.3524355300859599</v>
      </c>
      <c r="H81" s="2835">
        <v>246</v>
      </c>
      <c r="I81" s="2836">
        <v>-8.8888888888888906E-2</v>
      </c>
      <c r="J81" s="2837">
        <v>-24</v>
      </c>
      <c r="K81" s="2930">
        <v>16</v>
      </c>
      <c r="L81" s="2836">
        <v>-0.19999999999999996</v>
      </c>
      <c r="M81" s="2837">
        <v>-4</v>
      </c>
      <c r="N81" s="2809">
        <v>11</v>
      </c>
      <c r="O81" s="2809">
        <v>5</v>
      </c>
      <c r="P81" s="2810"/>
      <c r="Q81" s="2930">
        <v>227</v>
      </c>
      <c r="R81" s="2836">
        <v>-8.0971659919028327E-2</v>
      </c>
      <c r="S81" s="2837">
        <v>-20</v>
      </c>
      <c r="T81" s="2809">
        <v>68</v>
      </c>
      <c r="U81" s="2809">
        <v>40</v>
      </c>
      <c r="V81" s="2809"/>
      <c r="W81" s="2809">
        <v>9</v>
      </c>
      <c r="X81" s="2809"/>
      <c r="Y81" s="2810">
        <v>110</v>
      </c>
      <c r="Z81" s="2938">
        <v>3</v>
      </c>
      <c r="AA81" s="2836">
        <v>0</v>
      </c>
      <c r="AB81" s="2837">
        <v>0</v>
      </c>
      <c r="AC81" s="2956">
        <v>246</v>
      </c>
      <c r="AD81" s="2811">
        <v>5</v>
      </c>
      <c r="AE81" s="2811">
        <v>0</v>
      </c>
      <c r="AF81" s="2811">
        <v>0</v>
      </c>
      <c r="AG81" s="2811">
        <v>2</v>
      </c>
      <c r="AH81" s="2811">
        <v>49</v>
      </c>
      <c r="AI81" s="2811">
        <v>1</v>
      </c>
      <c r="AJ81" s="2811">
        <v>6</v>
      </c>
      <c r="AK81" s="2811">
        <v>10</v>
      </c>
      <c r="AL81" s="2811">
        <v>43</v>
      </c>
      <c r="AM81" s="2811">
        <v>9</v>
      </c>
      <c r="AN81" s="2811">
        <v>0</v>
      </c>
      <c r="AO81" s="2811">
        <v>4</v>
      </c>
      <c r="AP81" s="2811">
        <v>69</v>
      </c>
      <c r="AQ81" s="2811">
        <v>16</v>
      </c>
      <c r="AR81" s="2811">
        <v>7</v>
      </c>
      <c r="AS81" s="2811">
        <v>5</v>
      </c>
      <c r="AT81" s="2811">
        <v>2</v>
      </c>
      <c r="AU81" s="2811">
        <v>11</v>
      </c>
      <c r="AV81" s="2811">
        <v>0</v>
      </c>
      <c r="AW81" s="2811">
        <v>1</v>
      </c>
      <c r="AX81" s="2812">
        <v>6</v>
      </c>
    </row>
    <row r="82" spans="1:50" s="220" customFormat="1" ht="39.75" customHeight="1" x14ac:dyDescent="0.15">
      <c r="A82" s="1688" t="s">
        <v>2111</v>
      </c>
      <c r="B82" s="3314"/>
      <c r="C82" s="3938"/>
      <c r="D82" s="3287">
        <v>41</v>
      </c>
      <c r="E82" s="1712">
        <v>1.545530492898914E-3</v>
      </c>
      <c r="F82" s="1713">
        <v>8.6247086247086241E-2</v>
      </c>
      <c r="G82" s="3288" t="s">
        <v>123</v>
      </c>
      <c r="H82" s="1754">
        <v>111</v>
      </c>
      <c r="I82" s="1697">
        <v>-9.0163934426229497E-2</v>
      </c>
      <c r="J82" s="1698">
        <v>-11</v>
      </c>
      <c r="K82" s="2927">
        <v>2</v>
      </c>
      <c r="L82" s="1697">
        <v>0</v>
      </c>
      <c r="M82" s="1698">
        <v>0</v>
      </c>
      <c r="N82" s="1717">
        <v>1</v>
      </c>
      <c r="O82" s="1717">
        <v>1</v>
      </c>
      <c r="P82" s="1718"/>
      <c r="Q82" s="2927">
        <v>109</v>
      </c>
      <c r="R82" s="1697">
        <v>-9.1666666666666674E-2</v>
      </c>
      <c r="S82" s="1698">
        <v>-11</v>
      </c>
      <c r="T82" s="1717">
        <v>23</v>
      </c>
      <c r="U82" s="1717">
        <v>7</v>
      </c>
      <c r="V82" s="1717"/>
      <c r="W82" s="1717">
        <v>2</v>
      </c>
      <c r="X82" s="1717"/>
      <c r="Y82" s="1718">
        <v>77</v>
      </c>
      <c r="Z82" s="2937">
        <v>0</v>
      </c>
      <c r="AA82" s="1697" t="s">
        <v>123</v>
      </c>
      <c r="AB82" s="1698">
        <v>0</v>
      </c>
      <c r="AC82" s="2953">
        <v>111</v>
      </c>
      <c r="AD82" s="1719">
        <v>0</v>
      </c>
      <c r="AE82" s="1719">
        <v>0</v>
      </c>
      <c r="AF82" s="1719">
        <v>0</v>
      </c>
      <c r="AG82" s="1719">
        <v>2</v>
      </c>
      <c r="AH82" s="1719">
        <v>0</v>
      </c>
      <c r="AI82" s="1719">
        <v>1</v>
      </c>
      <c r="AJ82" s="1719">
        <v>0</v>
      </c>
      <c r="AK82" s="1719">
        <v>1</v>
      </c>
      <c r="AL82" s="1719">
        <v>7</v>
      </c>
      <c r="AM82" s="1719">
        <v>0</v>
      </c>
      <c r="AN82" s="1719">
        <v>14</v>
      </c>
      <c r="AO82" s="1719">
        <v>9</v>
      </c>
      <c r="AP82" s="1719">
        <v>23</v>
      </c>
      <c r="AQ82" s="1719">
        <v>27</v>
      </c>
      <c r="AR82" s="1719">
        <v>0</v>
      </c>
      <c r="AS82" s="1719">
        <v>1</v>
      </c>
      <c r="AT82" s="1719">
        <v>15</v>
      </c>
      <c r="AU82" s="1719">
        <v>11</v>
      </c>
      <c r="AV82" s="1719">
        <v>0</v>
      </c>
      <c r="AW82" s="1719">
        <v>0</v>
      </c>
      <c r="AX82" s="1720">
        <v>0</v>
      </c>
    </row>
    <row r="83" spans="1:50" s="221" customFormat="1" ht="39.75" customHeight="1" x14ac:dyDescent="0.15">
      <c r="A83" s="1690" t="s">
        <v>1720</v>
      </c>
      <c r="B83" s="1691"/>
      <c r="C83" s="1691"/>
      <c r="D83" s="3285">
        <v>138</v>
      </c>
      <c r="E83" s="1715">
        <v>4.1771094402673352E-5</v>
      </c>
      <c r="F83" s="1716">
        <v>2.331002331002331E-3</v>
      </c>
      <c r="G83" s="3301" t="s">
        <v>123</v>
      </c>
      <c r="H83" s="1755">
        <v>3</v>
      </c>
      <c r="I83" s="1703">
        <v>0</v>
      </c>
      <c r="J83" s="1704">
        <v>0</v>
      </c>
      <c r="K83" s="2926">
        <v>1</v>
      </c>
      <c r="L83" s="1703">
        <v>0</v>
      </c>
      <c r="M83" s="1704">
        <v>0</v>
      </c>
      <c r="N83" s="1717">
        <v>0</v>
      </c>
      <c r="O83" s="1717">
        <v>1</v>
      </c>
      <c r="P83" s="1718"/>
      <c r="Q83" s="2926">
        <v>2</v>
      </c>
      <c r="R83" s="1703">
        <v>0</v>
      </c>
      <c r="S83" s="1704">
        <v>0</v>
      </c>
      <c r="T83" s="1717">
        <v>0</v>
      </c>
      <c r="U83" s="1717">
        <v>0</v>
      </c>
      <c r="V83" s="1717"/>
      <c r="W83" s="1717">
        <v>1</v>
      </c>
      <c r="X83" s="1717"/>
      <c r="Y83" s="1718">
        <v>1</v>
      </c>
      <c r="Z83" s="2936">
        <v>0</v>
      </c>
      <c r="AA83" s="1703" t="s">
        <v>123</v>
      </c>
      <c r="AB83" s="1704">
        <v>0</v>
      </c>
      <c r="AC83" s="2952">
        <v>3</v>
      </c>
      <c r="AD83" s="1719">
        <v>0</v>
      </c>
      <c r="AE83" s="1719">
        <v>1</v>
      </c>
      <c r="AF83" s="1719">
        <v>0</v>
      </c>
      <c r="AG83" s="1719">
        <v>1</v>
      </c>
      <c r="AH83" s="1719">
        <v>0</v>
      </c>
      <c r="AI83" s="1719">
        <v>0</v>
      </c>
      <c r="AJ83" s="1719">
        <v>0</v>
      </c>
      <c r="AK83" s="1719">
        <v>0</v>
      </c>
      <c r="AL83" s="1719">
        <v>0</v>
      </c>
      <c r="AM83" s="1719">
        <v>0</v>
      </c>
      <c r="AN83" s="1719">
        <v>0</v>
      </c>
      <c r="AO83" s="1719">
        <v>0</v>
      </c>
      <c r="AP83" s="1719">
        <v>0</v>
      </c>
      <c r="AQ83" s="1719">
        <v>0</v>
      </c>
      <c r="AR83" s="1719">
        <v>0</v>
      </c>
      <c r="AS83" s="1719">
        <v>0</v>
      </c>
      <c r="AT83" s="1719">
        <v>0</v>
      </c>
      <c r="AU83" s="1719">
        <v>0</v>
      </c>
      <c r="AV83" s="1719">
        <v>0</v>
      </c>
      <c r="AW83" s="1719">
        <v>0</v>
      </c>
      <c r="AX83" s="1720">
        <v>1</v>
      </c>
    </row>
    <row r="84" spans="1:50" s="220" customFormat="1" ht="39.75" customHeight="1" x14ac:dyDescent="0.15">
      <c r="A84" s="3952" t="s">
        <v>1721</v>
      </c>
      <c r="B84" s="3939"/>
      <c r="C84" s="3940"/>
      <c r="D84" s="3287">
        <v>42</v>
      </c>
      <c r="E84" s="1712">
        <v>1.5176830966304651E-3</v>
      </c>
      <c r="F84" s="1713">
        <v>8.4693084693084689E-2</v>
      </c>
      <c r="G84" s="3288" t="s">
        <v>123</v>
      </c>
      <c r="H84" s="1754">
        <v>109</v>
      </c>
      <c r="I84" s="1697">
        <v>-2.6785714285714302E-2</v>
      </c>
      <c r="J84" s="1698">
        <v>-3</v>
      </c>
      <c r="K84" s="2927">
        <v>9</v>
      </c>
      <c r="L84" s="1697">
        <v>0</v>
      </c>
      <c r="M84" s="1698">
        <v>0</v>
      </c>
      <c r="N84" s="1717">
        <v>6</v>
      </c>
      <c r="O84" s="1717">
        <v>3</v>
      </c>
      <c r="P84" s="1718"/>
      <c r="Q84" s="2927">
        <v>100</v>
      </c>
      <c r="R84" s="1697">
        <v>-2.9126213592232997E-2</v>
      </c>
      <c r="S84" s="1698">
        <v>-3</v>
      </c>
      <c r="T84" s="1717">
        <v>47</v>
      </c>
      <c r="U84" s="1717">
        <v>4</v>
      </c>
      <c r="V84" s="1717"/>
      <c r="W84" s="1717">
        <v>6</v>
      </c>
      <c r="X84" s="1717"/>
      <c r="Y84" s="1718">
        <v>43</v>
      </c>
      <c r="Z84" s="2937">
        <v>0</v>
      </c>
      <c r="AA84" s="1697" t="s">
        <v>123</v>
      </c>
      <c r="AB84" s="1698">
        <v>0</v>
      </c>
      <c r="AC84" s="2953">
        <v>109</v>
      </c>
      <c r="AD84" s="1719">
        <v>0</v>
      </c>
      <c r="AE84" s="1719">
        <v>0</v>
      </c>
      <c r="AF84" s="1719">
        <v>0</v>
      </c>
      <c r="AG84" s="1719">
        <v>16</v>
      </c>
      <c r="AH84" s="1719">
        <v>1</v>
      </c>
      <c r="AI84" s="1719">
        <v>1</v>
      </c>
      <c r="AJ84" s="1719">
        <v>2</v>
      </c>
      <c r="AK84" s="1719">
        <v>4</v>
      </c>
      <c r="AL84" s="1719">
        <v>17</v>
      </c>
      <c r="AM84" s="1719">
        <v>5</v>
      </c>
      <c r="AN84" s="1719">
        <v>5</v>
      </c>
      <c r="AO84" s="1719">
        <v>2</v>
      </c>
      <c r="AP84" s="1719">
        <v>15</v>
      </c>
      <c r="AQ84" s="1719">
        <v>2</v>
      </c>
      <c r="AR84" s="1719">
        <v>1</v>
      </c>
      <c r="AS84" s="1719">
        <v>0</v>
      </c>
      <c r="AT84" s="1719">
        <v>0</v>
      </c>
      <c r="AU84" s="1719">
        <v>38</v>
      </c>
      <c r="AV84" s="1719">
        <v>0</v>
      </c>
      <c r="AW84" s="1719">
        <v>0</v>
      </c>
      <c r="AX84" s="1720">
        <v>0</v>
      </c>
    </row>
    <row r="85" spans="1:50" s="221" customFormat="1" ht="39.75" customHeight="1" x14ac:dyDescent="0.15">
      <c r="A85" s="1690" t="s">
        <v>766</v>
      </c>
      <c r="B85" s="1691"/>
      <c r="C85" s="1691"/>
      <c r="D85" s="3285">
        <v>146</v>
      </c>
      <c r="E85" s="1715">
        <v>2.7847396268448901E-5</v>
      </c>
      <c r="F85" s="1716">
        <v>1.554001554001554E-3</v>
      </c>
      <c r="G85" s="3301" t="s">
        <v>123</v>
      </c>
      <c r="H85" s="1755">
        <v>2</v>
      </c>
      <c r="I85" s="1703">
        <v>0</v>
      </c>
      <c r="J85" s="1704">
        <v>0</v>
      </c>
      <c r="K85" s="2926">
        <v>0</v>
      </c>
      <c r="L85" s="1703" t="s">
        <v>123</v>
      </c>
      <c r="M85" s="1704">
        <v>0</v>
      </c>
      <c r="N85" s="1717">
        <v>0</v>
      </c>
      <c r="O85" s="1717">
        <v>0</v>
      </c>
      <c r="P85" s="1718"/>
      <c r="Q85" s="2926">
        <v>2</v>
      </c>
      <c r="R85" s="1703">
        <v>0</v>
      </c>
      <c r="S85" s="1704">
        <v>0</v>
      </c>
      <c r="T85" s="1717">
        <v>0</v>
      </c>
      <c r="U85" s="1717">
        <v>0</v>
      </c>
      <c r="V85" s="1717"/>
      <c r="W85" s="1717">
        <v>0</v>
      </c>
      <c r="X85" s="1717"/>
      <c r="Y85" s="1718">
        <v>2</v>
      </c>
      <c r="Z85" s="2936">
        <v>0</v>
      </c>
      <c r="AA85" s="1703" t="s">
        <v>123</v>
      </c>
      <c r="AB85" s="1704">
        <v>0</v>
      </c>
      <c r="AC85" s="2952">
        <v>2</v>
      </c>
      <c r="AD85" s="1719">
        <v>0</v>
      </c>
      <c r="AE85" s="1719">
        <v>1</v>
      </c>
      <c r="AF85" s="1719">
        <v>0</v>
      </c>
      <c r="AG85" s="1719">
        <v>0</v>
      </c>
      <c r="AH85" s="1719">
        <v>0</v>
      </c>
      <c r="AI85" s="1719">
        <v>0</v>
      </c>
      <c r="AJ85" s="1719">
        <v>0</v>
      </c>
      <c r="AK85" s="1719">
        <v>0</v>
      </c>
      <c r="AL85" s="1719">
        <v>0</v>
      </c>
      <c r="AM85" s="1719">
        <v>0</v>
      </c>
      <c r="AN85" s="1719">
        <v>0</v>
      </c>
      <c r="AO85" s="1719">
        <v>0</v>
      </c>
      <c r="AP85" s="1719">
        <v>0</v>
      </c>
      <c r="AQ85" s="1719">
        <v>0</v>
      </c>
      <c r="AR85" s="1719">
        <v>0</v>
      </c>
      <c r="AS85" s="1719">
        <v>0</v>
      </c>
      <c r="AT85" s="1719">
        <v>0</v>
      </c>
      <c r="AU85" s="1719">
        <v>1</v>
      </c>
      <c r="AV85" s="1719">
        <v>0</v>
      </c>
      <c r="AW85" s="1719">
        <v>0</v>
      </c>
      <c r="AX85" s="1720">
        <v>0</v>
      </c>
    </row>
    <row r="86" spans="1:50" s="220" customFormat="1" ht="39.75" customHeight="1" x14ac:dyDescent="0.15">
      <c r="A86" s="1688" t="s">
        <v>767</v>
      </c>
      <c r="B86" s="1689"/>
      <c r="C86" s="1689"/>
      <c r="D86" s="3287">
        <v>157</v>
      </c>
      <c r="E86" s="1712">
        <v>1.3923698134224451E-5</v>
      </c>
      <c r="F86" s="1713">
        <v>7.77000777000777E-4</v>
      </c>
      <c r="G86" s="3288" t="s">
        <v>123</v>
      </c>
      <c r="H86" s="1754">
        <v>1</v>
      </c>
      <c r="I86" s="1697">
        <v>0</v>
      </c>
      <c r="J86" s="1698">
        <v>0</v>
      </c>
      <c r="K86" s="2927">
        <v>0</v>
      </c>
      <c r="L86" s="1697" t="s">
        <v>123</v>
      </c>
      <c r="M86" s="1698">
        <v>0</v>
      </c>
      <c r="N86" s="1717">
        <v>0</v>
      </c>
      <c r="O86" s="1717">
        <v>0</v>
      </c>
      <c r="P86" s="1718"/>
      <c r="Q86" s="2927">
        <v>1</v>
      </c>
      <c r="R86" s="1697">
        <v>0</v>
      </c>
      <c r="S86" s="1698">
        <v>0</v>
      </c>
      <c r="T86" s="1717">
        <v>0</v>
      </c>
      <c r="U86" s="1717">
        <v>0</v>
      </c>
      <c r="V86" s="1717"/>
      <c r="W86" s="1717">
        <v>0</v>
      </c>
      <c r="X86" s="1717"/>
      <c r="Y86" s="1718">
        <v>1</v>
      </c>
      <c r="Z86" s="2937">
        <v>0</v>
      </c>
      <c r="AA86" s="1697" t="s">
        <v>123</v>
      </c>
      <c r="AB86" s="1698">
        <v>0</v>
      </c>
      <c r="AC86" s="2953">
        <v>1</v>
      </c>
      <c r="AD86" s="1719">
        <v>0</v>
      </c>
      <c r="AE86" s="1719">
        <v>0</v>
      </c>
      <c r="AF86" s="1719">
        <v>0</v>
      </c>
      <c r="AG86" s="1719">
        <v>0</v>
      </c>
      <c r="AH86" s="1719">
        <v>0</v>
      </c>
      <c r="AI86" s="1719">
        <v>0</v>
      </c>
      <c r="AJ86" s="1719">
        <v>0</v>
      </c>
      <c r="AK86" s="1719">
        <v>0</v>
      </c>
      <c r="AL86" s="1719">
        <v>1</v>
      </c>
      <c r="AM86" s="1719">
        <v>0</v>
      </c>
      <c r="AN86" s="1719">
        <v>0</v>
      </c>
      <c r="AO86" s="1719">
        <v>0</v>
      </c>
      <c r="AP86" s="1719">
        <v>0</v>
      </c>
      <c r="AQ86" s="1719">
        <v>0</v>
      </c>
      <c r="AR86" s="1719">
        <v>0</v>
      </c>
      <c r="AS86" s="1719">
        <v>0</v>
      </c>
      <c r="AT86" s="1719">
        <v>0</v>
      </c>
      <c r="AU86" s="1719">
        <v>0</v>
      </c>
      <c r="AV86" s="1719">
        <v>0</v>
      </c>
      <c r="AW86" s="1719">
        <v>0</v>
      </c>
      <c r="AX86" s="1720">
        <v>0</v>
      </c>
    </row>
    <row r="87" spans="1:50" s="221" customFormat="1" ht="39.75" customHeight="1" x14ac:dyDescent="0.15">
      <c r="A87" s="1690" t="s">
        <v>1722</v>
      </c>
      <c r="B87" s="1691"/>
      <c r="C87" s="1691"/>
      <c r="D87" s="3306">
        <v>138</v>
      </c>
      <c r="E87" s="1715">
        <v>4.1771094402673352E-5</v>
      </c>
      <c r="F87" s="1716">
        <v>2.331002331002331E-3</v>
      </c>
      <c r="G87" s="3301" t="s">
        <v>123</v>
      </c>
      <c r="H87" s="1755">
        <v>3</v>
      </c>
      <c r="I87" s="1703">
        <v>0</v>
      </c>
      <c r="J87" s="1704">
        <v>0</v>
      </c>
      <c r="K87" s="2926">
        <v>0</v>
      </c>
      <c r="L87" s="1703" t="s">
        <v>123</v>
      </c>
      <c r="M87" s="1704">
        <v>0</v>
      </c>
      <c r="N87" s="1717">
        <v>0</v>
      </c>
      <c r="O87" s="1717">
        <v>0</v>
      </c>
      <c r="P87" s="1718"/>
      <c r="Q87" s="2926">
        <v>3</v>
      </c>
      <c r="R87" s="1703">
        <v>0</v>
      </c>
      <c r="S87" s="1704">
        <v>0</v>
      </c>
      <c r="T87" s="1717">
        <v>1</v>
      </c>
      <c r="U87" s="1717">
        <v>1</v>
      </c>
      <c r="V87" s="1717"/>
      <c r="W87" s="1717">
        <v>1</v>
      </c>
      <c r="X87" s="1717"/>
      <c r="Y87" s="1718">
        <v>0</v>
      </c>
      <c r="Z87" s="2936">
        <v>0</v>
      </c>
      <c r="AA87" s="1703" t="s">
        <v>123</v>
      </c>
      <c r="AB87" s="1704">
        <v>0</v>
      </c>
      <c r="AC87" s="2952">
        <v>3</v>
      </c>
      <c r="AD87" s="1719">
        <v>0</v>
      </c>
      <c r="AE87" s="1719">
        <v>0</v>
      </c>
      <c r="AF87" s="1719">
        <v>0</v>
      </c>
      <c r="AG87" s="1719">
        <v>0</v>
      </c>
      <c r="AH87" s="1719">
        <v>1</v>
      </c>
      <c r="AI87" s="1719">
        <v>0</v>
      </c>
      <c r="AJ87" s="1719">
        <v>0</v>
      </c>
      <c r="AK87" s="1719">
        <v>0</v>
      </c>
      <c r="AL87" s="1719">
        <v>2</v>
      </c>
      <c r="AM87" s="1719">
        <v>0</v>
      </c>
      <c r="AN87" s="1719">
        <v>0</v>
      </c>
      <c r="AO87" s="1719">
        <v>0</v>
      </c>
      <c r="AP87" s="1719">
        <v>0</v>
      </c>
      <c r="AQ87" s="1719">
        <v>0</v>
      </c>
      <c r="AR87" s="1719">
        <v>0</v>
      </c>
      <c r="AS87" s="1719">
        <v>0</v>
      </c>
      <c r="AT87" s="1719">
        <v>0</v>
      </c>
      <c r="AU87" s="1719">
        <v>0</v>
      </c>
      <c r="AV87" s="1719">
        <v>0</v>
      </c>
      <c r="AW87" s="1719">
        <v>0</v>
      </c>
      <c r="AX87" s="1720">
        <v>0</v>
      </c>
    </row>
    <row r="88" spans="1:50" s="220" customFormat="1" ht="39.75" customHeight="1" x14ac:dyDescent="0.15">
      <c r="A88" s="1688" t="s">
        <v>768</v>
      </c>
      <c r="B88" s="1689"/>
      <c r="C88" s="1689"/>
      <c r="D88" s="3287">
        <v>117</v>
      </c>
      <c r="E88" s="1712">
        <v>8.3542188805346704E-5</v>
      </c>
      <c r="F88" s="1713">
        <v>4.662004662004662E-3</v>
      </c>
      <c r="G88" s="3288" t="s">
        <v>123</v>
      </c>
      <c r="H88" s="1754">
        <v>6</v>
      </c>
      <c r="I88" s="1697">
        <v>0.5</v>
      </c>
      <c r="J88" s="1698">
        <v>2</v>
      </c>
      <c r="K88" s="2927">
        <v>1</v>
      </c>
      <c r="L88" s="1697">
        <v>0</v>
      </c>
      <c r="M88" s="1698">
        <v>0</v>
      </c>
      <c r="N88" s="1717">
        <v>1</v>
      </c>
      <c r="O88" s="1717">
        <v>0</v>
      </c>
      <c r="P88" s="1718"/>
      <c r="Q88" s="2927">
        <v>5</v>
      </c>
      <c r="R88" s="1697">
        <v>0.66666666666666674</v>
      </c>
      <c r="S88" s="1698">
        <v>2</v>
      </c>
      <c r="T88" s="1717">
        <v>4</v>
      </c>
      <c r="U88" s="1717">
        <v>0</v>
      </c>
      <c r="V88" s="1717"/>
      <c r="W88" s="1717">
        <v>1</v>
      </c>
      <c r="X88" s="1717"/>
      <c r="Y88" s="1718">
        <v>0</v>
      </c>
      <c r="Z88" s="2937">
        <v>0</v>
      </c>
      <c r="AA88" s="1697" t="s">
        <v>123</v>
      </c>
      <c r="AB88" s="1698">
        <v>0</v>
      </c>
      <c r="AC88" s="2953">
        <v>6</v>
      </c>
      <c r="AD88" s="1719">
        <v>0</v>
      </c>
      <c r="AE88" s="1719">
        <v>0</v>
      </c>
      <c r="AF88" s="1719">
        <v>1</v>
      </c>
      <c r="AG88" s="1719">
        <v>3</v>
      </c>
      <c r="AH88" s="1719">
        <v>0</v>
      </c>
      <c r="AI88" s="1719">
        <v>0</v>
      </c>
      <c r="AJ88" s="1719">
        <v>0</v>
      </c>
      <c r="AK88" s="1719">
        <v>1</v>
      </c>
      <c r="AL88" s="1719">
        <v>0</v>
      </c>
      <c r="AM88" s="1719">
        <v>0</v>
      </c>
      <c r="AN88" s="1719">
        <v>0</v>
      </c>
      <c r="AO88" s="1719">
        <v>0</v>
      </c>
      <c r="AP88" s="1719">
        <v>1</v>
      </c>
      <c r="AQ88" s="1719">
        <v>0</v>
      </c>
      <c r="AR88" s="1719">
        <v>0</v>
      </c>
      <c r="AS88" s="1719">
        <v>0</v>
      </c>
      <c r="AT88" s="1719">
        <v>0</v>
      </c>
      <c r="AU88" s="1719">
        <v>0</v>
      </c>
      <c r="AV88" s="1719">
        <v>0</v>
      </c>
      <c r="AW88" s="1719">
        <v>0</v>
      </c>
      <c r="AX88" s="1720">
        <v>0</v>
      </c>
    </row>
    <row r="89" spans="1:50" s="221" customFormat="1" ht="39.75" customHeight="1" x14ac:dyDescent="0.15">
      <c r="A89" s="1690" t="s">
        <v>769</v>
      </c>
      <c r="B89" s="1691"/>
      <c r="C89" s="1691"/>
      <c r="D89" s="3285">
        <v>172</v>
      </c>
      <c r="E89" s="1715">
        <v>0</v>
      </c>
      <c r="F89" s="1716">
        <v>0</v>
      </c>
      <c r="G89" s="3301" t="s">
        <v>123</v>
      </c>
      <c r="H89" s="1755">
        <v>0</v>
      </c>
      <c r="I89" s="1703" t="s">
        <v>123</v>
      </c>
      <c r="J89" s="1704">
        <v>0</v>
      </c>
      <c r="K89" s="2926">
        <v>0</v>
      </c>
      <c r="L89" s="1703" t="s">
        <v>123</v>
      </c>
      <c r="M89" s="1704">
        <v>0</v>
      </c>
      <c r="N89" s="1717">
        <v>0</v>
      </c>
      <c r="O89" s="1717">
        <v>0</v>
      </c>
      <c r="P89" s="1718"/>
      <c r="Q89" s="2926">
        <v>0</v>
      </c>
      <c r="R89" s="1703" t="s">
        <v>123</v>
      </c>
      <c r="S89" s="1704">
        <v>0</v>
      </c>
      <c r="T89" s="1717">
        <v>0</v>
      </c>
      <c r="U89" s="1717">
        <v>0</v>
      </c>
      <c r="V89" s="1717"/>
      <c r="W89" s="1717">
        <v>0</v>
      </c>
      <c r="X89" s="1717"/>
      <c r="Y89" s="1718">
        <v>0</v>
      </c>
      <c r="Z89" s="2936">
        <v>0</v>
      </c>
      <c r="AA89" s="1703" t="s">
        <v>123</v>
      </c>
      <c r="AB89" s="1704">
        <v>0</v>
      </c>
      <c r="AC89" s="2952">
        <v>0</v>
      </c>
      <c r="AD89" s="1719">
        <v>0</v>
      </c>
      <c r="AE89" s="1719">
        <v>0</v>
      </c>
      <c r="AF89" s="1719">
        <v>0</v>
      </c>
      <c r="AG89" s="1719">
        <v>0</v>
      </c>
      <c r="AH89" s="1719">
        <v>0</v>
      </c>
      <c r="AI89" s="1719">
        <v>0</v>
      </c>
      <c r="AJ89" s="1719">
        <v>0</v>
      </c>
      <c r="AK89" s="1719">
        <v>0</v>
      </c>
      <c r="AL89" s="1719">
        <v>0</v>
      </c>
      <c r="AM89" s="1719">
        <v>0</v>
      </c>
      <c r="AN89" s="1719">
        <v>0</v>
      </c>
      <c r="AO89" s="1719">
        <v>0</v>
      </c>
      <c r="AP89" s="1719">
        <v>0</v>
      </c>
      <c r="AQ89" s="1719">
        <v>0</v>
      </c>
      <c r="AR89" s="1719">
        <v>0</v>
      </c>
      <c r="AS89" s="1719">
        <v>0</v>
      </c>
      <c r="AT89" s="1719">
        <v>0</v>
      </c>
      <c r="AU89" s="1719">
        <v>0</v>
      </c>
      <c r="AV89" s="1719">
        <v>0</v>
      </c>
      <c r="AW89" s="1719">
        <v>0</v>
      </c>
      <c r="AX89" s="1720">
        <v>0</v>
      </c>
    </row>
    <row r="90" spans="1:50" s="220" customFormat="1" ht="39.75" customHeight="1" x14ac:dyDescent="0.15">
      <c r="A90" s="1688" t="s">
        <v>1723</v>
      </c>
      <c r="B90" s="1689"/>
      <c r="C90" s="1689"/>
      <c r="D90" s="3287">
        <v>126</v>
      </c>
      <c r="E90" s="1712">
        <v>6.9618490671122246E-5</v>
      </c>
      <c r="F90" s="1713">
        <v>3.885003885003885E-3</v>
      </c>
      <c r="G90" s="3288" t="s">
        <v>123</v>
      </c>
      <c r="H90" s="1754">
        <v>5</v>
      </c>
      <c r="I90" s="1697">
        <v>0</v>
      </c>
      <c r="J90" s="1698">
        <v>0</v>
      </c>
      <c r="K90" s="2927">
        <v>1</v>
      </c>
      <c r="L90" s="1697">
        <v>0</v>
      </c>
      <c r="M90" s="1698">
        <v>0</v>
      </c>
      <c r="N90" s="1717">
        <v>0</v>
      </c>
      <c r="O90" s="1717">
        <v>1</v>
      </c>
      <c r="P90" s="1718"/>
      <c r="Q90" s="2927">
        <v>4</v>
      </c>
      <c r="R90" s="1697">
        <v>0</v>
      </c>
      <c r="S90" s="1698">
        <v>0</v>
      </c>
      <c r="T90" s="1717">
        <v>1</v>
      </c>
      <c r="U90" s="1717">
        <v>0</v>
      </c>
      <c r="V90" s="1717"/>
      <c r="W90" s="1717">
        <v>0</v>
      </c>
      <c r="X90" s="1717"/>
      <c r="Y90" s="1718">
        <v>3</v>
      </c>
      <c r="Z90" s="2937">
        <v>0</v>
      </c>
      <c r="AA90" s="1697" t="s">
        <v>123</v>
      </c>
      <c r="AB90" s="1698">
        <v>0</v>
      </c>
      <c r="AC90" s="2953">
        <v>5</v>
      </c>
      <c r="AD90" s="1719">
        <v>0</v>
      </c>
      <c r="AE90" s="1719">
        <v>0</v>
      </c>
      <c r="AF90" s="1719">
        <v>0</v>
      </c>
      <c r="AG90" s="1719">
        <v>0</v>
      </c>
      <c r="AH90" s="1719">
        <v>2</v>
      </c>
      <c r="AI90" s="1719">
        <v>0</v>
      </c>
      <c r="AJ90" s="1719">
        <v>0</v>
      </c>
      <c r="AK90" s="1719">
        <v>0</v>
      </c>
      <c r="AL90" s="1719">
        <v>0</v>
      </c>
      <c r="AM90" s="1719">
        <v>0</v>
      </c>
      <c r="AN90" s="1719">
        <v>0</v>
      </c>
      <c r="AO90" s="1719">
        <v>0</v>
      </c>
      <c r="AP90" s="1719">
        <v>1</v>
      </c>
      <c r="AQ90" s="1719">
        <v>0</v>
      </c>
      <c r="AR90" s="1719">
        <v>0</v>
      </c>
      <c r="AS90" s="1719">
        <v>0</v>
      </c>
      <c r="AT90" s="1719">
        <v>0</v>
      </c>
      <c r="AU90" s="1719">
        <v>2</v>
      </c>
      <c r="AV90" s="1719">
        <v>0</v>
      </c>
      <c r="AW90" s="1719">
        <v>0</v>
      </c>
      <c r="AX90" s="1720">
        <v>0</v>
      </c>
    </row>
    <row r="91" spans="1:50" s="221" customFormat="1" ht="39.75" customHeight="1" x14ac:dyDescent="0.15">
      <c r="A91" s="1690" t="s">
        <v>1724</v>
      </c>
      <c r="B91" s="1691"/>
      <c r="C91" s="1691"/>
      <c r="D91" s="3285">
        <v>172</v>
      </c>
      <c r="E91" s="1715">
        <v>0</v>
      </c>
      <c r="F91" s="1716">
        <v>0</v>
      </c>
      <c r="G91" s="3301" t="s">
        <v>123</v>
      </c>
      <c r="H91" s="1755">
        <v>0</v>
      </c>
      <c r="I91" s="1703" t="s">
        <v>123</v>
      </c>
      <c r="J91" s="1704">
        <v>0</v>
      </c>
      <c r="K91" s="2926">
        <v>0</v>
      </c>
      <c r="L91" s="1703" t="s">
        <v>123</v>
      </c>
      <c r="M91" s="1704">
        <v>0</v>
      </c>
      <c r="N91" s="1717">
        <v>0</v>
      </c>
      <c r="O91" s="1717">
        <v>0</v>
      </c>
      <c r="P91" s="1718"/>
      <c r="Q91" s="2926">
        <v>0</v>
      </c>
      <c r="R91" s="1703" t="s">
        <v>123</v>
      </c>
      <c r="S91" s="1704">
        <v>0</v>
      </c>
      <c r="T91" s="1717">
        <v>0</v>
      </c>
      <c r="U91" s="1717">
        <v>0</v>
      </c>
      <c r="V91" s="1717"/>
      <c r="W91" s="1717">
        <v>0</v>
      </c>
      <c r="X91" s="1717"/>
      <c r="Y91" s="1718">
        <v>0</v>
      </c>
      <c r="Z91" s="2936">
        <v>0</v>
      </c>
      <c r="AA91" s="1703" t="s">
        <v>123</v>
      </c>
      <c r="AB91" s="1704">
        <v>0</v>
      </c>
      <c r="AC91" s="2952">
        <v>0</v>
      </c>
      <c r="AD91" s="1719">
        <v>0</v>
      </c>
      <c r="AE91" s="1719">
        <v>0</v>
      </c>
      <c r="AF91" s="1719">
        <v>0</v>
      </c>
      <c r="AG91" s="1719">
        <v>0</v>
      </c>
      <c r="AH91" s="1719">
        <v>0</v>
      </c>
      <c r="AI91" s="1719">
        <v>0</v>
      </c>
      <c r="AJ91" s="1719">
        <v>0</v>
      </c>
      <c r="AK91" s="1719">
        <v>0</v>
      </c>
      <c r="AL91" s="1719">
        <v>0</v>
      </c>
      <c r="AM91" s="1719">
        <v>0</v>
      </c>
      <c r="AN91" s="1719">
        <v>0</v>
      </c>
      <c r="AO91" s="1719">
        <v>0</v>
      </c>
      <c r="AP91" s="1719">
        <v>0</v>
      </c>
      <c r="AQ91" s="1719">
        <v>0</v>
      </c>
      <c r="AR91" s="1719">
        <v>0</v>
      </c>
      <c r="AS91" s="1719">
        <v>0</v>
      </c>
      <c r="AT91" s="1719">
        <v>0</v>
      </c>
      <c r="AU91" s="1719">
        <v>0</v>
      </c>
      <c r="AV91" s="1719">
        <v>0</v>
      </c>
      <c r="AW91" s="1719">
        <v>0</v>
      </c>
      <c r="AX91" s="1720">
        <v>0</v>
      </c>
    </row>
    <row r="92" spans="1:50" s="220" customFormat="1" ht="39.75" customHeight="1" x14ac:dyDescent="0.15">
      <c r="A92" s="1688" t="s">
        <v>1725</v>
      </c>
      <c r="B92" s="1689"/>
      <c r="C92" s="1689"/>
      <c r="D92" s="3287">
        <v>157</v>
      </c>
      <c r="E92" s="1712">
        <v>1.3923698134224451E-5</v>
      </c>
      <c r="F92" s="1713">
        <v>7.77000777000777E-4</v>
      </c>
      <c r="G92" s="3288" t="s">
        <v>123</v>
      </c>
      <c r="H92" s="1754">
        <v>1</v>
      </c>
      <c r="I92" s="1697">
        <v>0</v>
      </c>
      <c r="J92" s="1698">
        <v>0</v>
      </c>
      <c r="K92" s="2927">
        <v>0</v>
      </c>
      <c r="L92" s="1697" t="s">
        <v>123</v>
      </c>
      <c r="M92" s="1698">
        <v>0</v>
      </c>
      <c r="N92" s="1717">
        <v>0</v>
      </c>
      <c r="O92" s="1717">
        <v>0</v>
      </c>
      <c r="P92" s="1718"/>
      <c r="Q92" s="2927">
        <v>1</v>
      </c>
      <c r="R92" s="1697">
        <v>0</v>
      </c>
      <c r="S92" s="1698">
        <v>0</v>
      </c>
      <c r="T92" s="1717">
        <v>0</v>
      </c>
      <c r="U92" s="1717">
        <v>0</v>
      </c>
      <c r="V92" s="1717"/>
      <c r="W92" s="1717">
        <v>0</v>
      </c>
      <c r="X92" s="1717"/>
      <c r="Y92" s="1718">
        <v>1</v>
      </c>
      <c r="Z92" s="2937">
        <v>0</v>
      </c>
      <c r="AA92" s="1697" t="s">
        <v>123</v>
      </c>
      <c r="AB92" s="1698">
        <v>0</v>
      </c>
      <c r="AC92" s="2953">
        <v>1</v>
      </c>
      <c r="AD92" s="1719">
        <v>0</v>
      </c>
      <c r="AE92" s="1719">
        <v>0</v>
      </c>
      <c r="AF92" s="1719">
        <v>0</v>
      </c>
      <c r="AG92" s="1719">
        <v>0</v>
      </c>
      <c r="AH92" s="1719">
        <v>0</v>
      </c>
      <c r="AI92" s="1719">
        <v>0</v>
      </c>
      <c r="AJ92" s="1719">
        <v>0</v>
      </c>
      <c r="AK92" s="1719">
        <v>0</v>
      </c>
      <c r="AL92" s="1719">
        <v>0</v>
      </c>
      <c r="AM92" s="1719">
        <v>0</v>
      </c>
      <c r="AN92" s="1719">
        <v>0</v>
      </c>
      <c r="AO92" s="1719">
        <v>0</v>
      </c>
      <c r="AP92" s="1719">
        <v>1</v>
      </c>
      <c r="AQ92" s="1719">
        <v>0</v>
      </c>
      <c r="AR92" s="1719">
        <v>0</v>
      </c>
      <c r="AS92" s="1719">
        <v>0</v>
      </c>
      <c r="AT92" s="1719">
        <v>0</v>
      </c>
      <c r="AU92" s="1719">
        <v>0</v>
      </c>
      <c r="AV92" s="1719">
        <v>0</v>
      </c>
      <c r="AW92" s="1719">
        <v>0</v>
      </c>
      <c r="AX92" s="1720">
        <v>0</v>
      </c>
    </row>
    <row r="93" spans="1:50" s="221" customFormat="1" ht="39.75" customHeight="1" x14ac:dyDescent="0.15">
      <c r="A93" s="1690" t="s">
        <v>770</v>
      </c>
      <c r="B93" s="1691"/>
      <c r="C93" s="1691"/>
      <c r="D93" s="3285">
        <v>126</v>
      </c>
      <c r="E93" s="1715">
        <v>6.9618490671122246E-5</v>
      </c>
      <c r="F93" s="1716">
        <v>3.885003885003885E-3</v>
      </c>
      <c r="G93" s="3301" t="s">
        <v>123</v>
      </c>
      <c r="H93" s="1756">
        <v>5</v>
      </c>
      <c r="I93" s="1701">
        <v>0</v>
      </c>
      <c r="J93" s="1702">
        <v>0</v>
      </c>
      <c r="K93" s="2926">
        <v>3</v>
      </c>
      <c r="L93" s="1701">
        <v>0</v>
      </c>
      <c r="M93" s="1702">
        <v>0</v>
      </c>
      <c r="N93" s="1722">
        <v>0</v>
      </c>
      <c r="O93" s="1722">
        <v>3</v>
      </c>
      <c r="P93" s="1723"/>
      <c r="Q93" s="2926">
        <v>2</v>
      </c>
      <c r="R93" s="1701">
        <v>0</v>
      </c>
      <c r="S93" s="1702">
        <v>0</v>
      </c>
      <c r="T93" s="1722">
        <v>1</v>
      </c>
      <c r="U93" s="1722">
        <v>0</v>
      </c>
      <c r="V93" s="1722"/>
      <c r="W93" s="1722">
        <v>1</v>
      </c>
      <c r="X93" s="1722"/>
      <c r="Y93" s="1723">
        <v>0</v>
      </c>
      <c r="Z93" s="2947">
        <v>0</v>
      </c>
      <c r="AA93" s="1703" t="s">
        <v>123</v>
      </c>
      <c r="AB93" s="1702">
        <v>0</v>
      </c>
      <c r="AC93" s="2952">
        <v>5</v>
      </c>
      <c r="AD93" s="1724">
        <v>0</v>
      </c>
      <c r="AE93" s="1724">
        <v>0</v>
      </c>
      <c r="AF93" s="1724">
        <v>0</v>
      </c>
      <c r="AG93" s="1724">
        <v>0</v>
      </c>
      <c r="AH93" s="1724">
        <v>2</v>
      </c>
      <c r="AI93" s="1724">
        <v>0</v>
      </c>
      <c r="AJ93" s="1724">
        <v>0</v>
      </c>
      <c r="AK93" s="1724">
        <v>0</v>
      </c>
      <c r="AL93" s="1724">
        <v>1</v>
      </c>
      <c r="AM93" s="1724">
        <v>0</v>
      </c>
      <c r="AN93" s="1724">
        <v>0</v>
      </c>
      <c r="AO93" s="1724">
        <v>0</v>
      </c>
      <c r="AP93" s="1724">
        <v>0</v>
      </c>
      <c r="AQ93" s="1724">
        <v>0</v>
      </c>
      <c r="AR93" s="1724">
        <v>0</v>
      </c>
      <c r="AS93" s="1724">
        <v>0</v>
      </c>
      <c r="AT93" s="1724">
        <v>0</v>
      </c>
      <c r="AU93" s="1724">
        <v>2</v>
      </c>
      <c r="AV93" s="1724">
        <v>0</v>
      </c>
      <c r="AW93" s="1724">
        <v>0</v>
      </c>
      <c r="AX93" s="1725">
        <v>0</v>
      </c>
    </row>
    <row r="94" spans="1:50" s="220" customFormat="1" ht="39.75" customHeight="1" x14ac:dyDescent="0.15">
      <c r="A94" s="3369" t="s">
        <v>145</v>
      </c>
      <c r="B94" s="3370"/>
      <c r="C94" s="3370"/>
      <c r="D94" s="3377">
        <v>33</v>
      </c>
      <c r="E94" s="3378">
        <v>3.1467557783347259E-3</v>
      </c>
      <c r="F94" s="3379">
        <v>0.17560217560217561</v>
      </c>
      <c r="G94" s="3380" t="s">
        <v>123</v>
      </c>
      <c r="H94" s="3371">
        <v>226</v>
      </c>
      <c r="I94" s="3372">
        <v>2.2624434389140191E-2</v>
      </c>
      <c r="J94" s="3373">
        <v>5</v>
      </c>
      <c r="K94" s="3374">
        <v>6</v>
      </c>
      <c r="L94" s="3372">
        <v>0.5</v>
      </c>
      <c r="M94" s="3373">
        <v>2</v>
      </c>
      <c r="N94" s="3255">
        <v>3</v>
      </c>
      <c r="O94" s="3255">
        <v>3</v>
      </c>
      <c r="P94" s="2846">
        <v>0</v>
      </c>
      <c r="Q94" s="3374">
        <v>220</v>
      </c>
      <c r="R94" s="3372">
        <v>1.3824884792626779E-2</v>
      </c>
      <c r="S94" s="3373">
        <v>3</v>
      </c>
      <c r="T94" s="3255">
        <v>89</v>
      </c>
      <c r="U94" s="3255">
        <v>10</v>
      </c>
      <c r="V94" s="3255">
        <v>0</v>
      </c>
      <c r="W94" s="3255">
        <v>23</v>
      </c>
      <c r="X94" s="3255">
        <v>0</v>
      </c>
      <c r="Y94" s="2846">
        <v>98</v>
      </c>
      <c r="Z94" s="3375">
        <v>0</v>
      </c>
      <c r="AA94" s="3372" t="s">
        <v>123</v>
      </c>
      <c r="AB94" s="3373">
        <v>0</v>
      </c>
      <c r="AC94" s="3376">
        <v>226</v>
      </c>
      <c r="AD94" s="2845">
        <v>12</v>
      </c>
      <c r="AE94" s="2845">
        <v>2</v>
      </c>
      <c r="AF94" s="2845">
        <v>0</v>
      </c>
      <c r="AG94" s="2845">
        <v>0</v>
      </c>
      <c r="AH94" s="2845">
        <v>41</v>
      </c>
      <c r="AI94" s="2845">
        <v>0</v>
      </c>
      <c r="AJ94" s="2845">
        <v>8</v>
      </c>
      <c r="AK94" s="2845">
        <v>4</v>
      </c>
      <c r="AL94" s="2845">
        <v>38</v>
      </c>
      <c r="AM94" s="2845">
        <v>5</v>
      </c>
      <c r="AN94" s="2845">
        <v>3</v>
      </c>
      <c r="AO94" s="2845">
        <v>0</v>
      </c>
      <c r="AP94" s="2845">
        <v>37</v>
      </c>
      <c r="AQ94" s="2845">
        <v>15</v>
      </c>
      <c r="AR94" s="2845">
        <v>9</v>
      </c>
      <c r="AS94" s="2845">
        <v>1</v>
      </c>
      <c r="AT94" s="2845">
        <v>3</v>
      </c>
      <c r="AU94" s="2845">
        <v>12</v>
      </c>
      <c r="AV94" s="2845">
        <v>0</v>
      </c>
      <c r="AW94" s="2845">
        <v>0</v>
      </c>
      <c r="AX94" s="2848">
        <v>36</v>
      </c>
    </row>
    <row r="95" spans="1:50" s="221" customFormat="1" ht="39.75" customHeight="1" x14ac:dyDescent="0.15">
      <c r="A95" s="2813"/>
      <c r="B95" s="2814" t="s">
        <v>530</v>
      </c>
      <c r="C95" s="3381"/>
      <c r="D95" s="3392" t="s">
        <v>123</v>
      </c>
      <c r="E95" s="3393">
        <v>6.1264271790587585E-4</v>
      </c>
      <c r="F95" s="3394">
        <v>3.4188034188034191E-2</v>
      </c>
      <c r="G95" s="3395">
        <v>0.19469026548672566</v>
      </c>
      <c r="H95" s="3382">
        <v>44</v>
      </c>
      <c r="I95" s="3383">
        <v>4.7619047619047672E-2</v>
      </c>
      <c r="J95" s="3384">
        <v>2</v>
      </c>
      <c r="K95" s="3385">
        <v>2</v>
      </c>
      <c r="L95" s="3383">
        <v>0</v>
      </c>
      <c r="M95" s="3384">
        <v>0</v>
      </c>
      <c r="N95" s="3386">
        <v>0</v>
      </c>
      <c r="O95" s="3386">
        <v>2</v>
      </c>
      <c r="P95" s="3387"/>
      <c r="Q95" s="3385">
        <v>42</v>
      </c>
      <c r="R95" s="3383">
        <v>5.0000000000000044E-2</v>
      </c>
      <c r="S95" s="3384">
        <v>2</v>
      </c>
      <c r="T95" s="3386">
        <v>16</v>
      </c>
      <c r="U95" s="3386">
        <v>2</v>
      </c>
      <c r="V95" s="3386"/>
      <c r="W95" s="3386">
        <v>2</v>
      </c>
      <c r="X95" s="3386"/>
      <c r="Y95" s="3387">
        <v>22</v>
      </c>
      <c r="Z95" s="3388">
        <v>0</v>
      </c>
      <c r="AA95" s="3383" t="s">
        <v>123</v>
      </c>
      <c r="AB95" s="3384">
        <v>0</v>
      </c>
      <c r="AC95" s="3389">
        <v>44</v>
      </c>
      <c r="AD95" s="3390">
        <v>8</v>
      </c>
      <c r="AE95" s="3390">
        <v>1</v>
      </c>
      <c r="AF95" s="3390">
        <v>0</v>
      </c>
      <c r="AG95" s="3390">
        <v>0</v>
      </c>
      <c r="AH95" s="3390">
        <v>7</v>
      </c>
      <c r="AI95" s="3390">
        <v>0</v>
      </c>
      <c r="AJ95" s="3390">
        <v>2</v>
      </c>
      <c r="AK95" s="3390">
        <v>0</v>
      </c>
      <c r="AL95" s="3390">
        <v>8</v>
      </c>
      <c r="AM95" s="3390">
        <v>0</v>
      </c>
      <c r="AN95" s="3390">
        <v>0</v>
      </c>
      <c r="AO95" s="3390">
        <v>0</v>
      </c>
      <c r="AP95" s="3390">
        <v>7</v>
      </c>
      <c r="AQ95" s="3390">
        <v>5</v>
      </c>
      <c r="AR95" s="3390">
        <v>3</v>
      </c>
      <c r="AS95" s="3390">
        <v>0</v>
      </c>
      <c r="AT95" s="3390">
        <v>0</v>
      </c>
      <c r="AU95" s="3390">
        <v>3</v>
      </c>
      <c r="AV95" s="3390">
        <v>0</v>
      </c>
      <c r="AW95" s="3390">
        <v>0</v>
      </c>
      <c r="AX95" s="3391">
        <v>0</v>
      </c>
    </row>
    <row r="96" spans="1:50" s="220" customFormat="1" ht="39.75" customHeight="1" x14ac:dyDescent="0.15">
      <c r="A96" s="2773"/>
      <c r="B96" s="2774"/>
      <c r="C96" s="2819" t="s">
        <v>1726</v>
      </c>
      <c r="D96" s="3277" t="s">
        <v>123</v>
      </c>
      <c r="E96" s="2776">
        <v>3.2024505708716234E-4</v>
      </c>
      <c r="F96" s="2777">
        <v>1.7871017871017872E-2</v>
      </c>
      <c r="G96" s="3278">
        <v>0.10176991150442478</v>
      </c>
      <c r="H96" s="2778">
        <v>23</v>
      </c>
      <c r="I96" s="2779">
        <v>0</v>
      </c>
      <c r="J96" s="2780">
        <v>0</v>
      </c>
      <c r="K96" s="2922">
        <v>0</v>
      </c>
      <c r="L96" s="2779" t="s">
        <v>123</v>
      </c>
      <c r="M96" s="2780">
        <v>0</v>
      </c>
      <c r="N96" s="2781">
        <v>0</v>
      </c>
      <c r="O96" s="2781">
        <v>0</v>
      </c>
      <c r="P96" s="2782"/>
      <c r="Q96" s="2922">
        <v>23</v>
      </c>
      <c r="R96" s="2779">
        <v>0</v>
      </c>
      <c r="S96" s="2780">
        <v>0</v>
      </c>
      <c r="T96" s="2781">
        <v>7</v>
      </c>
      <c r="U96" s="2781">
        <v>6</v>
      </c>
      <c r="V96" s="2781"/>
      <c r="W96" s="2781">
        <v>7</v>
      </c>
      <c r="X96" s="2781"/>
      <c r="Y96" s="2782">
        <v>3</v>
      </c>
      <c r="Z96" s="2933">
        <v>0</v>
      </c>
      <c r="AA96" s="2779" t="s">
        <v>123</v>
      </c>
      <c r="AB96" s="2780">
        <v>0</v>
      </c>
      <c r="AC96" s="2950">
        <v>23</v>
      </c>
      <c r="AD96" s="2783">
        <v>1</v>
      </c>
      <c r="AE96" s="2783">
        <v>0</v>
      </c>
      <c r="AF96" s="2783">
        <v>0</v>
      </c>
      <c r="AG96" s="2783">
        <v>0</v>
      </c>
      <c r="AH96" s="2783">
        <v>7</v>
      </c>
      <c r="AI96" s="2783">
        <v>0</v>
      </c>
      <c r="AJ96" s="2783">
        <v>2</v>
      </c>
      <c r="AK96" s="2783">
        <v>0</v>
      </c>
      <c r="AL96" s="2783">
        <v>8</v>
      </c>
      <c r="AM96" s="2783">
        <v>0</v>
      </c>
      <c r="AN96" s="2783">
        <v>1</v>
      </c>
      <c r="AO96" s="2783">
        <v>0</v>
      </c>
      <c r="AP96" s="2783">
        <v>1</v>
      </c>
      <c r="AQ96" s="2783">
        <v>0</v>
      </c>
      <c r="AR96" s="2783">
        <v>0</v>
      </c>
      <c r="AS96" s="2783">
        <v>0</v>
      </c>
      <c r="AT96" s="2783">
        <v>0</v>
      </c>
      <c r="AU96" s="2783">
        <v>2</v>
      </c>
      <c r="AV96" s="2783">
        <v>0</v>
      </c>
      <c r="AW96" s="2783">
        <v>0</v>
      </c>
      <c r="AX96" s="2784">
        <v>1</v>
      </c>
    </row>
    <row r="97" spans="1:53" s="221" customFormat="1" ht="39.75" customHeight="1" x14ac:dyDescent="0.15">
      <c r="A97" s="1692"/>
      <c r="B97" s="1696" t="s">
        <v>531</v>
      </c>
      <c r="C97" s="1696"/>
      <c r="D97" s="3304" t="s">
        <v>123</v>
      </c>
      <c r="E97" s="1726">
        <v>2.2138680033416875E-3</v>
      </c>
      <c r="F97" s="1727">
        <v>0.12354312354312354</v>
      </c>
      <c r="G97" s="3299">
        <v>0.70353982300884954</v>
      </c>
      <c r="H97" s="1759">
        <v>159</v>
      </c>
      <c r="I97" s="1709">
        <v>1.9230769230769162E-2</v>
      </c>
      <c r="J97" s="1710">
        <v>3</v>
      </c>
      <c r="K97" s="2963">
        <v>4</v>
      </c>
      <c r="L97" s="1709">
        <v>1</v>
      </c>
      <c r="M97" s="1710">
        <v>2</v>
      </c>
      <c r="N97" s="1736">
        <v>3</v>
      </c>
      <c r="O97" s="1736">
        <v>1</v>
      </c>
      <c r="P97" s="1737"/>
      <c r="Q97" s="2963">
        <v>155</v>
      </c>
      <c r="R97" s="1709">
        <v>6.4935064935065512E-3</v>
      </c>
      <c r="S97" s="1710">
        <v>1</v>
      </c>
      <c r="T97" s="1736">
        <v>66</v>
      </c>
      <c r="U97" s="1736">
        <v>2</v>
      </c>
      <c r="V97" s="1736"/>
      <c r="W97" s="1736">
        <v>14</v>
      </c>
      <c r="X97" s="1736"/>
      <c r="Y97" s="1737">
        <v>73</v>
      </c>
      <c r="Z97" s="2940">
        <v>0</v>
      </c>
      <c r="AA97" s="1709" t="s">
        <v>123</v>
      </c>
      <c r="AB97" s="1710">
        <v>0</v>
      </c>
      <c r="AC97" s="2932">
        <v>159</v>
      </c>
      <c r="AD97" s="1738">
        <v>3</v>
      </c>
      <c r="AE97" s="1738">
        <v>1</v>
      </c>
      <c r="AF97" s="1738">
        <v>0</v>
      </c>
      <c r="AG97" s="1738">
        <v>0</v>
      </c>
      <c r="AH97" s="1738">
        <v>27</v>
      </c>
      <c r="AI97" s="1738">
        <v>0</v>
      </c>
      <c r="AJ97" s="1738">
        <v>4</v>
      </c>
      <c r="AK97" s="1738">
        <v>4</v>
      </c>
      <c r="AL97" s="1738">
        <v>22</v>
      </c>
      <c r="AM97" s="1738">
        <v>5</v>
      </c>
      <c r="AN97" s="1738">
        <v>2</v>
      </c>
      <c r="AO97" s="1738">
        <v>0</v>
      </c>
      <c r="AP97" s="1738">
        <v>29</v>
      </c>
      <c r="AQ97" s="1738">
        <v>10</v>
      </c>
      <c r="AR97" s="1738">
        <v>6</v>
      </c>
      <c r="AS97" s="1738">
        <v>1</v>
      </c>
      <c r="AT97" s="1738">
        <v>3</v>
      </c>
      <c r="AU97" s="1738">
        <v>7</v>
      </c>
      <c r="AV97" s="1738">
        <v>0</v>
      </c>
      <c r="AW97" s="1738">
        <v>0</v>
      </c>
      <c r="AX97" s="1739">
        <v>35</v>
      </c>
    </row>
    <row r="98" spans="1:53" s="220" customFormat="1" ht="39.75" customHeight="1" x14ac:dyDescent="0.15">
      <c r="A98" s="1688" t="s">
        <v>1727</v>
      </c>
      <c r="B98" s="1689"/>
      <c r="C98" s="1689"/>
      <c r="D98" s="3287">
        <v>138</v>
      </c>
      <c r="E98" s="1712">
        <v>4.1771094402673352E-5</v>
      </c>
      <c r="F98" s="1713">
        <v>2.331002331002331E-3</v>
      </c>
      <c r="G98" s="3288" t="s">
        <v>123</v>
      </c>
      <c r="H98" s="1754">
        <v>3</v>
      </c>
      <c r="I98" s="1697">
        <v>0</v>
      </c>
      <c r="J98" s="1698">
        <v>0</v>
      </c>
      <c r="K98" s="2927">
        <v>0</v>
      </c>
      <c r="L98" s="1697" t="s">
        <v>123</v>
      </c>
      <c r="M98" s="1698">
        <v>0</v>
      </c>
      <c r="N98" s="1717">
        <v>0</v>
      </c>
      <c r="O98" s="1717">
        <v>0</v>
      </c>
      <c r="P98" s="1718"/>
      <c r="Q98" s="2927">
        <v>2</v>
      </c>
      <c r="R98" s="1697">
        <v>0</v>
      </c>
      <c r="S98" s="1698">
        <v>0</v>
      </c>
      <c r="T98" s="1717">
        <v>2</v>
      </c>
      <c r="U98" s="1717">
        <v>0</v>
      </c>
      <c r="V98" s="1717"/>
      <c r="W98" s="1717">
        <v>0</v>
      </c>
      <c r="X98" s="1717"/>
      <c r="Y98" s="1718">
        <v>0</v>
      </c>
      <c r="Z98" s="2937">
        <v>1</v>
      </c>
      <c r="AA98" s="1697">
        <v>0</v>
      </c>
      <c r="AB98" s="1698">
        <v>0</v>
      </c>
      <c r="AC98" s="2953">
        <v>3</v>
      </c>
      <c r="AD98" s="1719">
        <v>0</v>
      </c>
      <c r="AE98" s="1719">
        <v>0</v>
      </c>
      <c r="AF98" s="1719">
        <v>0</v>
      </c>
      <c r="AG98" s="1719">
        <v>0</v>
      </c>
      <c r="AH98" s="1719">
        <v>0</v>
      </c>
      <c r="AI98" s="1719">
        <v>0</v>
      </c>
      <c r="AJ98" s="1719">
        <v>0</v>
      </c>
      <c r="AK98" s="1719">
        <v>0</v>
      </c>
      <c r="AL98" s="1719">
        <v>1</v>
      </c>
      <c r="AM98" s="1719">
        <v>0</v>
      </c>
      <c r="AN98" s="1719">
        <v>0</v>
      </c>
      <c r="AO98" s="1719">
        <v>0</v>
      </c>
      <c r="AP98" s="1719">
        <v>2</v>
      </c>
      <c r="AQ98" s="1719">
        <v>0</v>
      </c>
      <c r="AR98" s="1719">
        <v>0</v>
      </c>
      <c r="AS98" s="1719">
        <v>0</v>
      </c>
      <c r="AT98" s="1719">
        <v>0</v>
      </c>
      <c r="AU98" s="1719">
        <v>0</v>
      </c>
      <c r="AV98" s="1719">
        <v>0</v>
      </c>
      <c r="AW98" s="1719">
        <v>0</v>
      </c>
      <c r="AX98" s="1720">
        <v>0</v>
      </c>
    </row>
    <row r="99" spans="1:53" s="221" customFormat="1" ht="39.75" customHeight="1" x14ac:dyDescent="0.15">
      <c r="A99" s="1690" t="s">
        <v>1728</v>
      </c>
      <c r="B99" s="1691"/>
      <c r="C99" s="1691"/>
      <c r="D99" s="3285">
        <v>96</v>
      </c>
      <c r="E99" s="1715">
        <v>1.8100807574491785E-4</v>
      </c>
      <c r="F99" s="1716">
        <v>1.0101010101010102E-2</v>
      </c>
      <c r="G99" s="3301" t="s">
        <v>123</v>
      </c>
      <c r="H99" s="1755">
        <v>13</v>
      </c>
      <c r="I99" s="1703">
        <v>0</v>
      </c>
      <c r="J99" s="1704">
        <v>0</v>
      </c>
      <c r="K99" s="2926">
        <v>5</v>
      </c>
      <c r="L99" s="1703">
        <v>0.25</v>
      </c>
      <c r="M99" s="1704">
        <v>1</v>
      </c>
      <c r="N99" s="1717">
        <v>2</v>
      </c>
      <c r="O99" s="1717">
        <v>3</v>
      </c>
      <c r="P99" s="1718"/>
      <c r="Q99" s="2926">
        <v>8</v>
      </c>
      <c r="R99" s="1703">
        <v>0</v>
      </c>
      <c r="S99" s="1704">
        <v>0</v>
      </c>
      <c r="T99" s="1717">
        <v>4</v>
      </c>
      <c r="U99" s="1717">
        <v>0</v>
      </c>
      <c r="V99" s="1717"/>
      <c r="W99" s="1717">
        <v>2</v>
      </c>
      <c r="X99" s="1717"/>
      <c r="Y99" s="1718">
        <v>2</v>
      </c>
      <c r="Z99" s="2936">
        <v>0</v>
      </c>
      <c r="AA99" s="1703" t="s">
        <v>123</v>
      </c>
      <c r="AB99" s="1704">
        <v>-1</v>
      </c>
      <c r="AC99" s="2952">
        <v>13</v>
      </c>
      <c r="AD99" s="1719">
        <v>1</v>
      </c>
      <c r="AE99" s="1719">
        <v>0</v>
      </c>
      <c r="AF99" s="1719">
        <v>0</v>
      </c>
      <c r="AG99" s="1719">
        <v>2</v>
      </c>
      <c r="AH99" s="1719">
        <v>1</v>
      </c>
      <c r="AI99" s="1719">
        <v>0</v>
      </c>
      <c r="AJ99" s="1719">
        <v>0</v>
      </c>
      <c r="AK99" s="1719">
        <v>0</v>
      </c>
      <c r="AL99" s="1719">
        <v>3</v>
      </c>
      <c r="AM99" s="1719">
        <v>0</v>
      </c>
      <c r="AN99" s="1719">
        <v>0</v>
      </c>
      <c r="AO99" s="1719">
        <v>2</v>
      </c>
      <c r="AP99" s="1719">
        <v>1</v>
      </c>
      <c r="AQ99" s="1719">
        <v>0</v>
      </c>
      <c r="AR99" s="1719">
        <v>0</v>
      </c>
      <c r="AS99" s="1719">
        <v>0</v>
      </c>
      <c r="AT99" s="1719">
        <v>1</v>
      </c>
      <c r="AU99" s="1719">
        <v>2</v>
      </c>
      <c r="AV99" s="1719">
        <v>0</v>
      </c>
      <c r="AW99" s="1719">
        <v>0</v>
      </c>
      <c r="AX99" s="1720">
        <v>0</v>
      </c>
    </row>
    <row r="100" spans="1:53" s="220" customFormat="1" ht="39.75" customHeight="1" x14ac:dyDescent="0.15">
      <c r="A100" s="1688" t="s">
        <v>1729</v>
      </c>
      <c r="B100" s="1689"/>
      <c r="C100" s="1689"/>
      <c r="D100" s="3287">
        <v>54</v>
      </c>
      <c r="E100" s="1712">
        <v>9.1896407685881367E-4</v>
      </c>
      <c r="F100" s="1713">
        <v>5.128205128205128E-2</v>
      </c>
      <c r="G100" s="3288" t="s">
        <v>123</v>
      </c>
      <c r="H100" s="1754">
        <v>66</v>
      </c>
      <c r="I100" s="1697">
        <v>0.10000000000000009</v>
      </c>
      <c r="J100" s="1698">
        <v>6</v>
      </c>
      <c r="K100" s="2927">
        <v>0</v>
      </c>
      <c r="L100" s="1697" t="s">
        <v>123</v>
      </c>
      <c r="M100" s="1698">
        <v>0</v>
      </c>
      <c r="N100" s="1717">
        <v>0</v>
      </c>
      <c r="O100" s="1717">
        <v>0</v>
      </c>
      <c r="P100" s="1718"/>
      <c r="Q100" s="2927">
        <v>66</v>
      </c>
      <c r="R100" s="1697">
        <v>0.10000000000000009</v>
      </c>
      <c r="S100" s="1698">
        <v>6</v>
      </c>
      <c r="T100" s="1717">
        <v>4</v>
      </c>
      <c r="U100" s="1717">
        <v>5</v>
      </c>
      <c r="V100" s="1717"/>
      <c r="W100" s="1717">
        <v>34</v>
      </c>
      <c r="X100" s="1717"/>
      <c r="Y100" s="1718">
        <v>23</v>
      </c>
      <c r="Z100" s="2937">
        <v>0</v>
      </c>
      <c r="AA100" s="1697" t="s">
        <v>123</v>
      </c>
      <c r="AB100" s="1698">
        <v>0</v>
      </c>
      <c r="AC100" s="2953">
        <v>66</v>
      </c>
      <c r="AD100" s="1719">
        <v>1</v>
      </c>
      <c r="AE100" s="1719">
        <v>0</v>
      </c>
      <c r="AF100" s="1719">
        <v>0</v>
      </c>
      <c r="AG100" s="1719">
        <v>0</v>
      </c>
      <c r="AH100" s="1719">
        <v>4</v>
      </c>
      <c r="AI100" s="1719">
        <v>1</v>
      </c>
      <c r="AJ100" s="1719">
        <v>1</v>
      </c>
      <c r="AK100" s="1719">
        <v>2</v>
      </c>
      <c r="AL100" s="1719">
        <v>8</v>
      </c>
      <c r="AM100" s="1719">
        <v>0</v>
      </c>
      <c r="AN100" s="1719">
        <v>0</v>
      </c>
      <c r="AO100" s="1719">
        <v>0</v>
      </c>
      <c r="AP100" s="1719">
        <v>18</v>
      </c>
      <c r="AQ100" s="1719">
        <v>2</v>
      </c>
      <c r="AR100" s="1719">
        <v>0</v>
      </c>
      <c r="AS100" s="1719">
        <v>0</v>
      </c>
      <c r="AT100" s="1719">
        <v>0</v>
      </c>
      <c r="AU100" s="1719">
        <v>29</v>
      </c>
      <c r="AV100" s="1719">
        <v>0</v>
      </c>
      <c r="AW100" s="1719">
        <v>0</v>
      </c>
      <c r="AX100" s="1720">
        <v>0</v>
      </c>
    </row>
    <row r="101" spans="1:53" s="221" customFormat="1" ht="39.75" customHeight="1" x14ac:dyDescent="0.15">
      <c r="A101" s="1690" t="s">
        <v>532</v>
      </c>
      <c r="B101" s="1691"/>
      <c r="C101" s="1691"/>
      <c r="D101" s="3285">
        <v>90</v>
      </c>
      <c r="E101" s="1715">
        <v>2.3670286828181565E-4</v>
      </c>
      <c r="F101" s="1716">
        <v>1.320901320901321E-2</v>
      </c>
      <c r="G101" s="3301" t="s">
        <v>123</v>
      </c>
      <c r="H101" s="1755">
        <v>17</v>
      </c>
      <c r="I101" s="1703">
        <v>0</v>
      </c>
      <c r="J101" s="1704">
        <v>0</v>
      </c>
      <c r="K101" s="2926">
        <v>2</v>
      </c>
      <c r="L101" s="1703">
        <v>0</v>
      </c>
      <c r="M101" s="1704">
        <v>0</v>
      </c>
      <c r="N101" s="1717">
        <v>0</v>
      </c>
      <c r="O101" s="1717">
        <v>2</v>
      </c>
      <c r="P101" s="1718"/>
      <c r="Q101" s="2926">
        <v>15</v>
      </c>
      <c r="R101" s="1703">
        <v>0</v>
      </c>
      <c r="S101" s="1704">
        <v>0</v>
      </c>
      <c r="T101" s="1717">
        <v>6</v>
      </c>
      <c r="U101" s="1717">
        <v>0</v>
      </c>
      <c r="V101" s="1717"/>
      <c r="W101" s="1717">
        <v>0</v>
      </c>
      <c r="X101" s="1717"/>
      <c r="Y101" s="1718">
        <v>9</v>
      </c>
      <c r="Z101" s="2936">
        <v>0</v>
      </c>
      <c r="AA101" s="1703" t="s">
        <v>123</v>
      </c>
      <c r="AB101" s="1704">
        <v>0</v>
      </c>
      <c r="AC101" s="2952">
        <v>17</v>
      </c>
      <c r="AD101" s="1719">
        <v>1</v>
      </c>
      <c r="AE101" s="1719">
        <v>0</v>
      </c>
      <c r="AF101" s="1719">
        <v>2</v>
      </c>
      <c r="AG101" s="1719">
        <v>0</v>
      </c>
      <c r="AH101" s="1719">
        <v>1</v>
      </c>
      <c r="AI101" s="1719">
        <v>0</v>
      </c>
      <c r="AJ101" s="1719">
        <v>0</v>
      </c>
      <c r="AK101" s="1719">
        <v>1</v>
      </c>
      <c r="AL101" s="1719">
        <v>1</v>
      </c>
      <c r="AM101" s="1719">
        <v>0</v>
      </c>
      <c r="AN101" s="1719">
        <v>0</v>
      </c>
      <c r="AO101" s="1719">
        <v>0</v>
      </c>
      <c r="AP101" s="1719">
        <v>6</v>
      </c>
      <c r="AQ101" s="1719">
        <v>0</v>
      </c>
      <c r="AR101" s="1719">
        <v>2</v>
      </c>
      <c r="AS101" s="1719">
        <v>0</v>
      </c>
      <c r="AT101" s="1719">
        <v>0</v>
      </c>
      <c r="AU101" s="1719">
        <v>2</v>
      </c>
      <c r="AV101" s="1719">
        <v>0</v>
      </c>
      <c r="AW101" s="1719">
        <v>0</v>
      </c>
      <c r="AX101" s="1720">
        <v>1</v>
      </c>
    </row>
    <row r="102" spans="1:53" s="220" customFormat="1" ht="39.75" customHeight="1" x14ac:dyDescent="0.15">
      <c r="A102" s="1688" t="s">
        <v>771</v>
      </c>
      <c r="B102" s="1689"/>
      <c r="C102" s="1689"/>
      <c r="D102" s="3287">
        <v>157</v>
      </c>
      <c r="E102" s="1712">
        <v>1.3923698134224451E-5</v>
      </c>
      <c r="F102" s="1713">
        <v>7.77000777000777E-4</v>
      </c>
      <c r="G102" s="3288" t="s">
        <v>123</v>
      </c>
      <c r="H102" s="1754">
        <v>1</v>
      </c>
      <c r="I102" s="1697">
        <v>0</v>
      </c>
      <c r="J102" s="1698">
        <v>0</v>
      </c>
      <c r="K102" s="2927">
        <v>0</v>
      </c>
      <c r="L102" s="1697" t="s">
        <v>123</v>
      </c>
      <c r="M102" s="1698">
        <v>0</v>
      </c>
      <c r="N102" s="1717">
        <v>0</v>
      </c>
      <c r="O102" s="1717">
        <v>0</v>
      </c>
      <c r="P102" s="1718"/>
      <c r="Q102" s="2927">
        <v>1</v>
      </c>
      <c r="R102" s="1697">
        <v>0</v>
      </c>
      <c r="S102" s="1698">
        <v>0</v>
      </c>
      <c r="T102" s="1717">
        <v>0</v>
      </c>
      <c r="U102" s="1717">
        <v>0</v>
      </c>
      <c r="V102" s="1717"/>
      <c r="W102" s="1717">
        <v>1</v>
      </c>
      <c r="X102" s="1717"/>
      <c r="Y102" s="1718">
        <v>0</v>
      </c>
      <c r="Z102" s="2937">
        <v>0</v>
      </c>
      <c r="AA102" s="1697" t="s">
        <v>123</v>
      </c>
      <c r="AB102" s="1698">
        <v>0</v>
      </c>
      <c r="AC102" s="2953">
        <v>1</v>
      </c>
      <c r="AD102" s="1719">
        <v>0</v>
      </c>
      <c r="AE102" s="1719">
        <v>0</v>
      </c>
      <c r="AF102" s="1719">
        <v>0</v>
      </c>
      <c r="AG102" s="1719">
        <v>0</v>
      </c>
      <c r="AH102" s="1719">
        <v>0</v>
      </c>
      <c r="AI102" s="1719">
        <v>0</v>
      </c>
      <c r="AJ102" s="1719">
        <v>0</v>
      </c>
      <c r="AK102" s="1719">
        <v>0</v>
      </c>
      <c r="AL102" s="1719">
        <v>0</v>
      </c>
      <c r="AM102" s="1719">
        <v>0</v>
      </c>
      <c r="AN102" s="1719">
        <v>0</v>
      </c>
      <c r="AO102" s="1719">
        <v>1</v>
      </c>
      <c r="AP102" s="1719">
        <v>0</v>
      </c>
      <c r="AQ102" s="1719">
        <v>0</v>
      </c>
      <c r="AR102" s="1719">
        <v>0</v>
      </c>
      <c r="AS102" s="1719">
        <v>0</v>
      </c>
      <c r="AT102" s="1719">
        <v>0</v>
      </c>
      <c r="AU102" s="1719">
        <v>0</v>
      </c>
      <c r="AV102" s="1719">
        <v>0</v>
      </c>
      <c r="AW102" s="1719">
        <v>0</v>
      </c>
      <c r="AX102" s="1720">
        <v>0</v>
      </c>
    </row>
    <row r="103" spans="1:53" s="221" customFormat="1" ht="39.75" customHeight="1" x14ac:dyDescent="0.15">
      <c r="A103" s="2838" t="s">
        <v>1730</v>
      </c>
      <c r="B103" s="2839"/>
      <c r="C103" s="2839"/>
      <c r="D103" s="3307">
        <v>130</v>
      </c>
      <c r="E103" s="2840">
        <v>5.5694792536897802E-5</v>
      </c>
      <c r="F103" s="2841">
        <v>3.108003108003108E-3</v>
      </c>
      <c r="G103" s="3298" t="s">
        <v>123</v>
      </c>
      <c r="H103" s="2842">
        <v>4</v>
      </c>
      <c r="I103" s="2843">
        <v>0</v>
      </c>
      <c r="J103" s="2844">
        <v>0</v>
      </c>
      <c r="K103" s="3254">
        <v>0</v>
      </c>
      <c r="L103" s="2843" t="s">
        <v>123</v>
      </c>
      <c r="M103" s="2844">
        <v>0</v>
      </c>
      <c r="N103" s="3255">
        <v>0</v>
      </c>
      <c r="O103" s="3255">
        <v>0</v>
      </c>
      <c r="P103" s="2846"/>
      <c r="Q103" s="3254">
        <v>4</v>
      </c>
      <c r="R103" s="2843">
        <v>0</v>
      </c>
      <c r="S103" s="2844">
        <v>0</v>
      </c>
      <c r="T103" s="3255">
        <v>1</v>
      </c>
      <c r="U103" s="3255">
        <v>0</v>
      </c>
      <c r="V103" s="3255"/>
      <c r="W103" s="3255">
        <v>0</v>
      </c>
      <c r="X103" s="3255"/>
      <c r="Y103" s="2846">
        <v>3</v>
      </c>
      <c r="Z103" s="2939">
        <v>0</v>
      </c>
      <c r="AA103" s="2843" t="s">
        <v>123</v>
      </c>
      <c r="AB103" s="2844">
        <v>0</v>
      </c>
      <c r="AC103" s="2931">
        <v>4</v>
      </c>
      <c r="AD103" s="2845">
        <v>0</v>
      </c>
      <c r="AE103" s="2845">
        <v>0</v>
      </c>
      <c r="AF103" s="2845">
        <v>0</v>
      </c>
      <c r="AG103" s="2845">
        <v>1</v>
      </c>
      <c r="AH103" s="2845">
        <v>0</v>
      </c>
      <c r="AI103" s="2845">
        <v>0</v>
      </c>
      <c r="AJ103" s="2845">
        <v>0</v>
      </c>
      <c r="AK103" s="2845">
        <v>0</v>
      </c>
      <c r="AL103" s="2845">
        <v>0</v>
      </c>
      <c r="AM103" s="2845">
        <v>0</v>
      </c>
      <c r="AN103" s="2845">
        <v>0</v>
      </c>
      <c r="AO103" s="2845">
        <v>0</v>
      </c>
      <c r="AP103" s="2845">
        <v>0</v>
      </c>
      <c r="AQ103" s="2845">
        <v>0</v>
      </c>
      <c r="AR103" s="2845">
        <v>0</v>
      </c>
      <c r="AS103" s="2845">
        <v>0</v>
      </c>
      <c r="AT103" s="2845">
        <v>2</v>
      </c>
      <c r="AU103" s="2845">
        <v>1</v>
      </c>
      <c r="AV103" s="2845">
        <v>0</v>
      </c>
      <c r="AW103" s="2845">
        <v>0</v>
      </c>
      <c r="AX103" s="2848">
        <v>0</v>
      </c>
    </row>
    <row r="104" spans="1:53" s="220" customFormat="1" ht="39.75" customHeight="1" thickBot="1" x14ac:dyDescent="0.2">
      <c r="A104" s="1747" t="s">
        <v>1731</v>
      </c>
      <c r="B104" s="1748"/>
      <c r="C104" s="1748"/>
      <c r="D104" s="3308">
        <v>96</v>
      </c>
      <c r="E104" s="3256">
        <v>1.8100807574491785E-4</v>
      </c>
      <c r="F104" s="3257">
        <v>1.0101010101010102E-2</v>
      </c>
      <c r="G104" s="3309" t="s">
        <v>123</v>
      </c>
      <c r="H104" s="3258">
        <v>13</v>
      </c>
      <c r="I104" s="3259">
        <v>0</v>
      </c>
      <c r="J104" s="3260">
        <v>0</v>
      </c>
      <c r="K104" s="3261">
        <v>0</v>
      </c>
      <c r="L104" s="3259" t="s">
        <v>123</v>
      </c>
      <c r="M104" s="3260">
        <v>0</v>
      </c>
      <c r="N104" s="3262">
        <v>0</v>
      </c>
      <c r="O104" s="3262">
        <v>0</v>
      </c>
      <c r="P104" s="3263"/>
      <c r="Q104" s="3261">
        <v>13</v>
      </c>
      <c r="R104" s="3259">
        <v>0</v>
      </c>
      <c r="S104" s="3260">
        <v>0</v>
      </c>
      <c r="T104" s="3262">
        <v>2</v>
      </c>
      <c r="U104" s="3262">
        <v>0</v>
      </c>
      <c r="V104" s="3262"/>
      <c r="W104" s="3262">
        <v>1</v>
      </c>
      <c r="X104" s="3262"/>
      <c r="Y104" s="3263">
        <v>10</v>
      </c>
      <c r="Z104" s="3264">
        <v>0</v>
      </c>
      <c r="AA104" s="3259" t="s">
        <v>123</v>
      </c>
      <c r="AB104" s="3260">
        <v>0</v>
      </c>
      <c r="AC104" s="3265">
        <v>13</v>
      </c>
      <c r="AD104" s="3266">
        <v>2</v>
      </c>
      <c r="AE104" s="3266">
        <v>1</v>
      </c>
      <c r="AF104" s="3266">
        <v>0</v>
      </c>
      <c r="AG104" s="3266">
        <v>0</v>
      </c>
      <c r="AH104" s="3266">
        <v>0</v>
      </c>
      <c r="AI104" s="3266">
        <v>0</v>
      </c>
      <c r="AJ104" s="3266">
        <v>0</v>
      </c>
      <c r="AK104" s="3266">
        <v>0</v>
      </c>
      <c r="AL104" s="3266">
        <v>1</v>
      </c>
      <c r="AM104" s="3266">
        <v>0</v>
      </c>
      <c r="AN104" s="3266">
        <v>0</v>
      </c>
      <c r="AO104" s="3266">
        <v>0</v>
      </c>
      <c r="AP104" s="3266">
        <v>2</v>
      </c>
      <c r="AQ104" s="3266">
        <v>4</v>
      </c>
      <c r="AR104" s="3266">
        <v>0</v>
      </c>
      <c r="AS104" s="3266">
        <v>0</v>
      </c>
      <c r="AT104" s="3266">
        <v>0</v>
      </c>
      <c r="AU104" s="3266">
        <v>3</v>
      </c>
      <c r="AV104" s="3266">
        <v>0</v>
      </c>
      <c r="AW104" s="3266">
        <v>0</v>
      </c>
      <c r="AX104" s="3267">
        <v>0</v>
      </c>
    </row>
    <row r="105" spans="1:53" s="3782" customFormat="1" ht="4.5" customHeight="1" thickTop="1" x14ac:dyDescent="0.15">
      <c r="A105" s="242"/>
      <c r="B105" s="235"/>
      <c r="C105" s="235"/>
      <c r="D105" s="3252"/>
      <c r="E105" s="3775"/>
      <c r="F105" s="3776"/>
      <c r="G105" s="3252"/>
      <c r="H105" s="3777"/>
      <c r="I105" s="3778"/>
      <c r="J105" s="3779"/>
      <c r="K105" s="3780"/>
      <c r="L105" s="3778"/>
      <c r="M105" s="3779"/>
      <c r="N105" s="3780"/>
      <c r="O105" s="3780"/>
      <c r="P105" s="3780"/>
      <c r="Q105" s="3780"/>
      <c r="R105" s="3778"/>
      <c r="S105" s="3779"/>
      <c r="T105" s="3780"/>
      <c r="U105" s="3780"/>
      <c r="V105" s="3780"/>
      <c r="W105" s="3780"/>
      <c r="X105" s="3780"/>
      <c r="Y105" s="3780"/>
      <c r="Z105" s="3781"/>
      <c r="AA105" s="3778"/>
      <c r="AB105" s="3779"/>
      <c r="AC105" s="3781"/>
      <c r="AD105" s="3781"/>
      <c r="AE105" s="3781"/>
      <c r="AF105" s="3781"/>
      <c r="AG105" s="3781"/>
      <c r="AH105" s="3781"/>
      <c r="AI105" s="3781"/>
      <c r="AJ105" s="3781"/>
      <c r="AK105" s="3781"/>
      <c r="AL105" s="3781"/>
      <c r="AM105" s="3781"/>
      <c r="AN105" s="3781"/>
      <c r="AO105" s="3781"/>
      <c r="AP105" s="3781"/>
      <c r="AQ105" s="3781"/>
      <c r="AR105" s="3781"/>
      <c r="AS105" s="3781"/>
      <c r="AT105" s="3781"/>
      <c r="AU105" s="3781"/>
      <c r="AV105" s="3781"/>
      <c r="AW105" s="3781"/>
      <c r="AX105" s="3781"/>
    </row>
    <row r="106" spans="1:53" customFormat="1" ht="36.75" customHeight="1" x14ac:dyDescent="0.15">
      <c r="A106" s="3692" t="s">
        <v>772</v>
      </c>
      <c r="B106" s="3695"/>
      <c r="C106" s="3694"/>
      <c r="D106" s="1746"/>
      <c r="H106" s="3936" t="s">
        <v>1973</v>
      </c>
      <c r="Z106" s="2772" t="s">
        <v>2112</v>
      </c>
      <c r="AL106" s="3937" t="s">
        <v>1973</v>
      </c>
      <c r="AV106" s="3654"/>
      <c r="AW106" s="3633"/>
      <c r="AX106" s="3904" t="s">
        <v>772</v>
      </c>
      <c r="AY106" s="1746"/>
      <c r="AZ106" s="1746"/>
      <c r="BA106" s="1746"/>
    </row>
    <row r="107" spans="1:53" s="29" customFormat="1" ht="15" customHeight="1" thickBot="1" x14ac:dyDescent="0.2">
      <c r="A107" s="1761"/>
    </row>
    <row r="108" spans="1:53" customFormat="1" ht="36.75" customHeight="1" thickTop="1" thickBot="1" x14ac:dyDescent="0.2">
      <c r="A108" s="4735" t="s">
        <v>1201</v>
      </c>
      <c r="B108" s="4736"/>
      <c r="C108" s="4737"/>
      <c r="D108" s="4744" t="s">
        <v>761</v>
      </c>
      <c r="E108" s="4747" t="s">
        <v>1960</v>
      </c>
      <c r="F108" s="4747" t="s">
        <v>1654</v>
      </c>
      <c r="G108" s="4750" t="s">
        <v>1961</v>
      </c>
      <c r="H108" s="4730" t="s">
        <v>1390</v>
      </c>
      <c r="I108" s="4731"/>
      <c r="J108" s="4732"/>
      <c r="K108" s="4727" t="s">
        <v>803</v>
      </c>
      <c r="L108" s="4728"/>
      <c r="M108" s="4728"/>
      <c r="N108" s="4728"/>
      <c r="O108" s="4728"/>
      <c r="P108" s="4729"/>
      <c r="Q108" s="4725" t="s">
        <v>804</v>
      </c>
      <c r="R108" s="4726"/>
      <c r="S108" s="4726"/>
      <c r="T108" s="4726"/>
      <c r="U108" s="4726"/>
      <c r="V108" s="4726"/>
      <c r="W108" s="4726"/>
      <c r="X108" s="2461"/>
      <c r="Y108" s="2462"/>
      <c r="Z108" s="4753" t="s">
        <v>1195</v>
      </c>
      <c r="AA108" s="4754"/>
      <c r="AB108" s="4755"/>
      <c r="AC108" s="4756" t="s">
        <v>1200</v>
      </c>
      <c r="AD108" s="4723"/>
      <c r="AE108" s="4723"/>
      <c r="AF108" s="4723"/>
      <c r="AG108" s="4723"/>
      <c r="AH108" s="4723"/>
      <c r="AI108" s="4723"/>
      <c r="AJ108" s="4723"/>
      <c r="AK108" s="4723"/>
      <c r="AL108" s="4723"/>
      <c r="AM108" s="4723"/>
      <c r="AN108" s="4723"/>
      <c r="AO108" s="4723"/>
      <c r="AP108" s="4723"/>
      <c r="AQ108" s="4723"/>
      <c r="AR108" s="4723"/>
      <c r="AS108" s="4723"/>
      <c r="AT108" s="4723"/>
      <c r="AU108" s="4723"/>
      <c r="AV108" s="4723"/>
      <c r="AW108" s="4723"/>
      <c r="AX108" s="4724"/>
    </row>
    <row r="109" spans="1:53" customFormat="1" ht="102" customHeight="1" x14ac:dyDescent="0.15">
      <c r="A109" s="4738"/>
      <c r="B109" s="4739"/>
      <c r="C109" s="4740"/>
      <c r="D109" s="4745"/>
      <c r="E109" s="4748"/>
      <c r="F109" s="4748"/>
      <c r="G109" s="4751"/>
      <c r="H109" s="3230" t="s">
        <v>1899</v>
      </c>
      <c r="I109" s="4718" t="s">
        <v>1894</v>
      </c>
      <c r="J109" s="4719"/>
      <c r="K109" s="3223" t="s">
        <v>826</v>
      </c>
      <c r="L109" s="4718" t="s">
        <v>1894</v>
      </c>
      <c r="M109" s="4719"/>
      <c r="N109" s="3399" t="s">
        <v>1898</v>
      </c>
      <c r="O109" s="3224" t="s">
        <v>1900</v>
      </c>
      <c r="P109" s="3226" t="s">
        <v>650</v>
      </c>
      <c r="Q109" s="3225" t="s">
        <v>826</v>
      </c>
      <c r="R109" s="4718" t="s">
        <v>1894</v>
      </c>
      <c r="S109" s="4719"/>
      <c r="T109" s="3399" t="s">
        <v>1905</v>
      </c>
      <c r="U109" s="3224" t="s">
        <v>1906</v>
      </c>
      <c r="V109" s="3224" t="s">
        <v>1958</v>
      </c>
      <c r="W109" s="3224" t="s">
        <v>652</v>
      </c>
      <c r="X109" s="3224" t="s">
        <v>1959</v>
      </c>
      <c r="Y109" s="3226" t="s">
        <v>1912</v>
      </c>
      <c r="Z109" s="3225" t="s">
        <v>54</v>
      </c>
      <c r="AA109" s="4718" t="s">
        <v>1894</v>
      </c>
      <c r="AB109" s="4719"/>
      <c r="AC109" s="4733" t="s">
        <v>826</v>
      </c>
      <c r="AD109" s="3227" t="s">
        <v>1914</v>
      </c>
      <c r="AE109" s="3228" t="s">
        <v>1916</v>
      </c>
      <c r="AF109" s="3227" t="s">
        <v>1918</v>
      </c>
      <c r="AG109" s="3228" t="s">
        <v>1919</v>
      </c>
      <c r="AH109" s="3227" t="s">
        <v>1920</v>
      </c>
      <c r="AI109" s="3238" t="s">
        <v>1921</v>
      </c>
      <c r="AJ109" s="3227" t="s">
        <v>1922</v>
      </c>
      <c r="AK109" s="3228" t="s">
        <v>1952</v>
      </c>
      <c r="AL109" s="3227" t="s">
        <v>1953</v>
      </c>
      <c r="AM109" s="3228" t="s">
        <v>1954</v>
      </c>
      <c r="AN109" s="3239" t="s">
        <v>1955</v>
      </c>
      <c r="AO109" s="3238" t="s">
        <v>1923</v>
      </c>
      <c r="AP109" s="3240" t="s">
        <v>1924</v>
      </c>
      <c r="AQ109" s="3241" t="s">
        <v>1925</v>
      </c>
      <c r="AR109" s="3228" t="s">
        <v>1926</v>
      </c>
      <c r="AS109" s="3228" t="s">
        <v>1927</v>
      </c>
      <c r="AT109" s="3228" t="s">
        <v>1928</v>
      </c>
      <c r="AU109" s="3228" t="s">
        <v>1929</v>
      </c>
      <c r="AV109" s="3228" t="s">
        <v>1930</v>
      </c>
      <c r="AW109" s="3228" t="s">
        <v>1931</v>
      </c>
      <c r="AX109" s="3229" t="s">
        <v>1932</v>
      </c>
    </row>
    <row r="110" spans="1:53" customFormat="1" ht="75" customHeight="1" thickBot="1" x14ac:dyDescent="0.2">
      <c r="A110" s="4741"/>
      <c r="B110" s="4742"/>
      <c r="C110" s="4743"/>
      <c r="D110" s="4746"/>
      <c r="E110" s="4749"/>
      <c r="F110" s="4749"/>
      <c r="G110" s="4752"/>
      <c r="H110" s="3396" t="s">
        <v>1893</v>
      </c>
      <c r="I110" s="3397" t="s">
        <v>1895</v>
      </c>
      <c r="J110" s="3398" t="s">
        <v>1705</v>
      </c>
      <c r="K110" s="3236" t="s">
        <v>1897</v>
      </c>
      <c r="L110" s="3397" t="s">
        <v>1895</v>
      </c>
      <c r="M110" s="3398" t="s">
        <v>1705</v>
      </c>
      <c r="N110" s="3400" t="s">
        <v>1901</v>
      </c>
      <c r="O110" s="3231" t="s">
        <v>1902</v>
      </c>
      <c r="P110" s="3232" t="s">
        <v>1903</v>
      </c>
      <c r="Q110" s="3237" t="s">
        <v>1904</v>
      </c>
      <c r="R110" s="3397" t="s">
        <v>1895</v>
      </c>
      <c r="S110" s="3398" t="s">
        <v>1705</v>
      </c>
      <c r="T110" s="3400" t="s">
        <v>1907</v>
      </c>
      <c r="U110" s="3231" t="s">
        <v>1908</v>
      </c>
      <c r="V110" s="3234" t="s">
        <v>1909</v>
      </c>
      <c r="W110" s="3231" t="s">
        <v>1910</v>
      </c>
      <c r="X110" s="3234" t="s">
        <v>1911</v>
      </c>
      <c r="Y110" s="3235" t="s">
        <v>1913</v>
      </c>
      <c r="Z110" s="3233" t="s">
        <v>1957</v>
      </c>
      <c r="AA110" s="3397" t="s">
        <v>1895</v>
      </c>
      <c r="AB110" s="3398" t="s">
        <v>1705</v>
      </c>
      <c r="AC110" s="4734"/>
      <c r="AD110" s="3268" t="s">
        <v>1915</v>
      </c>
      <c r="AE110" s="3269" t="s">
        <v>1964</v>
      </c>
      <c r="AF110" s="3268" t="s">
        <v>1933</v>
      </c>
      <c r="AG110" s="3269" t="s">
        <v>1934</v>
      </c>
      <c r="AH110" s="3268" t="s">
        <v>1935</v>
      </c>
      <c r="AI110" s="3269" t="s">
        <v>1963</v>
      </c>
      <c r="AJ110" s="3268" t="s">
        <v>1937</v>
      </c>
      <c r="AK110" s="3269" t="s">
        <v>1938</v>
      </c>
      <c r="AL110" s="3268" t="s">
        <v>1939</v>
      </c>
      <c r="AM110" s="3269" t="s">
        <v>1940</v>
      </c>
      <c r="AN110" s="3269" t="s">
        <v>1941</v>
      </c>
      <c r="AO110" s="3269" t="s">
        <v>1942</v>
      </c>
      <c r="AP110" s="3269" t="s">
        <v>1943</v>
      </c>
      <c r="AQ110" s="3269" t="s">
        <v>1944</v>
      </c>
      <c r="AR110" s="3269" t="s">
        <v>1945</v>
      </c>
      <c r="AS110" s="3269" t="s">
        <v>1946</v>
      </c>
      <c r="AT110" s="3269" t="s">
        <v>1947</v>
      </c>
      <c r="AU110" s="3269" t="s">
        <v>1948</v>
      </c>
      <c r="AV110" s="3269" t="s">
        <v>1949</v>
      </c>
      <c r="AW110" s="3269" t="s">
        <v>1950</v>
      </c>
      <c r="AX110" s="3270" t="s">
        <v>1951</v>
      </c>
    </row>
    <row r="111" spans="1:53" s="220" customFormat="1" ht="50.1" customHeight="1" x14ac:dyDescent="0.15">
      <c r="A111" s="1694" t="s">
        <v>2104</v>
      </c>
      <c r="B111" s="1695"/>
      <c r="C111" s="1695"/>
      <c r="D111" s="3310">
        <v>2</v>
      </c>
      <c r="E111" s="1734">
        <v>0.11726538568643832</v>
      </c>
      <c r="F111" s="1735">
        <v>0.91295392953929544</v>
      </c>
      <c r="G111" s="3311" t="s">
        <v>123</v>
      </c>
      <c r="H111" s="1758">
        <v>8422</v>
      </c>
      <c r="I111" s="1707">
        <v>7.3002930309593594E-2</v>
      </c>
      <c r="J111" s="1708">
        <v>573</v>
      </c>
      <c r="K111" s="2965">
        <v>483</v>
      </c>
      <c r="L111" s="1707">
        <v>0.15550239234449759</v>
      </c>
      <c r="M111" s="1708">
        <v>65</v>
      </c>
      <c r="N111" s="1736">
        <v>316</v>
      </c>
      <c r="O111" s="1736">
        <v>167</v>
      </c>
      <c r="P111" s="1737">
        <v>0</v>
      </c>
      <c r="Q111" s="2965">
        <v>7217</v>
      </c>
      <c r="R111" s="1707">
        <v>4.9287583599883611E-2</v>
      </c>
      <c r="S111" s="1708">
        <v>339</v>
      </c>
      <c r="T111" s="1736">
        <v>2413</v>
      </c>
      <c r="U111" s="1736">
        <v>3410</v>
      </c>
      <c r="V111" s="1736">
        <v>0</v>
      </c>
      <c r="W111" s="1736">
        <v>489</v>
      </c>
      <c r="X111" s="1736">
        <v>0</v>
      </c>
      <c r="Y111" s="1737">
        <v>905</v>
      </c>
      <c r="Z111" s="2966">
        <v>722</v>
      </c>
      <c r="AA111" s="1707">
        <v>0.30560578661844495</v>
      </c>
      <c r="AB111" s="1708">
        <v>169</v>
      </c>
      <c r="AC111" s="2967">
        <v>8422</v>
      </c>
      <c r="AD111" s="1730">
        <v>216</v>
      </c>
      <c r="AE111" s="1730">
        <v>13</v>
      </c>
      <c r="AF111" s="1730">
        <v>25</v>
      </c>
      <c r="AG111" s="1730">
        <v>75</v>
      </c>
      <c r="AH111" s="1730">
        <v>3166</v>
      </c>
      <c r="AI111" s="1730">
        <v>28</v>
      </c>
      <c r="AJ111" s="1730">
        <v>228</v>
      </c>
      <c r="AK111" s="1730">
        <v>429</v>
      </c>
      <c r="AL111" s="1730">
        <v>1618</v>
      </c>
      <c r="AM111" s="1730">
        <v>238</v>
      </c>
      <c r="AN111" s="1730">
        <v>100</v>
      </c>
      <c r="AO111" s="1730">
        <v>152</v>
      </c>
      <c r="AP111" s="1730">
        <v>279</v>
      </c>
      <c r="AQ111" s="1730">
        <v>224</v>
      </c>
      <c r="AR111" s="1730">
        <v>73</v>
      </c>
      <c r="AS111" s="1730">
        <v>66</v>
      </c>
      <c r="AT111" s="1730">
        <v>47</v>
      </c>
      <c r="AU111" s="1730">
        <v>568</v>
      </c>
      <c r="AV111" s="1730">
        <v>17</v>
      </c>
      <c r="AW111" s="1730">
        <v>118</v>
      </c>
      <c r="AX111" s="1731">
        <v>742</v>
      </c>
    </row>
    <row r="112" spans="1:53" s="221" customFormat="1" ht="50.1" customHeight="1" x14ac:dyDescent="0.15">
      <c r="A112" s="2813"/>
      <c r="B112" s="2814" t="s">
        <v>2105</v>
      </c>
      <c r="C112" s="2814"/>
      <c r="D112" s="3312" t="s">
        <v>123</v>
      </c>
      <c r="E112" s="2815">
        <v>2.4087997772208299E-3</v>
      </c>
      <c r="F112" s="2816">
        <v>1.875338753387534E-2</v>
      </c>
      <c r="G112" s="3302">
        <v>2.0541439088102589E-2</v>
      </c>
      <c r="H112" s="2910">
        <v>173</v>
      </c>
      <c r="I112" s="2911">
        <v>5.4878048780487854E-2</v>
      </c>
      <c r="J112" s="2912">
        <v>9</v>
      </c>
      <c r="K112" s="2943">
        <v>40</v>
      </c>
      <c r="L112" s="2911">
        <v>0.29032258064516125</v>
      </c>
      <c r="M112" s="2912">
        <v>9</v>
      </c>
      <c r="N112" s="2828">
        <v>9</v>
      </c>
      <c r="O112" s="2828">
        <v>31</v>
      </c>
      <c r="P112" s="2829"/>
      <c r="Q112" s="2943">
        <v>107</v>
      </c>
      <c r="R112" s="2911">
        <v>0.22988505747126431</v>
      </c>
      <c r="S112" s="2912">
        <v>20</v>
      </c>
      <c r="T112" s="2828">
        <v>37</v>
      </c>
      <c r="U112" s="2828">
        <v>56</v>
      </c>
      <c r="V112" s="2828"/>
      <c r="W112" s="2828">
        <v>4</v>
      </c>
      <c r="X112" s="2828"/>
      <c r="Y112" s="2829">
        <v>10</v>
      </c>
      <c r="Z112" s="2946">
        <v>26</v>
      </c>
      <c r="AA112" s="2911">
        <v>-0.43478260869565222</v>
      </c>
      <c r="AB112" s="2912">
        <v>-20</v>
      </c>
      <c r="AC112" s="2954">
        <v>173</v>
      </c>
      <c r="AD112" s="2913">
        <v>0</v>
      </c>
      <c r="AE112" s="2913">
        <v>0</v>
      </c>
      <c r="AF112" s="2913">
        <v>0</v>
      </c>
      <c r="AG112" s="2913">
        <v>2</v>
      </c>
      <c r="AH112" s="2913">
        <v>54</v>
      </c>
      <c r="AI112" s="2913">
        <v>4</v>
      </c>
      <c r="AJ112" s="2913">
        <v>22</v>
      </c>
      <c r="AK112" s="2913">
        <v>14</v>
      </c>
      <c r="AL112" s="2913">
        <v>22</v>
      </c>
      <c r="AM112" s="2913">
        <v>5</v>
      </c>
      <c r="AN112" s="2913">
        <v>0</v>
      </c>
      <c r="AO112" s="2913">
        <v>6</v>
      </c>
      <c r="AP112" s="2913">
        <v>0</v>
      </c>
      <c r="AQ112" s="2913">
        <v>0</v>
      </c>
      <c r="AR112" s="2913">
        <v>1</v>
      </c>
      <c r="AS112" s="2913">
        <v>1</v>
      </c>
      <c r="AT112" s="2913">
        <v>1</v>
      </c>
      <c r="AU112" s="2913">
        <v>16</v>
      </c>
      <c r="AV112" s="2913">
        <v>7</v>
      </c>
      <c r="AW112" s="2913">
        <v>3</v>
      </c>
      <c r="AX112" s="2914">
        <v>15</v>
      </c>
    </row>
    <row r="113" spans="1:50" s="220" customFormat="1" ht="50.1" customHeight="1" x14ac:dyDescent="0.15">
      <c r="A113" s="2773"/>
      <c r="B113" s="2774" t="s">
        <v>535</v>
      </c>
      <c r="C113" s="2774"/>
      <c r="D113" s="3277" t="s">
        <v>123</v>
      </c>
      <c r="E113" s="2776">
        <v>1.8142578668894457E-2</v>
      </c>
      <c r="F113" s="2777">
        <v>0.14124661246612466</v>
      </c>
      <c r="G113" s="3278">
        <v>0.1547138446924721</v>
      </c>
      <c r="H113" s="2778">
        <v>1303</v>
      </c>
      <c r="I113" s="2779">
        <v>7.680491551458335E-4</v>
      </c>
      <c r="J113" s="2780">
        <v>1</v>
      </c>
      <c r="K113" s="2922">
        <v>17</v>
      </c>
      <c r="L113" s="2779">
        <v>-0.10526315789473684</v>
      </c>
      <c r="M113" s="2780">
        <v>-2</v>
      </c>
      <c r="N113" s="2781">
        <v>13</v>
      </c>
      <c r="O113" s="2781">
        <v>4</v>
      </c>
      <c r="P113" s="2782"/>
      <c r="Q113" s="2922">
        <v>1286</v>
      </c>
      <c r="R113" s="2779">
        <v>2.3382696804363778E-3</v>
      </c>
      <c r="S113" s="2780">
        <v>3</v>
      </c>
      <c r="T113" s="2781">
        <v>185</v>
      </c>
      <c r="U113" s="2781">
        <v>1006</v>
      </c>
      <c r="V113" s="2781"/>
      <c r="W113" s="2781">
        <v>95</v>
      </c>
      <c r="X113" s="2781"/>
      <c r="Y113" s="2782">
        <v>0</v>
      </c>
      <c r="Z113" s="2933">
        <v>0</v>
      </c>
      <c r="AA113" s="2779" t="s">
        <v>123</v>
      </c>
      <c r="AB113" s="2780">
        <v>0</v>
      </c>
      <c r="AC113" s="2950">
        <v>1303</v>
      </c>
      <c r="AD113" s="2783">
        <v>0</v>
      </c>
      <c r="AE113" s="2783">
        <v>0</v>
      </c>
      <c r="AF113" s="2783">
        <v>0</v>
      </c>
      <c r="AG113" s="2783">
        <v>8</v>
      </c>
      <c r="AH113" s="2783">
        <v>446</v>
      </c>
      <c r="AI113" s="2783">
        <v>2</v>
      </c>
      <c r="AJ113" s="2783">
        <v>20</v>
      </c>
      <c r="AK113" s="2783">
        <v>47</v>
      </c>
      <c r="AL113" s="2783">
        <v>516</v>
      </c>
      <c r="AM113" s="2783">
        <v>15</v>
      </c>
      <c r="AN113" s="2783">
        <v>8</v>
      </c>
      <c r="AO113" s="2783">
        <v>16</v>
      </c>
      <c r="AP113" s="2783">
        <v>0</v>
      </c>
      <c r="AQ113" s="2783">
        <v>10</v>
      </c>
      <c r="AR113" s="2783">
        <v>6</v>
      </c>
      <c r="AS113" s="2783">
        <v>2</v>
      </c>
      <c r="AT113" s="2783">
        <v>5</v>
      </c>
      <c r="AU113" s="2783">
        <v>148</v>
      </c>
      <c r="AV113" s="2783">
        <v>0</v>
      </c>
      <c r="AW113" s="2783">
        <v>19</v>
      </c>
      <c r="AX113" s="2784">
        <v>35</v>
      </c>
    </row>
    <row r="114" spans="1:50" s="221" customFormat="1" ht="50.1" customHeight="1" x14ac:dyDescent="0.15">
      <c r="A114" s="2793"/>
      <c r="B114" s="3953" t="s">
        <v>536</v>
      </c>
      <c r="C114" s="3941"/>
      <c r="D114" s="3279" t="s">
        <v>123</v>
      </c>
      <c r="E114" s="2796">
        <v>1.2308549150654415E-2</v>
      </c>
      <c r="F114" s="2797">
        <v>9.5826558265582659E-2</v>
      </c>
      <c r="G114" s="3280">
        <v>0.1049631916409404</v>
      </c>
      <c r="H114" s="2798">
        <v>884</v>
      </c>
      <c r="I114" s="2817">
        <v>4.9881235154394243E-2</v>
      </c>
      <c r="J114" s="2818">
        <v>42</v>
      </c>
      <c r="K114" s="2923">
        <v>135</v>
      </c>
      <c r="L114" s="2817">
        <v>0.15384615384615374</v>
      </c>
      <c r="M114" s="2818">
        <v>18</v>
      </c>
      <c r="N114" s="2781">
        <v>108</v>
      </c>
      <c r="O114" s="2781">
        <v>27</v>
      </c>
      <c r="P114" s="2782"/>
      <c r="Q114" s="2923">
        <v>531</v>
      </c>
      <c r="R114" s="2817">
        <v>3.7109375E-2</v>
      </c>
      <c r="S114" s="2818">
        <v>19</v>
      </c>
      <c r="T114" s="2781">
        <v>166</v>
      </c>
      <c r="U114" s="2781">
        <v>97</v>
      </c>
      <c r="V114" s="2781"/>
      <c r="W114" s="2781">
        <v>34</v>
      </c>
      <c r="X114" s="2781"/>
      <c r="Y114" s="2782">
        <v>234</v>
      </c>
      <c r="Z114" s="2934">
        <v>218</v>
      </c>
      <c r="AA114" s="2817">
        <v>2.3474178403755763E-2</v>
      </c>
      <c r="AB114" s="2818">
        <v>5</v>
      </c>
      <c r="AC114" s="2942">
        <v>884</v>
      </c>
      <c r="AD114" s="2783">
        <v>15</v>
      </c>
      <c r="AE114" s="2783">
        <v>0</v>
      </c>
      <c r="AF114" s="2783">
        <v>0</v>
      </c>
      <c r="AG114" s="2783">
        <v>9</v>
      </c>
      <c r="AH114" s="2783">
        <v>86</v>
      </c>
      <c r="AI114" s="2783">
        <v>2</v>
      </c>
      <c r="AJ114" s="2783">
        <v>56</v>
      </c>
      <c r="AK114" s="2783">
        <v>31</v>
      </c>
      <c r="AL114" s="2783">
        <v>128</v>
      </c>
      <c r="AM114" s="2783">
        <v>32</v>
      </c>
      <c r="AN114" s="2783">
        <v>9</v>
      </c>
      <c r="AO114" s="2783">
        <v>17</v>
      </c>
      <c r="AP114" s="2783">
        <v>75</v>
      </c>
      <c r="AQ114" s="2783">
        <v>62</v>
      </c>
      <c r="AR114" s="2783">
        <v>8</v>
      </c>
      <c r="AS114" s="2783">
        <v>8</v>
      </c>
      <c r="AT114" s="2783">
        <v>2</v>
      </c>
      <c r="AU114" s="2783">
        <v>45</v>
      </c>
      <c r="AV114" s="2783">
        <v>3</v>
      </c>
      <c r="AW114" s="2783">
        <v>24</v>
      </c>
      <c r="AX114" s="2784">
        <v>272</v>
      </c>
    </row>
    <row r="115" spans="1:50" s="220" customFormat="1" ht="50.1" customHeight="1" x14ac:dyDescent="0.15">
      <c r="A115" s="2773"/>
      <c r="B115" s="2774" t="s">
        <v>537</v>
      </c>
      <c r="C115" s="2774"/>
      <c r="D115" s="3277" t="s">
        <v>123</v>
      </c>
      <c r="E115" s="2776">
        <v>2.7151211361737676E-3</v>
      </c>
      <c r="F115" s="2777">
        <v>2.113821138211382E-2</v>
      </c>
      <c r="G115" s="3278">
        <v>2.3153645214913324E-2</v>
      </c>
      <c r="H115" s="2778">
        <v>195</v>
      </c>
      <c r="I115" s="2779">
        <v>2.6315789473684292E-2</v>
      </c>
      <c r="J115" s="2780">
        <v>5</v>
      </c>
      <c r="K115" s="2922">
        <v>26</v>
      </c>
      <c r="L115" s="2779">
        <v>-7.1428571428571397E-2</v>
      </c>
      <c r="M115" s="2780">
        <v>-2</v>
      </c>
      <c r="N115" s="2781">
        <v>15</v>
      </c>
      <c r="O115" s="2781">
        <v>11</v>
      </c>
      <c r="P115" s="2782"/>
      <c r="Q115" s="2922">
        <v>116</v>
      </c>
      <c r="R115" s="2779">
        <v>2.6548672566371723E-2</v>
      </c>
      <c r="S115" s="2780">
        <v>3</v>
      </c>
      <c r="T115" s="2781">
        <v>37</v>
      </c>
      <c r="U115" s="2781">
        <v>55</v>
      </c>
      <c r="V115" s="2781"/>
      <c r="W115" s="2781">
        <v>5</v>
      </c>
      <c r="X115" s="2781"/>
      <c r="Y115" s="2782">
        <v>19</v>
      </c>
      <c r="Z115" s="2933">
        <v>53</v>
      </c>
      <c r="AA115" s="2779">
        <v>8.163265306122458E-2</v>
      </c>
      <c r="AB115" s="2780">
        <v>4</v>
      </c>
      <c r="AC115" s="2950">
        <v>195</v>
      </c>
      <c r="AD115" s="2783">
        <v>4</v>
      </c>
      <c r="AE115" s="2783">
        <v>7</v>
      </c>
      <c r="AF115" s="2783">
        <v>4</v>
      </c>
      <c r="AG115" s="2783">
        <v>4</v>
      </c>
      <c r="AH115" s="2783">
        <v>60</v>
      </c>
      <c r="AI115" s="2783">
        <v>1</v>
      </c>
      <c r="AJ115" s="2783">
        <v>13</v>
      </c>
      <c r="AK115" s="2783">
        <v>21</v>
      </c>
      <c r="AL115" s="2783">
        <v>35</v>
      </c>
      <c r="AM115" s="2783">
        <v>2</v>
      </c>
      <c r="AN115" s="2783">
        <v>5</v>
      </c>
      <c r="AO115" s="2783">
        <v>7</v>
      </c>
      <c r="AP115" s="2783">
        <v>2</v>
      </c>
      <c r="AQ115" s="2783">
        <v>2</v>
      </c>
      <c r="AR115" s="2783">
        <v>3</v>
      </c>
      <c r="AS115" s="2783">
        <v>1</v>
      </c>
      <c r="AT115" s="2783">
        <v>1</v>
      </c>
      <c r="AU115" s="2783">
        <v>11</v>
      </c>
      <c r="AV115" s="2783">
        <v>0</v>
      </c>
      <c r="AW115" s="2783">
        <v>3</v>
      </c>
      <c r="AX115" s="2784">
        <v>9</v>
      </c>
    </row>
    <row r="116" spans="1:50" s="221" customFormat="1" ht="50.1" customHeight="1" x14ac:dyDescent="0.15">
      <c r="A116" s="2793"/>
      <c r="B116" s="2794"/>
      <c r="C116" s="2917" t="s">
        <v>1758</v>
      </c>
      <c r="D116" s="3279" t="s">
        <v>123</v>
      </c>
      <c r="E116" s="2796">
        <v>2.506265664160401E-4</v>
      </c>
      <c r="F116" s="2797">
        <v>1.9512195121951219E-3</v>
      </c>
      <c r="G116" s="3280">
        <v>2.1372595582996915E-3</v>
      </c>
      <c r="H116" s="2798">
        <v>18</v>
      </c>
      <c r="I116" s="2817">
        <v>-5.2631578947368474E-2</v>
      </c>
      <c r="J116" s="2818">
        <v>-1</v>
      </c>
      <c r="K116" s="2923">
        <v>1</v>
      </c>
      <c r="L116" s="2817">
        <v>0</v>
      </c>
      <c r="M116" s="2818">
        <v>0</v>
      </c>
      <c r="N116" s="2781">
        <v>0</v>
      </c>
      <c r="O116" s="2781">
        <v>1</v>
      </c>
      <c r="P116" s="2782"/>
      <c r="Q116" s="2923">
        <v>17</v>
      </c>
      <c r="R116" s="2817">
        <v>-5.555555555555558E-2</v>
      </c>
      <c r="S116" s="2818">
        <v>-1</v>
      </c>
      <c r="T116" s="2781">
        <v>0</v>
      </c>
      <c r="U116" s="2781">
        <v>4</v>
      </c>
      <c r="V116" s="2781"/>
      <c r="W116" s="2781">
        <v>7</v>
      </c>
      <c r="X116" s="2781"/>
      <c r="Y116" s="2782">
        <v>6</v>
      </c>
      <c r="Z116" s="2934">
        <v>0</v>
      </c>
      <c r="AA116" s="2817" t="s">
        <v>123</v>
      </c>
      <c r="AB116" s="2818">
        <v>0</v>
      </c>
      <c r="AC116" s="2942">
        <v>18</v>
      </c>
      <c r="AD116" s="2783">
        <v>0</v>
      </c>
      <c r="AE116" s="2783">
        <v>6</v>
      </c>
      <c r="AF116" s="2783">
        <v>1</v>
      </c>
      <c r="AG116" s="2783">
        <v>0</v>
      </c>
      <c r="AH116" s="2783">
        <v>1</v>
      </c>
      <c r="AI116" s="2783">
        <v>1</v>
      </c>
      <c r="AJ116" s="2783">
        <v>0</v>
      </c>
      <c r="AK116" s="2783">
        <v>3</v>
      </c>
      <c r="AL116" s="2783">
        <v>0</v>
      </c>
      <c r="AM116" s="2783">
        <v>0</v>
      </c>
      <c r="AN116" s="2783">
        <v>0</v>
      </c>
      <c r="AO116" s="2783">
        <v>0</v>
      </c>
      <c r="AP116" s="2783">
        <v>2</v>
      </c>
      <c r="AQ116" s="2783">
        <v>4</v>
      </c>
      <c r="AR116" s="2783">
        <v>0</v>
      </c>
      <c r="AS116" s="2783">
        <v>0</v>
      </c>
      <c r="AT116" s="2783">
        <v>0</v>
      </c>
      <c r="AU116" s="2783">
        <v>0</v>
      </c>
      <c r="AV116" s="2783">
        <v>0</v>
      </c>
      <c r="AW116" s="2783">
        <v>0</v>
      </c>
      <c r="AX116" s="2784">
        <v>0</v>
      </c>
    </row>
    <row r="117" spans="1:50" s="220" customFormat="1" ht="50.1" customHeight="1" x14ac:dyDescent="0.15">
      <c r="A117" s="2773"/>
      <c r="B117" s="2774"/>
      <c r="C117" s="2819" t="s">
        <v>1759</v>
      </c>
      <c r="D117" s="3277" t="s">
        <v>123</v>
      </c>
      <c r="E117" s="2776">
        <v>2.0467836257309943E-3</v>
      </c>
      <c r="F117" s="2777">
        <v>1.5934959349593495E-2</v>
      </c>
      <c r="G117" s="3278">
        <v>1.7454286392780811E-2</v>
      </c>
      <c r="H117" s="2778">
        <v>147</v>
      </c>
      <c r="I117" s="2779">
        <v>5.0000000000000044E-2</v>
      </c>
      <c r="J117" s="2780">
        <v>7</v>
      </c>
      <c r="K117" s="2922">
        <v>5</v>
      </c>
      <c r="L117" s="2779">
        <v>-0.16666666666666663</v>
      </c>
      <c r="M117" s="2780">
        <v>-1</v>
      </c>
      <c r="N117" s="2781">
        <v>2</v>
      </c>
      <c r="O117" s="2781">
        <v>3</v>
      </c>
      <c r="P117" s="2782"/>
      <c r="Q117" s="2922">
        <v>141</v>
      </c>
      <c r="R117" s="2779">
        <v>5.2238805970149294E-2</v>
      </c>
      <c r="S117" s="2780">
        <v>7</v>
      </c>
      <c r="T117" s="2781">
        <v>49</v>
      </c>
      <c r="U117" s="2781">
        <v>53</v>
      </c>
      <c r="V117" s="2781"/>
      <c r="W117" s="2781">
        <v>10</v>
      </c>
      <c r="X117" s="2781"/>
      <c r="Y117" s="2782">
        <v>29</v>
      </c>
      <c r="Z117" s="2933">
        <v>1</v>
      </c>
      <c r="AA117" s="2779" t="s">
        <v>123</v>
      </c>
      <c r="AB117" s="2780">
        <v>1</v>
      </c>
      <c r="AC117" s="2950">
        <v>147</v>
      </c>
      <c r="AD117" s="2783">
        <v>4</v>
      </c>
      <c r="AE117" s="2783">
        <v>0</v>
      </c>
      <c r="AF117" s="2783">
        <v>0</v>
      </c>
      <c r="AG117" s="2783">
        <v>1</v>
      </c>
      <c r="AH117" s="2783">
        <v>49</v>
      </c>
      <c r="AI117" s="2783">
        <v>2</v>
      </c>
      <c r="AJ117" s="2783">
        <v>3</v>
      </c>
      <c r="AK117" s="2783">
        <v>8</v>
      </c>
      <c r="AL117" s="2783">
        <v>36</v>
      </c>
      <c r="AM117" s="2783">
        <v>4</v>
      </c>
      <c r="AN117" s="2783">
        <v>1</v>
      </c>
      <c r="AO117" s="2783">
        <v>5</v>
      </c>
      <c r="AP117" s="2783">
        <v>9</v>
      </c>
      <c r="AQ117" s="2783">
        <v>1</v>
      </c>
      <c r="AR117" s="2783">
        <v>5</v>
      </c>
      <c r="AS117" s="2783">
        <v>1</v>
      </c>
      <c r="AT117" s="2783">
        <v>0</v>
      </c>
      <c r="AU117" s="2783">
        <v>18</v>
      </c>
      <c r="AV117" s="2783">
        <v>0</v>
      </c>
      <c r="AW117" s="2783">
        <v>0</v>
      </c>
      <c r="AX117" s="2784">
        <v>0</v>
      </c>
    </row>
    <row r="118" spans="1:50" s="221" customFormat="1" ht="50.1" customHeight="1" x14ac:dyDescent="0.15">
      <c r="A118" s="2793"/>
      <c r="B118" s="2794" t="s">
        <v>539</v>
      </c>
      <c r="C118" s="2794"/>
      <c r="D118" s="3279" t="s">
        <v>123</v>
      </c>
      <c r="E118" s="2796">
        <v>1.9284321915900862E-2</v>
      </c>
      <c r="F118" s="2797">
        <v>0.15013550135501355</v>
      </c>
      <c r="G118" s="3280">
        <v>0.16445024934694846</v>
      </c>
      <c r="H118" s="2798">
        <v>1385</v>
      </c>
      <c r="I118" s="2817">
        <v>9.3133385951065462E-2</v>
      </c>
      <c r="J118" s="2818">
        <v>118</v>
      </c>
      <c r="K118" s="2923">
        <v>9</v>
      </c>
      <c r="L118" s="2817" t="s">
        <v>123</v>
      </c>
      <c r="M118" s="2818">
        <v>9</v>
      </c>
      <c r="N118" s="2781">
        <v>0</v>
      </c>
      <c r="O118" s="2781">
        <v>9</v>
      </c>
      <c r="P118" s="2782"/>
      <c r="Q118" s="2923">
        <v>1369</v>
      </c>
      <c r="R118" s="2817">
        <v>8.0505130228887056E-2</v>
      </c>
      <c r="S118" s="2818">
        <v>102</v>
      </c>
      <c r="T118" s="2781">
        <v>391</v>
      </c>
      <c r="U118" s="2781">
        <v>882</v>
      </c>
      <c r="V118" s="2781"/>
      <c r="W118" s="2781">
        <v>96</v>
      </c>
      <c r="X118" s="2781"/>
      <c r="Y118" s="2782">
        <v>0</v>
      </c>
      <c r="Z118" s="2934">
        <v>7</v>
      </c>
      <c r="AA118" s="2817" t="s">
        <v>123</v>
      </c>
      <c r="AB118" s="2818">
        <v>7</v>
      </c>
      <c r="AC118" s="2942">
        <v>1385</v>
      </c>
      <c r="AD118" s="2783">
        <v>167</v>
      </c>
      <c r="AE118" s="2783">
        <v>0</v>
      </c>
      <c r="AF118" s="2783">
        <v>1</v>
      </c>
      <c r="AG118" s="2783">
        <v>4</v>
      </c>
      <c r="AH118" s="2783">
        <v>924</v>
      </c>
      <c r="AI118" s="2783">
        <v>0</v>
      </c>
      <c r="AJ118" s="2783">
        <v>0</v>
      </c>
      <c r="AK118" s="2783">
        <v>71</v>
      </c>
      <c r="AL118" s="2783">
        <v>105</v>
      </c>
      <c r="AM118" s="2783">
        <v>24</v>
      </c>
      <c r="AN118" s="2783">
        <v>0</v>
      </c>
      <c r="AO118" s="2783">
        <v>0</v>
      </c>
      <c r="AP118" s="2783">
        <v>0</v>
      </c>
      <c r="AQ118" s="2783">
        <v>57</v>
      </c>
      <c r="AR118" s="2783">
        <v>0</v>
      </c>
      <c r="AS118" s="2783">
        <v>0</v>
      </c>
      <c r="AT118" s="2783">
        <v>1</v>
      </c>
      <c r="AU118" s="2783">
        <v>6</v>
      </c>
      <c r="AV118" s="2783">
        <v>0</v>
      </c>
      <c r="AW118" s="2783">
        <v>0</v>
      </c>
      <c r="AX118" s="2784">
        <v>25</v>
      </c>
    </row>
    <row r="119" spans="1:50" s="220" customFormat="1" ht="50.1" customHeight="1" x14ac:dyDescent="0.15">
      <c r="A119" s="2773"/>
      <c r="B119" s="2774" t="s">
        <v>540</v>
      </c>
      <c r="C119" s="2774"/>
      <c r="D119" s="3277" t="s">
        <v>123</v>
      </c>
      <c r="E119" s="2776">
        <v>1.3700918964076859E-2</v>
      </c>
      <c r="F119" s="2777">
        <v>0.10666666666666667</v>
      </c>
      <c r="G119" s="3278">
        <v>0.11683685585371646</v>
      </c>
      <c r="H119" s="2778">
        <v>984</v>
      </c>
      <c r="I119" s="2779">
        <v>3.3613445378151363E-2</v>
      </c>
      <c r="J119" s="2780">
        <v>32</v>
      </c>
      <c r="K119" s="2922">
        <v>11</v>
      </c>
      <c r="L119" s="2779">
        <v>0.22222222222222232</v>
      </c>
      <c r="M119" s="2780">
        <v>2</v>
      </c>
      <c r="N119" s="2781">
        <v>9</v>
      </c>
      <c r="O119" s="2781">
        <v>2</v>
      </c>
      <c r="P119" s="2782"/>
      <c r="Q119" s="2922">
        <v>973</v>
      </c>
      <c r="R119" s="2779">
        <v>3.1813361611876978E-2</v>
      </c>
      <c r="S119" s="2780">
        <v>30</v>
      </c>
      <c r="T119" s="2781">
        <v>297</v>
      </c>
      <c r="U119" s="2781">
        <v>522</v>
      </c>
      <c r="V119" s="2781"/>
      <c r="W119" s="2781">
        <v>91</v>
      </c>
      <c r="X119" s="2781"/>
      <c r="Y119" s="2782">
        <v>63</v>
      </c>
      <c r="Z119" s="2933">
        <v>0</v>
      </c>
      <c r="AA119" s="2779" t="s">
        <v>123</v>
      </c>
      <c r="AB119" s="2780">
        <v>0</v>
      </c>
      <c r="AC119" s="2950">
        <v>984</v>
      </c>
      <c r="AD119" s="2783">
        <v>11</v>
      </c>
      <c r="AE119" s="2783">
        <v>0</v>
      </c>
      <c r="AF119" s="2783">
        <v>0</v>
      </c>
      <c r="AG119" s="2783">
        <v>7</v>
      </c>
      <c r="AH119" s="2783">
        <v>560</v>
      </c>
      <c r="AI119" s="2783">
        <v>0</v>
      </c>
      <c r="AJ119" s="2783">
        <v>2</v>
      </c>
      <c r="AK119" s="2783">
        <v>44</v>
      </c>
      <c r="AL119" s="2783">
        <v>225</v>
      </c>
      <c r="AM119" s="2783">
        <v>19</v>
      </c>
      <c r="AN119" s="2783">
        <v>0</v>
      </c>
      <c r="AO119" s="2783">
        <v>3</v>
      </c>
      <c r="AP119" s="2783">
        <v>31</v>
      </c>
      <c r="AQ119" s="2783">
        <v>0</v>
      </c>
      <c r="AR119" s="2783">
        <v>10</v>
      </c>
      <c r="AS119" s="2783">
        <v>0</v>
      </c>
      <c r="AT119" s="2783">
        <v>0</v>
      </c>
      <c r="AU119" s="2783">
        <v>57</v>
      </c>
      <c r="AV119" s="2783">
        <v>0</v>
      </c>
      <c r="AW119" s="2783">
        <v>0</v>
      </c>
      <c r="AX119" s="2784">
        <v>15</v>
      </c>
    </row>
    <row r="120" spans="1:50" s="221" customFormat="1" ht="50.1" customHeight="1" x14ac:dyDescent="0.15">
      <c r="A120" s="2793"/>
      <c r="B120" s="2794" t="s">
        <v>541</v>
      </c>
      <c r="C120" s="2794"/>
      <c r="D120" s="3279" t="s">
        <v>123</v>
      </c>
      <c r="E120" s="2796">
        <v>1.3088276246170983E-3</v>
      </c>
      <c r="F120" s="2797">
        <v>1.018970189701897E-2</v>
      </c>
      <c r="G120" s="3280">
        <v>1.1161244360009499E-2</v>
      </c>
      <c r="H120" s="2798">
        <v>94</v>
      </c>
      <c r="I120" s="2817">
        <v>-2.083333333333337E-2</v>
      </c>
      <c r="J120" s="2818">
        <v>-2</v>
      </c>
      <c r="K120" s="2923">
        <v>7</v>
      </c>
      <c r="L120" s="2817">
        <v>0</v>
      </c>
      <c r="M120" s="2818">
        <v>0</v>
      </c>
      <c r="N120" s="2781">
        <v>4</v>
      </c>
      <c r="O120" s="2781">
        <v>3</v>
      </c>
      <c r="P120" s="2782"/>
      <c r="Q120" s="2923">
        <v>83</v>
      </c>
      <c r="R120" s="2817">
        <v>-2.352941176470591E-2</v>
      </c>
      <c r="S120" s="2818">
        <v>-2</v>
      </c>
      <c r="T120" s="2781">
        <v>19</v>
      </c>
      <c r="U120" s="2781">
        <v>29</v>
      </c>
      <c r="V120" s="2781"/>
      <c r="W120" s="2781">
        <v>2</v>
      </c>
      <c r="X120" s="2781"/>
      <c r="Y120" s="2782">
        <v>33</v>
      </c>
      <c r="Z120" s="2934">
        <v>4</v>
      </c>
      <c r="AA120" s="2817">
        <v>0</v>
      </c>
      <c r="AB120" s="2818">
        <v>0</v>
      </c>
      <c r="AC120" s="2942">
        <v>94</v>
      </c>
      <c r="AD120" s="2783">
        <v>3</v>
      </c>
      <c r="AE120" s="2783">
        <v>0</v>
      </c>
      <c r="AF120" s="2783">
        <v>3</v>
      </c>
      <c r="AG120" s="2783">
        <v>2</v>
      </c>
      <c r="AH120" s="2783">
        <v>26</v>
      </c>
      <c r="AI120" s="2783">
        <v>1</v>
      </c>
      <c r="AJ120" s="2783">
        <v>4</v>
      </c>
      <c r="AK120" s="2783">
        <v>3</v>
      </c>
      <c r="AL120" s="2783">
        <v>10</v>
      </c>
      <c r="AM120" s="2783">
        <v>2</v>
      </c>
      <c r="AN120" s="2783">
        <v>3</v>
      </c>
      <c r="AO120" s="2783">
        <v>2</v>
      </c>
      <c r="AP120" s="2783">
        <v>21</v>
      </c>
      <c r="AQ120" s="2783">
        <v>1</v>
      </c>
      <c r="AR120" s="2783">
        <v>2</v>
      </c>
      <c r="AS120" s="2783">
        <v>1</v>
      </c>
      <c r="AT120" s="2783">
        <v>0</v>
      </c>
      <c r="AU120" s="2783">
        <v>5</v>
      </c>
      <c r="AV120" s="2783">
        <v>0</v>
      </c>
      <c r="AW120" s="2783">
        <v>2</v>
      </c>
      <c r="AX120" s="2784">
        <v>3</v>
      </c>
    </row>
    <row r="121" spans="1:50" s="220" customFormat="1" ht="50.1" customHeight="1" x14ac:dyDescent="0.15">
      <c r="A121" s="2773"/>
      <c r="B121" s="2774" t="s">
        <v>542</v>
      </c>
      <c r="C121" s="2774"/>
      <c r="D121" s="3277" t="s">
        <v>123</v>
      </c>
      <c r="E121" s="2776">
        <v>6.6555277081592869E-3</v>
      </c>
      <c r="F121" s="2777">
        <v>5.181571815718157E-2</v>
      </c>
      <c r="G121" s="3278">
        <v>5.6756114937069578E-2</v>
      </c>
      <c r="H121" s="2778">
        <v>478</v>
      </c>
      <c r="I121" s="2779">
        <v>0.47987616099071206</v>
      </c>
      <c r="J121" s="2780">
        <v>155</v>
      </c>
      <c r="K121" s="2922">
        <v>23</v>
      </c>
      <c r="L121" s="2779">
        <v>6.666666666666667</v>
      </c>
      <c r="M121" s="2780">
        <v>20</v>
      </c>
      <c r="N121" s="2781">
        <v>19</v>
      </c>
      <c r="O121" s="2781">
        <v>4</v>
      </c>
      <c r="P121" s="2782"/>
      <c r="Q121" s="2922">
        <v>356</v>
      </c>
      <c r="R121" s="2779">
        <v>0.11949685534591192</v>
      </c>
      <c r="S121" s="2780">
        <v>38</v>
      </c>
      <c r="T121" s="2781">
        <v>144</v>
      </c>
      <c r="U121" s="2781">
        <v>168</v>
      </c>
      <c r="V121" s="2781"/>
      <c r="W121" s="2781">
        <v>33</v>
      </c>
      <c r="X121" s="2781"/>
      <c r="Y121" s="2782">
        <v>11</v>
      </c>
      <c r="Z121" s="2933">
        <v>99</v>
      </c>
      <c r="AA121" s="2779">
        <v>48.5</v>
      </c>
      <c r="AB121" s="2780">
        <v>97</v>
      </c>
      <c r="AC121" s="2950">
        <v>478</v>
      </c>
      <c r="AD121" s="2783">
        <v>7</v>
      </c>
      <c r="AE121" s="2783">
        <v>0</v>
      </c>
      <c r="AF121" s="2783">
        <v>1</v>
      </c>
      <c r="AG121" s="2783">
        <v>4</v>
      </c>
      <c r="AH121" s="2783">
        <v>360</v>
      </c>
      <c r="AI121" s="2783">
        <v>4</v>
      </c>
      <c r="AJ121" s="2783">
        <v>1</v>
      </c>
      <c r="AK121" s="2783">
        <v>18</v>
      </c>
      <c r="AL121" s="2783">
        <v>41</v>
      </c>
      <c r="AM121" s="2783">
        <v>7</v>
      </c>
      <c r="AN121" s="2783">
        <v>0</v>
      </c>
      <c r="AO121" s="2783">
        <v>1</v>
      </c>
      <c r="AP121" s="2783">
        <v>3</v>
      </c>
      <c r="AQ121" s="2783">
        <v>0</v>
      </c>
      <c r="AR121" s="2783">
        <v>2</v>
      </c>
      <c r="AS121" s="2783">
        <v>1</v>
      </c>
      <c r="AT121" s="2783">
        <v>8</v>
      </c>
      <c r="AU121" s="2783">
        <v>17</v>
      </c>
      <c r="AV121" s="2783">
        <v>0</v>
      </c>
      <c r="AW121" s="2783">
        <v>0</v>
      </c>
      <c r="AX121" s="2784">
        <v>3</v>
      </c>
    </row>
    <row r="122" spans="1:50" s="221" customFormat="1" ht="50.1" customHeight="1" x14ac:dyDescent="0.15">
      <c r="A122" s="2793"/>
      <c r="B122" s="2794" t="s">
        <v>1760</v>
      </c>
      <c r="C122" s="2794"/>
      <c r="D122" s="3279" t="s">
        <v>123</v>
      </c>
      <c r="E122" s="2796">
        <v>1.1793372319688109E-2</v>
      </c>
      <c r="F122" s="2797">
        <v>9.1815718157181578E-2</v>
      </c>
      <c r="G122" s="3280">
        <v>0.10056993588221325</v>
      </c>
      <c r="H122" s="2798">
        <v>847</v>
      </c>
      <c r="I122" s="2817">
        <v>5.0868486352357412E-2</v>
      </c>
      <c r="J122" s="2818">
        <v>41</v>
      </c>
      <c r="K122" s="2923">
        <v>92</v>
      </c>
      <c r="L122" s="2817">
        <v>9.5238095238095344E-2</v>
      </c>
      <c r="M122" s="2818">
        <v>8</v>
      </c>
      <c r="N122" s="2781">
        <v>53</v>
      </c>
      <c r="O122" s="2781">
        <v>39</v>
      </c>
      <c r="P122" s="2782"/>
      <c r="Q122" s="2923">
        <v>721</v>
      </c>
      <c r="R122" s="2817">
        <v>4.3415340086830678E-2</v>
      </c>
      <c r="S122" s="2818">
        <v>30</v>
      </c>
      <c r="T122" s="2781">
        <v>421</v>
      </c>
      <c r="U122" s="2781">
        <v>103</v>
      </c>
      <c r="V122" s="2781"/>
      <c r="W122" s="2781">
        <v>26</v>
      </c>
      <c r="X122" s="2781"/>
      <c r="Y122" s="2782">
        <v>171</v>
      </c>
      <c r="Z122" s="2934">
        <v>34</v>
      </c>
      <c r="AA122" s="2817">
        <v>9.6774193548387011E-2</v>
      </c>
      <c r="AB122" s="2818">
        <v>3</v>
      </c>
      <c r="AC122" s="2942">
        <v>847</v>
      </c>
      <c r="AD122" s="2783">
        <v>0</v>
      </c>
      <c r="AE122" s="2783">
        <v>0</v>
      </c>
      <c r="AF122" s="2783">
        <v>0</v>
      </c>
      <c r="AG122" s="2783">
        <v>8</v>
      </c>
      <c r="AH122" s="2783">
        <v>151</v>
      </c>
      <c r="AI122" s="2783">
        <v>2</v>
      </c>
      <c r="AJ122" s="2783">
        <v>42</v>
      </c>
      <c r="AK122" s="2783">
        <v>48</v>
      </c>
      <c r="AL122" s="2783">
        <v>145</v>
      </c>
      <c r="AM122" s="2783">
        <v>72</v>
      </c>
      <c r="AN122" s="2783">
        <v>29</v>
      </c>
      <c r="AO122" s="2783">
        <v>22</v>
      </c>
      <c r="AP122" s="2783">
        <v>11</v>
      </c>
      <c r="AQ122" s="2783">
        <v>11</v>
      </c>
      <c r="AR122" s="2783">
        <v>20</v>
      </c>
      <c r="AS122" s="2783">
        <v>8</v>
      </c>
      <c r="AT122" s="2783">
        <v>6</v>
      </c>
      <c r="AU122" s="2783">
        <v>69</v>
      </c>
      <c r="AV122" s="2783">
        <v>5</v>
      </c>
      <c r="AW122" s="2783">
        <v>12</v>
      </c>
      <c r="AX122" s="2784">
        <v>186</v>
      </c>
    </row>
    <row r="123" spans="1:50" s="220" customFormat="1" ht="50.1" customHeight="1" x14ac:dyDescent="0.15">
      <c r="A123" s="2773"/>
      <c r="B123" s="2774" t="s">
        <v>544</v>
      </c>
      <c r="C123" s="2774"/>
      <c r="D123" s="3277" t="s">
        <v>123</v>
      </c>
      <c r="E123" s="2776">
        <v>4.8454469507101085E-3</v>
      </c>
      <c r="F123" s="2777">
        <v>3.7723577235772361E-2</v>
      </c>
      <c r="G123" s="3278">
        <v>4.1320351460460696E-2</v>
      </c>
      <c r="H123" s="2778">
        <v>348</v>
      </c>
      <c r="I123" s="2779">
        <v>9.0909090909090828E-2</v>
      </c>
      <c r="J123" s="2780">
        <v>29</v>
      </c>
      <c r="K123" s="2922">
        <v>17</v>
      </c>
      <c r="L123" s="2779">
        <v>-0.10526315789473684</v>
      </c>
      <c r="M123" s="2780">
        <v>-2</v>
      </c>
      <c r="N123" s="2781">
        <v>9</v>
      </c>
      <c r="O123" s="2781">
        <v>8</v>
      </c>
      <c r="P123" s="2782"/>
      <c r="Q123" s="2922">
        <v>331</v>
      </c>
      <c r="R123" s="2779">
        <v>0.10333333333333328</v>
      </c>
      <c r="S123" s="2780">
        <v>31</v>
      </c>
      <c r="T123" s="2781">
        <v>99</v>
      </c>
      <c r="U123" s="2781">
        <v>172</v>
      </c>
      <c r="V123" s="2781"/>
      <c r="W123" s="2781">
        <v>16</v>
      </c>
      <c r="X123" s="2781"/>
      <c r="Y123" s="2782">
        <v>44</v>
      </c>
      <c r="Z123" s="2933">
        <v>0</v>
      </c>
      <c r="AA123" s="2779" t="s">
        <v>123</v>
      </c>
      <c r="AB123" s="2780">
        <v>0</v>
      </c>
      <c r="AC123" s="2950">
        <v>348</v>
      </c>
      <c r="AD123" s="2783">
        <v>1</v>
      </c>
      <c r="AE123" s="2783">
        <v>0</v>
      </c>
      <c r="AF123" s="2783">
        <v>14</v>
      </c>
      <c r="AG123" s="2783">
        <v>6</v>
      </c>
      <c r="AH123" s="2783">
        <v>108</v>
      </c>
      <c r="AI123" s="2783">
        <v>2</v>
      </c>
      <c r="AJ123" s="2783">
        <v>9</v>
      </c>
      <c r="AK123" s="2783">
        <v>32</v>
      </c>
      <c r="AL123" s="2783">
        <v>63</v>
      </c>
      <c r="AM123" s="2783">
        <v>9</v>
      </c>
      <c r="AN123" s="2783">
        <v>6</v>
      </c>
      <c r="AO123" s="2783">
        <v>17</v>
      </c>
      <c r="AP123" s="2783">
        <v>15</v>
      </c>
      <c r="AQ123" s="2783">
        <v>3</v>
      </c>
      <c r="AR123" s="2783">
        <v>0</v>
      </c>
      <c r="AS123" s="2783">
        <v>9</v>
      </c>
      <c r="AT123" s="2783">
        <v>2</v>
      </c>
      <c r="AU123" s="2783">
        <v>43</v>
      </c>
      <c r="AV123" s="2783">
        <v>0</v>
      </c>
      <c r="AW123" s="2783">
        <v>0</v>
      </c>
      <c r="AX123" s="2784">
        <v>9</v>
      </c>
    </row>
    <row r="124" spans="1:50" s="221" customFormat="1" ht="50.1" customHeight="1" x14ac:dyDescent="0.15">
      <c r="A124" s="2793"/>
      <c r="B124" s="2794" t="s">
        <v>545</v>
      </c>
      <c r="C124" s="2794"/>
      <c r="D124" s="3279" t="s">
        <v>123</v>
      </c>
      <c r="E124" s="2796">
        <v>3.5505430242272346E-3</v>
      </c>
      <c r="F124" s="2797">
        <v>2.7642276422764227E-2</v>
      </c>
      <c r="G124" s="3280">
        <v>3.0277843742578959E-2</v>
      </c>
      <c r="H124" s="2798">
        <v>255</v>
      </c>
      <c r="I124" s="2817">
        <v>8.0508474576271194E-2</v>
      </c>
      <c r="J124" s="2818">
        <v>19</v>
      </c>
      <c r="K124" s="2923">
        <v>22</v>
      </c>
      <c r="L124" s="2817">
        <v>0.15789473684210531</v>
      </c>
      <c r="M124" s="2818">
        <v>3</v>
      </c>
      <c r="N124" s="2781">
        <v>15</v>
      </c>
      <c r="O124" s="2781">
        <v>7</v>
      </c>
      <c r="P124" s="2782"/>
      <c r="Q124" s="2923">
        <v>166</v>
      </c>
      <c r="R124" s="2817">
        <v>6.0606060606060996E-3</v>
      </c>
      <c r="S124" s="2818">
        <v>1</v>
      </c>
      <c r="T124" s="2781">
        <v>57</v>
      </c>
      <c r="U124" s="2781">
        <v>51</v>
      </c>
      <c r="V124" s="2781"/>
      <c r="W124" s="2781">
        <v>3</v>
      </c>
      <c r="X124" s="2781"/>
      <c r="Y124" s="2782">
        <v>55</v>
      </c>
      <c r="Z124" s="2934">
        <v>67</v>
      </c>
      <c r="AA124" s="2817">
        <v>0.28846153846153855</v>
      </c>
      <c r="AB124" s="2818">
        <v>15</v>
      </c>
      <c r="AC124" s="2942">
        <v>255</v>
      </c>
      <c r="AD124" s="2783">
        <v>0</v>
      </c>
      <c r="AE124" s="2783">
        <v>0</v>
      </c>
      <c r="AF124" s="2783">
        <v>0</v>
      </c>
      <c r="AG124" s="2783">
        <v>0</v>
      </c>
      <c r="AH124" s="2783">
        <v>57</v>
      </c>
      <c r="AI124" s="2783">
        <v>1</v>
      </c>
      <c r="AJ124" s="2783">
        <v>6</v>
      </c>
      <c r="AK124" s="2783">
        <v>5</v>
      </c>
      <c r="AL124" s="2783">
        <v>16</v>
      </c>
      <c r="AM124" s="2783">
        <v>3</v>
      </c>
      <c r="AN124" s="2783">
        <v>6</v>
      </c>
      <c r="AO124" s="2783">
        <v>8</v>
      </c>
      <c r="AP124" s="2783">
        <v>32</v>
      </c>
      <c r="AQ124" s="2783">
        <v>3</v>
      </c>
      <c r="AR124" s="2783">
        <v>5</v>
      </c>
      <c r="AS124" s="2783">
        <v>6</v>
      </c>
      <c r="AT124" s="2783">
        <v>3</v>
      </c>
      <c r="AU124" s="2783">
        <v>16</v>
      </c>
      <c r="AV124" s="2783">
        <v>0</v>
      </c>
      <c r="AW124" s="2783">
        <v>2</v>
      </c>
      <c r="AX124" s="2784">
        <v>86</v>
      </c>
    </row>
    <row r="125" spans="1:50" s="220" customFormat="1" ht="50.1" customHeight="1" x14ac:dyDescent="0.15">
      <c r="A125" s="2773"/>
      <c r="B125" s="2774" t="s">
        <v>1761</v>
      </c>
      <c r="C125" s="2774"/>
      <c r="D125" s="3277" t="s">
        <v>123</v>
      </c>
      <c r="E125" s="2776">
        <v>2.8404344193817877E-3</v>
      </c>
      <c r="F125" s="2777">
        <v>2.2113821138211382E-2</v>
      </c>
      <c r="G125" s="3278">
        <v>2.4222274994063167E-2</v>
      </c>
      <c r="H125" s="2778">
        <v>204</v>
      </c>
      <c r="I125" s="2779">
        <v>1.4925373134328401E-2</v>
      </c>
      <c r="J125" s="2780">
        <v>3</v>
      </c>
      <c r="K125" s="2922">
        <v>18</v>
      </c>
      <c r="L125" s="2779">
        <v>5.8823529411764719E-2</v>
      </c>
      <c r="M125" s="2780">
        <v>1</v>
      </c>
      <c r="N125" s="2781">
        <v>14</v>
      </c>
      <c r="O125" s="2781">
        <v>4</v>
      </c>
      <c r="P125" s="2782"/>
      <c r="Q125" s="2922">
        <v>186</v>
      </c>
      <c r="R125" s="2779">
        <v>1.0869565217391353E-2</v>
      </c>
      <c r="S125" s="2780">
        <v>2</v>
      </c>
      <c r="T125" s="2781">
        <v>71</v>
      </c>
      <c r="U125" s="2781">
        <v>20</v>
      </c>
      <c r="V125" s="2781"/>
      <c r="W125" s="2781">
        <v>10</v>
      </c>
      <c r="X125" s="2781"/>
      <c r="Y125" s="2782">
        <v>85</v>
      </c>
      <c r="Z125" s="2933">
        <v>0</v>
      </c>
      <c r="AA125" s="2779" t="s">
        <v>123</v>
      </c>
      <c r="AB125" s="2780">
        <v>0</v>
      </c>
      <c r="AC125" s="2950">
        <v>204</v>
      </c>
      <c r="AD125" s="2783">
        <v>1</v>
      </c>
      <c r="AE125" s="2783">
        <v>0</v>
      </c>
      <c r="AF125" s="2783">
        <v>0</v>
      </c>
      <c r="AG125" s="2783">
        <v>1</v>
      </c>
      <c r="AH125" s="2783">
        <v>8</v>
      </c>
      <c r="AI125" s="2783">
        <v>0</v>
      </c>
      <c r="AJ125" s="2783">
        <v>11</v>
      </c>
      <c r="AK125" s="2783">
        <v>7</v>
      </c>
      <c r="AL125" s="2783">
        <v>40</v>
      </c>
      <c r="AM125" s="2783">
        <v>6</v>
      </c>
      <c r="AN125" s="2783">
        <v>16</v>
      </c>
      <c r="AO125" s="2783">
        <v>5</v>
      </c>
      <c r="AP125" s="2783">
        <v>38</v>
      </c>
      <c r="AQ125" s="2783">
        <v>49</v>
      </c>
      <c r="AR125" s="2783">
        <v>4</v>
      </c>
      <c r="AS125" s="2783">
        <v>10</v>
      </c>
      <c r="AT125" s="2783">
        <v>1</v>
      </c>
      <c r="AU125" s="2783">
        <v>5</v>
      </c>
      <c r="AV125" s="2783">
        <v>0</v>
      </c>
      <c r="AW125" s="2783">
        <v>1</v>
      </c>
      <c r="AX125" s="2784">
        <v>1</v>
      </c>
    </row>
    <row r="126" spans="1:50" s="221" customFormat="1" ht="50.1" customHeight="1" x14ac:dyDescent="0.15">
      <c r="A126" s="2793"/>
      <c r="B126" s="2794" t="s">
        <v>546</v>
      </c>
      <c r="C126" s="2794"/>
      <c r="D126" s="3279" t="s">
        <v>123</v>
      </c>
      <c r="E126" s="2796">
        <v>1.4619883040935672E-3</v>
      </c>
      <c r="F126" s="2797">
        <v>1.1382113821138212E-2</v>
      </c>
      <c r="G126" s="3280">
        <v>1.2467347423414866E-2</v>
      </c>
      <c r="H126" s="2798">
        <v>105</v>
      </c>
      <c r="I126" s="2817">
        <v>0</v>
      </c>
      <c r="J126" s="2818">
        <v>0</v>
      </c>
      <c r="K126" s="2923">
        <v>1</v>
      </c>
      <c r="L126" s="2817">
        <v>0</v>
      </c>
      <c r="M126" s="2818">
        <v>0</v>
      </c>
      <c r="N126" s="2781">
        <v>0</v>
      </c>
      <c r="O126" s="2781">
        <v>1</v>
      </c>
      <c r="P126" s="2782"/>
      <c r="Q126" s="2923">
        <v>104</v>
      </c>
      <c r="R126" s="2817">
        <v>0</v>
      </c>
      <c r="S126" s="2818">
        <v>0</v>
      </c>
      <c r="T126" s="2781">
        <v>32</v>
      </c>
      <c r="U126" s="2781">
        <v>52</v>
      </c>
      <c r="V126" s="2781"/>
      <c r="W126" s="2781">
        <v>6</v>
      </c>
      <c r="X126" s="2781"/>
      <c r="Y126" s="2782">
        <v>14</v>
      </c>
      <c r="Z126" s="2934">
        <v>0</v>
      </c>
      <c r="AA126" s="2817" t="s">
        <v>123</v>
      </c>
      <c r="AB126" s="2818">
        <v>0</v>
      </c>
      <c r="AC126" s="2942">
        <v>105</v>
      </c>
      <c r="AD126" s="2783">
        <v>1</v>
      </c>
      <c r="AE126" s="2783">
        <v>0</v>
      </c>
      <c r="AF126" s="2783">
        <v>0</v>
      </c>
      <c r="AG126" s="2783">
        <v>1</v>
      </c>
      <c r="AH126" s="2783">
        <v>20</v>
      </c>
      <c r="AI126" s="2783">
        <v>0</v>
      </c>
      <c r="AJ126" s="2783">
        <v>2</v>
      </c>
      <c r="AK126" s="2783">
        <v>8</v>
      </c>
      <c r="AL126" s="2783">
        <v>26</v>
      </c>
      <c r="AM126" s="2783">
        <v>0</v>
      </c>
      <c r="AN126" s="2783">
        <v>0</v>
      </c>
      <c r="AO126" s="2783">
        <v>0</v>
      </c>
      <c r="AP126" s="2783">
        <v>10</v>
      </c>
      <c r="AQ126" s="2783">
        <v>3</v>
      </c>
      <c r="AR126" s="2783">
        <v>0</v>
      </c>
      <c r="AS126" s="2783">
        <v>11</v>
      </c>
      <c r="AT126" s="2783">
        <v>12</v>
      </c>
      <c r="AU126" s="2783">
        <v>11</v>
      </c>
      <c r="AV126" s="2783">
        <v>0</v>
      </c>
      <c r="AW126" s="2783">
        <v>0</v>
      </c>
      <c r="AX126" s="2784">
        <v>0</v>
      </c>
    </row>
    <row r="127" spans="1:50" s="220" customFormat="1" ht="50.1" customHeight="1" x14ac:dyDescent="0.15">
      <c r="A127" s="2801"/>
      <c r="B127" s="2802" t="s">
        <v>548</v>
      </c>
      <c r="C127" s="2802"/>
      <c r="D127" s="3281" t="s">
        <v>123</v>
      </c>
      <c r="E127" s="2804">
        <v>1.3951545530492899E-2</v>
      </c>
      <c r="F127" s="2805">
        <v>0.10861788617886178</v>
      </c>
      <c r="G127" s="3282">
        <v>0.11897411541201615</v>
      </c>
      <c r="H127" s="2806">
        <v>1002</v>
      </c>
      <c r="I127" s="2807">
        <v>0.12965050732807226</v>
      </c>
      <c r="J127" s="2808">
        <v>115</v>
      </c>
      <c r="K127" s="2924">
        <v>59</v>
      </c>
      <c r="L127" s="2807">
        <v>3.5087719298245723E-2</v>
      </c>
      <c r="M127" s="2808">
        <v>2</v>
      </c>
      <c r="N127" s="2809">
        <v>46</v>
      </c>
      <c r="O127" s="2809">
        <v>13</v>
      </c>
      <c r="P127" s="2810"/>
      <c r="Q127" s="2924">
        <v>730</v>
      </c>
      <c r="R127" s="2807">
        <v>8.308605341246289E-2</v>
      </c>
      <c r="S127" s="2808">
        <v>56</v>
      </c>
      <c r="T127" s="2809">
        <v>408</v>
      </c>
      <c r="U127" s="2809">
        <v>140</v>
      </c>
      <c r="V127" s="2809"/>
      <c r="W127" s="2809">
        <v>51</v>
      </c>
      <c r="X127" s="2809"/>
      <c r="Y127" s="2810">
        <v>131</v>
      </c>
      <c r="Z127" s="2935">
        <v>213</v>
      </c>
      <c r="AA127" s="2807">
        <v>0.36538461538461542</v>
      </c>
      <c r="AB127" s="2808">
        <v>57</v>
      </c>
      <c r="AC127" s="2951">
        <v>1002</v>
      </c>
      <c r="AD127" s="2811">
        <v>2</v>
      </c>
      <c r="AE127" s="2811">
        <v>0</v>
      </c>
      <c r="AF127" s="2811">
        <v>1</v>
      </c>
      <c r="AG127" s="2811">
        <v>18</v>
      </c>
      <c r="AH127" s="2811">
        <v>256</v>
      </c>
      <c r="AI127" s="2811">
        <v>6</v>
      </c>
      <c r="AJ127" s="2811">
        <v>37</v>
      </c>
      <c r="AK127" s="2811">
        <v>69</v>
      </c>
      <c r="AL127" s="2811">
        <v>210</v>
      </c>
      <c r="AM127" s="2811">
        <v>38</v>
      </c>
      <c r="AN127" s="2811">
        <v>17</v>
      </c>
      <c r="AO127" s="2811">
        <v>43</v>
      </c>
      <c r="AP127" s="2811">
        <v>30</v>
      </c>
      <c r="AQ127" s="2811">
        <v>18</v>
      </c>
      <c r="AR127" s="2811">
        <v>7</v>
      </c>
      <c r="AS127" s="2811">
        <v>7</v>
      </c>
      <c r="AT127" s="2811">
        <v>5</v>
      </c>
      <c r="AU127" s="2811">
        <v>101</v>
      </c>
      <c r="AV127" s="2811">
        <v>2</v>
      </c>
      <c r="AW127" s="2811">
        <v>52</v>
      </c>
      <c r="AX127" s="2812">
        <v>83</v>
      </c>
    </row>
    <row r="128" spans="1:50" s="221" customFormat="1" ht="50.1" customHeight="1" x14ac:dyDescent="0.15">
      <c r="A128" s="1690" t="s">
        <v>71</v>
      </c>
      <c r="B128" s="1691"/>
      <c r="C128" s="1691"/>
      <c r="D128" s="3306">
        <v>14</v>
      </c>
      <c r="E128" s="1715">
        <v>1.1180729601782234E-2</v>
      </c>
      <c r="F128" s="1716">
        <v>8.7046070460704603E-2</v>
      </c>
      <c r="G128" s="3301" t="s">
        <v>123</v>
      </c>
      <c r="H128" s="1756">
        <v>803</v>
      </c>
      <c r="I128" s="1701">
        <v>3.7499999999999201E-3</v>
      </c>
      <c r="J128" s="1702">
        <v>3</v>
      </c>
      <c r="K128" s="2926">
        <v>70</v>
      </c>
      <c r="L128" s="1701">
        <v>0.14754098360655732</v>
      </c>
      <c r="M128" s="1702">
        <v>9</v>
      </c>
      <c r="N128" s="1722">
        <v>51</v>
      </c>
      <c r="O128" s="1722">
        <v>19</v>
      </c>
      <c r="P128" s="1723">
        <v>0</v>
      </c>
      <c r="Q128" s="2926">
        <v>703</v>
      </c>
      <c r="R128" s="1701">
        <v>-1.9525801952580246E-2</v>
      </c>
      <c r="S128" s="1702">
        <v>-14</v>
      </c>
      <c r="T128" s="1722">
        <v>189</v>
      </c>
      <c r="U128" s="1722">
        <v>251</v>
      </c>
      <c r="V128" s="1722">
        <v>0</v>
      </c>
      <c r="W128" s="1722">
        <v>56</v>
      </c>
      <c r="X128" s="1722">
        <v>0</v>
      </c>
      <c r="Y128" s="1723">
        <v>207</v>
      </c>
      <c r="Z128" s="2947">
        <v>30</v>
      </c>
      <c r="AA128" s="1701">
        <v>0.36363636363636354</v>
      </c>
      <c r="AB128" s="1702">
        <v>8</v>
      </c>
      <c r="AC128" s="2952">
        <v>803</v>
      </c>
      <c r="AD128" s="1724">
        <v>10</v>
      </c>
      <c r="AE128" s="1724">
        <v>6</v>
      </c>
      <c r="AF128" s="1724">
        <v>10</v>
      </c>
      <c r="AG128" s="1724">
        <v>19</v>
      </c>
      <c r="AH128" s="1724">
        <v>165</v>
      </c>
      <c r="AI128" s="1724">
        <v>5</v>
      </c>
      <c r="AJ128" s="1724">
        <v>47</v>
      </c>
      <c r="AK128" s="1724">
        <v>38</v>
      </c>
      <c r="AL128" s="1724">
        <v>209</v>
      </c>
      <c r="AM128" s="1724">
        <v>27</v>
      </c>
      <c r="AN128" s="1724">
        <v>35</v>
      </c>
      <c r="AO128" s="1724">
        <v>31</v>
      </c>
      <c r="AP128" s="1724">
        <v>44</v>
      </c>
      <c r="AQ128" s="1724">
        <v>52</v>
      </c>
      <c r="AR128" s="1724">
        <v>17</v>
      </c>
      <c r="AS128" s="1724">
        <v>8</v>
      </c>
      <c r="AT128" s="1724">
        <v>3</v>
      </c>
      <c r="AU128" s="1724">
        <v>71</v>
      </c>
      <c r="AV128" s="1724">
        <v>1</v>
      </c>
      <c r="AW128" s="1724">
        <v>4</v>
      </c>
      <c r="AX128" s="1725">
        <v>1</v>
      </c>
    </row>
    <row r="129" spans="1:53" s="220" customFormat="1" ht="50.1" customHeight="1" x14ac:dyDescent="0.15">
      <c r="A129" s="2820"/>
      <c r="B129" s="2821" t="s">
        <v>549</v>
      </c>
      <c r="C129" s="2821"/>
      <c r="D129" s="3305" t="s">
        <v>123</v>
      </c>
      <c r="E129" s="2823">
        <v>1.6708437761069341E-4</v>
      </c>
      <c r="F129" s="2824">
        <v>1.3008130081300813E-3</v>
      </c>
      <c r="G129" s="3303">
        <v>1.4943960149439602E-2</v>
      </c>
      <c r="H129" s="2825">
        <v>12</v>
      </c>
      <c r="I129" s="2826">
        <v>9.0909090909090828E-2</v>
      </c>
      <c r="J129" s="2827">
        <v>1</v>
      </c>
      <c r="K129" s="2944">
        <v>0</v>
      </c>
      <c r="L129" s="2826" t="s">
        <v>123</v>
      </c>
      <c r="M129" s="2827">
        <v>0</v>
      </c>
      <c r="N129" s="2828">
        <v>0</v>
      </c>
      <c r="O129" s="2828">
        <v>0</v>
      </c>
      <c r="P129" s="2829"/>
      <c r="Q129" s="2944">
        <v>12</v>
      </c>
      <c r="R129" s="2826">
        <v>9.0909090909090828E-2</v>
      </c>
      <c r="S129" s="2827">
        <v>1</v>
      </c>
      <c r="T129" s="2828">
        <v>1</v>
      </c>
      <c r="U129" s="2828">
        <v>6</v>
      </c>
      <c r="V129" s="2828"/>
      <c r="W129" s="2828">
        <v>0</v>
      </c>
      <c r="X129" s="2828"/>
      <c r="Y129" s="2829">
        <v>5</v>
      </c>
      <c r="Z129" s="2948">
        <v>0</v>
      </c>
      <c r="AA129" s="2826" t="s">
        <v>123</v>
      </c>
      <c r="AB129" s="2827">
        <v>0</v>
      </c>
      <c r="AC129" s="2955">
        <v>12</v>
      </c>
      <c r="AD129" s="2913">
        <v>0</v>
      </c>
      <c r="AE129" s="2913">
        <v>0</v>
      </c>
      <c r="AF129" s="2913">
        <v>0</v>
      </c>
      <c r="AG129" s="2913">
        <v>0</v>
      </c>
      <c r="AH129" s="2913">
        <v>0</v>
      </c>
      <c r="AI129" s="2913">
        <v>0</v>
      </c>
      <c r="AJ129" s="2913">
        <v>2</v>
      </c>
      <c r="AK129" s="2913">
        <v>0</v>
      </c>
      <c r="AL129" s="2913">
        <v>5</v>
      </c>
      <c r="AM129" s="2913">
        <v>0</v>
      </c>
      <c r="AN129" s="2913">
        <v>0</v>
      </c>
      <c r="AO129" s="2913">
        <v>2</v>
      </c>
      <c r="AP129" s="2913">
        <v>3</v>
      </c>
      <c r="AQ129" s="2913">
        <v>0</v>
      </c>
      <c r="AR129" s="2913">
        <v>0</v>
      </c>
      <c r="AS129" s="2913">
        <v>0</v>
      </c>
      <c r="AT129" s="2913">
        <v>0</v>
      </c>
      <c r="AU129" s="2913">
        <v>0</v>
      </c>
      <c r="AV129" s="2913">
        <v>0</v>
      </c>
      <c r="AW129" s="2913">
        <v>0</v>
      </c>
      <c r="AX129" s="2914">
        <v>0</v>
      </c>
    </row>
    <row r="130" spans="1:53" s="221" customFormat="1" ht="50.1" customHeight="1" x14ac:dyDescent="0.15">
      <c r="A130" s="2793"/>
      <c r="B130" s="2794" t="s">
        <v>550</v>
      </c>
      <c r="C130" s="2794"/>
      <c r="D130" s="3279" t="s">
        <v>123</v>
      </c>
      <c r="E130" s="2796">
        <v>1.3366750208855473E-3</v>
      </c>
      <c r="F130" s="2797">
        <v>1.040650406504065E-2</v>
      </c>
      <c r="G130" s="3280">
        <v>0.11955168119551682</v>
      </c>
      <c r="H130" s="2798">
        <v>96</v>
      </c>
      <c r="I130" s="2817">
        <v>-2.0408163265306145E-2</v>
      </c>
      <c r="J130" s="2818">
        <v>-2</v>
      </c>
      <c r="K130" s="2923">
        <v>2</v>
      </c>
      <c r="L130" s="2817">
        <v>0</v>
      </c>
      <c r="M130" s="2818">
        <v>0</v>
      </c>
      <c r="N130" s="2781">
        <v>2</v>
      </c>
      <c r="O130" s="2781">
        <v>0</v>
      </c>
      <c r="P130" s="2782"/>
      <c r="Q130" s="2923">
        <v>94</v>
      </c>
      <c r="R130" s="2817">
        <v>-2.083333333333337E-2</v>
      </c>
      <c r="S130" s="2818">
        <v>-2</v>
      </c>
      <c r="T130" s="2781">
        <v>29</v>
      </c>
      <c r="U130" s="2781">
        <v>26</v>
      </c>
      <c r="V130" s="2781"/>
      <c r="W130" s="2781">
        <v>25</v>
      </c>
      <c r="X130" s="2781"/>
      <c r="Y130" s="2782">
        <v>14</v>
      </c>
      <c r="Z130" s="2934">
        <v>0</v>
      </c>
      <c r="AA130" s="2817" t="s">
        <v>123</v>
      </c>
      <c r="AB130" s="2818">
        <v>0</v>
      </c>
      <c r="AC130" s="2942">
        <v>96</v>
      </c>
      <c r="AD130" s="2783">
        <v>6</v>
      </c>
      <c r="AE130" s="2783">
        <v>0</v>
      </c>
      <c r="AF130" s="2783">
        <v>0</v>
      </c>
      <c r="AG130" s="2783">
        <v>2</v>
      </c>
      <c r="AH130" s="2783">
        <v>22</v>
      </c>
      <c r="AI130" s="2783">
        <v>1</v>
      </c>
      <c r="AJ130" s="2783">
        <v>3</v>
      </c>
      <c r="AK130" s="2783">
        <v>1</v>
      </c>
      <c r="AL130" s="2783">
        <v>13</v>
      </c>
      <c r="AM130" s="2783">
        <v>3</v>
      </c>
      <c r="AN130" s="2783">
        <v>27</v>
      </c>
      <c r="AO130" s="2783">
        <v>2</v>
      </c>
      <c r="AP130" s="2783">
        <v>2</v>
      </c>
      <c r="AQ130" s="2783">
        <v>12</v>
      </c>
      <c r="AR130" s="2783">
        <v>1</v>
      </c>
      <c r="AS130" s="2783">
        <v>1</v>
      </c>
      <c r="AT130" s="2783">
        <v>0</v>
      </c>
      <c r="AU130" s="2783">
        <v>0</v>
      </c>
      <c r="AV130" s="2783">
        <v>0</v>
      </c>
      <c r="AW130" s="2783">
        <v>0</v>
      </c>
      <c r="AX130" s="2784">
        <v>0</v>
      </c>
    </row>
    <row r="131" spans="1:53" s="220" customFormat="1" ht="50.1" customHeight="1" x14ac:dyDescent="0.15">
      <c r="A131" s="2773"/>
      <c r="B131" s="2774" t="s">
        <v>551</v>
      </c>
      <c r="C131" s="2774"/>
      <c r="D131" s="3277" t="s">
        <v>123</v>
      </c>
      <c r="E131" s="2776">
        <v>3.6758563074352547E-3</v>
      </c>
      <c r="F131" s="2777">
        <v>2.8617886178861789E-2</v>
      </c>
      <c r="G131" s="3278">
        <v>0.32876712328767121</v>
      </c>
      <c r="H131" s="2778">
        <v>264</v>
      </c>
      <c r="I131" s="2779">
        <v>2.7237354085603016E-2</v>
      </c>
      <c r="J131" s="2780">
        <v>7</v>
      </c>
      <c r="K131" s="2922">
        <v>42</v>
      </c>
      <c r="L131" s="2779">
        <v>0.10526315789473695</v>
      </c>
      <c r="M131" s="2780">
        <v>4</v>
      </c>
      <c r="N131" s="2781">
        <v>37</v>
      </c>
      <c r="O131" s="2781">
        <v>5</v>
      </c>
      <c r="P131" s="2782"/>
      <c r="Q131" s="2922">
        <v>199</v>
      </c>
      <c r="R131" s="2779">
        <v>-1.9704433497536922E-2</v>
      </c>
      <c r="S131" s="2780">
        <v>-4</v>
      </c>
      <c r="T131" s="2781">
        <v>76</v>
      </c>
      <c r="U131" s="2781">
        <v>98</v>
      </c>
      <c r="V131" s="2781"/>
      <c r="W131" s="2781">
        <v>10</v>
      </c>
      <c r="X131" s="2781"/>
      <c r="Y131" s="2782">
        <v>15</v>
      </c>
      <c r="Z131" s="2933">
        <v>23</v>
      </c>
      <c r="AA131" s="2779">
        <v>0.4375</v>
      </c>
      <c r="AB131" s="2780">
        <v>7</v>
      </c>
      <c r="AC131" s="2950">
        <v>264</v>
      </c>
      <c r="AD131" s="2783">
        <v>0</v>
      </c>
      <c r="AE131" s="2783">
        <v>0</v>
      </c>
      <c r="AF131" s="2783">
        <v>0</v>
      </c>
      <c r="AG131" s="2783">
        <v>2</v>
      </c>
      <c r="AH131" s="2783">
        <v>98</v>
      </c>
      <c r="AI131" s="2783">
        <v>1</v>
      </c>
      <c r="AJ131" s="2783">
        <v>7</v>
      </c>
      <c r="AK131" s="2783">
        <v>14</v>
      </c>
      <c r="AL131" s="2783">
        <v>94</v>
      </c>
      <c r="AM131" s="2783">
        <v>15</v>
      </c>
      <c r="AN131" s="2783">
        <v>0</v>
      </c>
      <c r="AO131" s="2783">
        <v>1</v>
      </c>
      <c r="AP131" s="2783">
        <v>0</v>
      </c>
      <c r="AQ131" s="2783">
        <v>9</v>
      </c>
      <c r="AR131" s="2783">
        <v>2</v>
      </c>
      <c r="AS131" s="2783">
        <v>2</v>
      </c>
      <c r="AT131" s="2783">
        <v>2</v>
      </c>
      <c r="AU131" s="2783">
        <v>14</v>
      </c>
      <c r="AV131" s="2783">
        <v>0</v>
      </c>
      <c r="AW131" s="2783">
        <v>3</v>
      </c>
      <c r="AX131" s="2784">
        <v>0</v>
      </c>
    </row>
    <row r="132" spans="1:53" s="221" customFormat="1" ht="50.1" customHeight="1" x14ac:dyDescent="0.15">
      <c r="A132" s="2793"/>
      <c r="B132" s="2794" t="s">
        <v>552</v>
      </c>
      <c r="C132" s="2794"/>
      <c r="D132" s="3279" t="s">
        <v>123</v>
      </c>
      <c r="E132" s="2796">
        <v>3.4391534391534392E-3</v>
      </c>
      <c r="F132" s="2797">
        <v>2.6775067750677506E-2</v>
      </c>
      <c r="G132" s="3280">
        <v>0.30759651307596514</v>
      </c>
      <c r="H132" s="2798">
        <v>247</v>
      </c>
      <c r="I132" s="2817">
        <v>-2.371541501976282E-2</v>
      </c>
      <c r="J132" s="2818">
        <v>-6</v>
      </c>
      <c r="K132" s="2923">
        <v>18</v>
      </c>
      <c r="L132" s="2817">
        <v>0.125</v>
      </c>
      <c r="M132" s="2818">
        <v>2</v>
      </c>
      <c r="N132" s="2781">
        <v>8</v>
      </c>
      <c r="O132" s="2781">
        <v>10</v>
      </c>
      <c r="P132" s="2782"/>
      <c r="Q132" s="2923">
        <v>224</v>
      </c>
      <c r="R132" s="2817">
        <v>-3.0303030303030276E-2</v>
      </c>
      <c r="S132" s="2818">
        <v>-7</v>
      </c>
      <c r="T132" s="2781">
        <v>66</v>
      </c>
      <c r="U132" s="2781">
        <v>18</v>
      </c>
      <c r="V132" s="2781"/>
      <c r="W132" s="2781">
        <v>10</v>
      </c>
      <c r="X132" s="2781"/>
      <c r="Y132" s="2782">
        <v>130</v>
      </c>
      <c r="Z132" s="2934">
        <v>5</v>
      </c>
      <c r="AA132" s="2817">
        <v>-0.16666666666666663</v>
      </c>
      <c r="AB132" s="2818">
        <v>-1</v>
      </c>
      <c r="AC132" s="2942">
        <v>247</v>
      </c>
      <c r="AD132" s="2783">
        <v>2</v>
      </c>
      <c r="AE132" s="2783">
        <v>0</v>
      </c>
      <c r="AF132" s="2783">
        <v>7</v>
      </c>
      <c r="AG132" s="2783">
        <v>5</v>
      </c>
      <c r="AH132" s="2783">
        <v>25</v>
      </c>
      <c r="AI132" s="2783">
        <v>2</v>
      </c>
      <c r="AJ132" s="2783">
        <v>19</v>
      </c>
      <c r="AK132" s="2783">
        <v>16</v>
      </c>
      <c r="AL132" s="2783">
        <v>64</v>
      </c>
      <c r="AM132" s="2783">
        <v>5</v>
      </c>
      <c r="AN132" s="2783">
        <v>8</v>
      </c>
      <c r="AO132" s="2783">
        <v>21</v>
      </c>
      <c r="AP132" s="2783">
        <v>18</v>
      </c>
      <c r="AQ132" s="2783">
        <v>27</v>
      </c>
      <c r="AR132" s="2783">
        <v>11</v>
      </c>
      <c r="AS132" s="2783">
        <v>2</v>
      </c>
      <c r="AT132" s="2783">
        <v>0</v>
      </c>
      <c r="AU132" s="2783">
        <v>13</v>
      </c>
      <c r="AV132" s="2783">
        <v>1</v>
      </c>
      <c r="AW132" s="2783">
        <v>1</v>
      </c>
      <c r="AX132" s="2784">
        <v>0</v>
      </c>
    </row>
    <row r="133" spans="1:53" s="220" customFormat="1" ht="50.1" customHeight="1" x14ac:dyDescent="0.15">
      <c r="A133" s="2801"/>
      <c r="B133" s="2802" t="s">
        <v>553</v>
      </c>
      <c r="C133" s="2802"/>
      <c r="D133" s="3281" t="s">
        <v>123</v>
      </c>
      <c r="E133" s="2804">
        <v>2.5619604566972987E-3</v>
      </c>
      <c r="F133" s="2805">
        <v>1.994579945799458E-2</v>
      </c>
      <c r="G133" s="3282">
        <v>0.22914072229140722</v>
      </c>
      <c r="H133" s="2806">
        <v>184</v>
      </c>
      <c r="I133" s="2807">
        <v>1.6574585635359185E-2</v>
      </c>
      <c r="J133" s="2808">
        <v>3</v>
      </c>
      <c r="K133" s="2924">
        <v>8</v>
      </c>
      <c r="L133" s="2807">
        <v>0.60000000000000009</v>
      </c>
      <c r="M133" s="2808">
        <v>3</v>
      </c>
      <c r="N133" s="2809">
        <v>4</v>
      </c>
      <c r="O133" s="2809">
        <v>4</v>
      </c>
      <c r="P133" s="2810"/>
      <c r="Q133" s="2924">
        <v>174</v>
      </c>
      <c r="R133" s="2807">
        <v>-1.1363636363636354E-2</v>
      </c>
      <c r="S133" s="2808">
        <v>-2</v>
      </c>
      <c r="T133" s="2809">
        <v>17</v>
      </c>
      <c r="U133" s="2809">
        <v>103</v>
      </c>
      <c r="V133" s="2809"/>
      <c r="W133" s="2809">
        <v>11</v>
      </c>
      <c r="X133" s="2809"/>
      <c r="Y133" s="2810">
        <v>43</v>
      </c>
      <c r="Z133" s="2935">
        <v>2</v>
      </c>
      <c r="AA133" s="2807" t="s">
        <v>123</v>
      </c>
      <c r="AB133" s="2808">
        <v>2</v>
      </c>
      <c r="AC133" s="2951">
        <v>184</v>
      </c>
      <c r="AD133" s="2811">
        <v>2</v>
      </c>
      <c r="AE133" s="2811">
        <v>6</v>
      </c>
      <c r="AF133" s="2811">
        <v>3</v>
      </c>
      <c r="AG133" s="2811">
        <v>10</v>
      </c>
      <c r="AH133" s="2811">
        <v>20</v>
      </c>
      <c r="AI133" s="2811">
        <v>1</v>
      </c>
      <c r="AJ133" s="2811">
        <v>16</v>
      </c>
      <c r="AK133" s="2811">
        <v>7</v>
      </c>
      <c r="AL133" s="2811">
        <v>33</v>
      </c>
      <c r="AM133" s="2811">
        <v>4</v>
      </c>
      <c r="AN133" s="2811">
        <v>0</v>
      </c>
      <c r="AO133" s="2811">
        <v>5</v>
      </c>
      <c r="AP133" s="2811">
        <v>21</v>
      </c>
      <c r="AQ133" s="2811">
        <v>4</v>
      </c>
      <c r="AR133" s="2811">
        <v>3</v>
      </c>
      <c r="AS133" s="2811">
        <v>3</v>
      </c>
      <c r="AT133" s="2811">
        <v>1</v>
      </c>
      <c r="AU133" s="2811">
        <v>44</v>
      </c>
      <c r="AV133" s="2811">
        <v>0</v>
      </c>
      <c r="AW133" s="2811">
        <v>0</v>
      </c>
      <c r="AX133" s="2812">
        <v>1</v>
      </c>
    </row>
    <row r="134" spans="1:53" s="221" customFormat="1" ht="49.5" customHeight="1" thickBot="1" x14ac:dyDescent="0.2">
      <c r="A134" s="3316" t="s">
        <v>774</v>
      </c>
      <c r="B134" s="3317"/>
      <c r="C134" s="3317"/>
      <c r="D134" s="3582">
        <v>172</v>
      </c>
      <c r="E134" s="3325">
        <v>0</v>
      </c>
      <c r="F134" s="3326">
        <v>0</v>
      </c>
      <c r="G134" s="3327" t="s">
        <v>123</v>
      </c>
      <c r="H134" s="3318">
        <v>0</v>
      </c>
      <c r="I134" s="3319" t="s">
        <v>123</v>
      </c>
      <c r="J134" s="3320">
        <v>0</v>
      </c>
      <c r="K134" s="3321">
        <v>0</v>
      </c>
      <c r="L134" s="3319" t="s">
        <v>123</v>
      </c>
      <c r="M134" s="3320">
        <v>0</v>
      </c>
      <c r="N134" s="1742">
        <v>0</v>
      </c>
      <c r="O134" s="1742">
        <v>0</v>
      </c>
      <c r="P134" s="1743"/>
      <c r="Q134" s="3321">
        <v>0</v>
      </c>
      <c r="R134" s="3319" t="s">
        <v>123</v>
      </c>
      <c r="S134" s="3320">
        <v>0</v>
      </c>
      <c r="T134" s="1742">
        <v>0</v>
      </c>
      <c r="U134" s="1742">
        <v>0</v>
      </c>
      <c r="V134" s="1742"/>
      <c r="W134" s="1742">
        <v>0</v>
      </c>
      <c r="X134" s="1742"/>
      <c r="Y134" s="1743">
        <v>0</v>
      </c>
      <c r="Z134" s="3322">
        <v>0</v>
      </c>
      <c r="AA134" s="3319" t="s">
        <v>123</v>
      </c>
      <c r="AB134" s="3320">
        <v>0</v>
      </c>
      <c r="AC134" s="3323">
        <v>0</v>
      </c>
      <c r="AD134" s="1744">
        <v>0</v>
      </c>
      <c r="AE134" s="1744">
        <v>0</v>
      </c>
      <c r="AF134" s="1744">
        <v>0</v>
      </c>
      <c r="AG134" s="1744">
        <v>0</v>
      </c>
      <c r="AH134" s="1744">
        <v>0</v>
      </c>
      <c r="AI134" s="1744">
        <v>0</v>
      </c>
      <c r="AJ134" s="1744">
        <v>0</v>
      </c>
      <c r="AK134" s="1744">
        <v>0</v>
      </c>
      <c r="AL134" s="1744">
        <v>0</v>
      </c>
      <c r="AM134" s="1744">
        <v>0</v>
      </c>
      <c r="AN134" s="1744">
        <v>0</v>
      </c>
      <c r="AO134" s="1744">
        <v>0</v>
      </c>
      <c r="AP134" s="1744">
        <v>0</v>
      </c>
      <c r="AQ134" s="1744">
        <v>0</v>
      </c>
      <c r="AR134" s="1744">
        <v>0</v>
      </c>
      <c r="AS134" s="1744">
        <v>0</v>
      </c>
      <c r="AT134" s="1744">
        <v>0</v>
      </c>
      <c r="AU134" s="1744">
        <v>0</v>
      </c>
      <c r="AV134" s="1744">
        <v>0</v>
      </c>
      <c r="AW134" s="1744">
        <v>0</v>
      </c>
      <c r="AX134" s="1745">
        <v>0</v>
      </c>
    </row>
    <row r="135" spans="1:53" s="3782" customFormat="1" ht="3.75" customHeight="1" thickTop="1" x14ac:dyDescent="0.15">
      <c r="A135" s="242"/>
      <c r="B135" s="235"/>
      <c r="C135" s="235"/>
      <c r="D135" s="3252"/>
      <c r="E135" s="3775"/>
      <c r="F135" s="3776"/>
      <c r="G135" s="3252"/>
      <c r="H135" s="3777"/>
      <c r="I135" s="3778"/>
      <c r="J135" s="3779"/>
      <c r="K135" s="3780"/>
      <c r="L135" s="3778"/>
      <c r="M135" s="3779"/>
      <c r="N135" s="3780"/>
      <c r="O135" s="3780"/>
      <c r="P135" s="3780"/>
      <c r="Q135" s="3780"/>
      <c r="R135" s="3778"/>
      <c r="S135" s="3779"/>
      <c r="T135" s="3780"/>
      <c r="U135" s="3780"/>
      <c r="V135" s="3780"/>
      <c r="W135" s="3780"/>
      <c r="X135" s="3780"/>
      <c r="Y135" s="3780"/>
      <c r="Z135" s="3781"/>
      <c r="AA135" s="3778"/>
      <c r="AB135" s="3779"/>
      <c r="AC135" s="3781"/>
      <c r="AD135" s="3781"/>
      <c r="AE135" s="3781"/>
      <c r="AF135" s="3781"/>
      <c r="AG135" s="3781"/>
      <c r="AH135" s="3781"/>
      <c r="AI135" s="3781"/>
      <c r="AJ135" s="3781"/>
      <c r="AK135" s="3781"/>
      <c r="AL135" s="3781"/>
      <c r="AM135" s="3781"/>
      <c r="AN135" s="3781"/>
      <c r="AO135" s="3781"/>
      <c r="AP135" s="3781"/>
      <c r="AQ135" s="3781"/>
      <c r="AR135" s="3781"/>
      <c r="AS135" s="3781"/>
      <c r="AT135" s="3781"/>
      <c r="AU135" s="3781"/>
      <c r="AV135" s="3781"/>
      <c r="AW135" s="3781"/>
      <c r="AX135" s="3781"/>
    </row>
    <row r="136" spans="1:53" customFormat="1" ht="36.75" customHeight="1" x14ac:dyDescent="0.15">
      <c r="A136" s="3692" t="s">
        <v>1183</v>
      </c>
      <c r="B136" s="3695"/>
      <c r="C136" s="3694"/>
      <c r="D136" s="1746"/>
      <c r="H136" s="3936" t="s">
        <v>1973</v>
      </c>
      <c r="Z136" s="2772" t="s">
        <v>2112</v>
      </c>
      <c r="AL136" s="3937" t="s">
        <v>1973</v>
      </c>
      <c r="AV136" s="3654"/>
      <c r="AW136" s="3633"/>
      <c r="AX136" s="3904" t="s">
        <v>1183</v>
      </c>
      <c r="AY136" s="1746"/>
      <c r="AZ136" s="1746"/>
      <c r="BA136" s="1746"/>
    </row>
    <row r="137" spans="1:53" s="29" customFormat="1" ht="15" customHeight="1" thickBot="1" x14ac:dyDescent="0.2">
      <c r="A137" s="1761"/>
    </row>
    <row r="138" spans="1:53" customFormat="1" ht="36.75" customHeight="1" thickTop="1" thickBot="1" x14ac:dyDescent="0.2">
      <c r="A138" s="4735" t="s">
        <v>1201</v>
      </c>
      <c r="B138" s="4736"/>
      <c r="C138" s="4737"/>
      <c r="D138" s="4744" t="s">
        <v>761</v>
      </c>
      <c r="E138" s="4747" t="s">
        <v>1960</v>
      </c>
      <c r="F138" s="4747" t="s">
        <v>1654</v>
      </c>
      <c r="G138" s="4750" t="s">
        <v>1961</v>
      </c>
      <c r="H138" s="4730" t="s">
        <v>1390</v>
      </c>
      <c r="I138" s="4731"/>
      <c r="J138" s="4732"/>
      <c r="K138" s="4727" t="s">
        <v>803</v>
      </c>
      <c r="L138" s="4728"/>
      <c r="M138" s="4728"/>
      <c r="N138" s="4728"/>
      <c r="O138" s="4728"/>
      <c r="P138" s="4729"/>
      <c r="Q138" s="4725" t="s">
        <v>804</v>
      </c>
      <c r="R138" s="4726"/>
      <c r="S138" s="4726"/>
      <c r="T138" s="4726"/>
      <c r="U138" s="4726"/>
      <c r="V138" s="4726"/>
      <c r="W138" s="4726"/>
      <c r="X138" s="2461"/>
      <c r="Y138" s="2462"/>
      <c r="Z138" s="4753" t="s">
        <v>1195</v>
      </c>
      <c r="AA138" s="4754"/>
      <c r="AB138" s="4755"/>
      <c r="AC138" s="4756" t="s">
        <v>1200</v>
      </c>
      <c r="AD138" s="4723"/>
      <c r="AE138" s="4723"/>
      <c r="AF138" s="4723"/>
      <c r="AG138" s="4723"/>
      <c r="AH138" s="4723"/>
      <c r="AI138" s="4723"/>
      <c r="AJ138" s="4723"/>
      <c r="AK138" s="4723"/>
      <c r="AL138" s="4723"/>
      <c r="AM138" s="4723"/>
      <c r="AN138" s="4723"/>
      <c r="AO138" s="4723"/>
      <c r="AP138" s="4723"/>
      <c r="AQ138" s="4723"/>
      <c r="AR138" s="4723"/>
      <c r="AS138" s="4723"/>
      <c r="AT138" s="4723"/>
      <c r="AU138" s="4723"/>
      <c r="AV138" s="4723"/>
      <c r="AW138" s="4723"/>
      <c r="AX138" s="4724"/>
    </row>
    <row r="139" spans="1:53" customFormat="1" ht="102" customHeight="1" x14ac:dyDescent="0.15">
      <c r="A139" s="4738"/>
      <c r="B139" s="4739"/>
      <c r="C139" s="4740"/>
      <c r="D139" s="4745"/>
      <c r="E139" s="4748"/>
      <c r="F139" s="4748"/>
      <c r="G139" s="4751"/>
      <c r="H139" s="3230" t="s">
        <v>1899</v>
      </c>
      <c r="I139" s="4718" t="s">
        <v>1894</v>
      </c>
      <c r="J139" s="4719"/>
      <c r="K139" s="3223" t="s">
        <v>826</v>
      </c>
      <c r="L139" s="4718" t="s">
        <v>1894</v>
      </c>
      <c r="M139" s="4719"/>
      <c r="N139" s="3399" t="s">
        <v>1898</v>
      </c>
      <c r="O139" s="3224" t="s">
        <v>1900</v>
      </c>
      <c r="P139" s="3226" t="s">
        <v>650</v>
      </c>
      <c r="Q139" s="3225" t="s">
        <v>826</v>
      </c>
      <c r="R139" s="4718" t="s">
        <v>1894</v>
      </c>
      <c r="S139" s="4719"/>
      <c r="T139" s="3399" t="s">
        <v>1905</v>
      </c>
      <c r="U139" s="3224" t="s">
        <v>1906</v>
      </c>
      <c r="V139" s="3224" t="s">
        <v>1958</v>
      </c>
      <c r="W139" s="3224" t="s">
        <v>652</v>
      </c>
      <c r="X139" s="3224" t="s">
        <v>1959</v>
      </c>
      <c r="Y139" s="3226" t="s">
        <v>1912</v>
      </c>
      <c r="Z139" s="3225" t="s">
        <v>54</v>
      </c>
      <c r="AA139" s="4718" t="s">
        <v>1894</v>
      </c>
      <c r="AB139" s="4719"/>
      <c r="AC139" s="4733" t="s">
        <v>826</v>
      </c>
      <c r="AD139" s="3227" t="s">
        <v>1914</v>
      </c>
      <c r="AE139" s="3228" t="s">
        <v>1916</v>
      </c>
      <c r="AF139" s="3227" t="s">
        <v>1918</v>
      </c>
      <c r="AG139" s="3228" t="s">
        <v>1919</v>
      </c>
      <c r="AH139" s="3227" t="s">
        <v>1920</v>
      </c>
      <c r="AI139" s="3238" t="s">
        <v>1921</v>
      </c>
      <c r="AJ139" s="3227" t="s">
        <v>1922</v>
      </c>
      <c r="AK139" s="3228" t="s">
        <v>1952</v>
      </c>
      <c r="AL139" s="3227" t="s">
        <v>1953</v>
      </c>
      <c r="AM139" s="3228" t="s">
        <v>1954</v>
      </c>
      <c r="AN139" s="3239" t="s">
        <v>1955</v>
      </c>
      <c r="AO139" s="3238" t="s">
        <v>1923</v>
      </c>
      <c r="AP139" s="3240" t="s">
        <v>1924</v>
      </c>
      <c r="AQ139" s="3241" t="s">
        <v>1925</v>
      </c>
      <c r="AR139" s="3228" t="s">
        <v>1926</v>
      </c>
      <c r="AS139" s="3228" t="s">
        <v>1927</v>
      </c>
      <c r="AT139" s="3228" t="s">
        <v>1928</v>
      </c>
      <c r="AU139" s="3228" t="s">
        <v>1929</v>
      </c>
      <c r="AV139" s="3228" t="s">
        <v>1930</v>
      </c>
      <c r="AW139" s="3228" t="s">
        <v>1931</v>
      </c>
      <c r="AX139" s="3229" t="s">
        <v>1932</v>
      </c>
    </row>
    <row r="140" spans="1:53" customFormat="1" ht="75" customHeight="1" thickBot="1" x14ac:dyDescent="0.2">
      <c r="A140" s="4741"/>
      <c r="B140" s="4742"/>
      <c r="C140" s="4743"/>
      <c r="D140" s="4746"/>
      <c r="E140" s="4749"/>
      <c r="F140" s="4749"/>
      <c r="G140" s="4752"/>
      <c r="H140" s="3396" t="s">
        <v>1893</v>
      </c>
      <c r="I140" s="3397" t="s">
        <v>1895</v>
      </c>
      <c r="J140" s="3398" t="s">
        <v>1705</v>
      </c>
      <c r="K140" s="3236" t="s">
        <v>1897</v>
      </c>
      <c r="L140" s="3397" t="s">
        <v>1895</v>
      </c>
      <c r="M140" s="3398" t="s">
        <v>1705</v>
      </c>
      <c r="N140" s="3400" t="s">
        <v>1901</v>
      </c>
      <c r="O140" s="3231" t="s">
        <v>1902</v>
      </c>
      <c r="P140" s="3232" t="s">
        <v>1903</v>
      </c>
      <c r="Q140" s="3237" t="s">
        <v>1904</v>
      </c>
      <c r="R140" s="3397" t="s">
        <v>1895</v>
      </c>
      <c r="S140" s="3398" t="s">
        <v>1705</v>
      </c>
      <c r="T140" s="3400" t="s">
        <v>1907</v>
      </c>
      <c r="U140" s="3231" t="s">
        <v>1908</v>
      </c>
      <c r="V140" s="3234" t="s">
        <v>1909</v>
      </c>
      <c r="W140" s="3231" t="s">
        <v>1910</v>
      </c>
      <c r="X140" s="3234" t="s">
        <v>1911</v>
      </c>
      <c r="Y140" s="3235" t="s">
        <v>1913</v>
      </c>
      <c r="Z140" s="3233" t="s">
        <v>1957</v>
      </c>
      <c r="AA140" s="3397" t="s">
        <v>1895</v>
      </c>
      <c r="AB140" s="3398" t="s">
        <v>1705</v>
      </c>
      <c r="AC140" s="4734"/>
      <c r="AD140" s="3268" t="s">
        <v>1915</v>
      </c>
      <c r="AE140" s="3269" t="s">
        <v>1964</v>
      </c>
      <c r="AF140" s="3268" t="s">
        <v>1933</v>
      </c>
      <c r="AG140" s="3269" t="s">
        <v>1934</v>
      </c>
      <c r="AH140" s="3268" t="s">
        <v>1935</v>
      </c>
      <c r="AI140" s="3269" t="s">
        <v>1963</v>
      </c>
      <c r="AJ140" s="3268" t="s">
        <v>1937</v>
      </c>
      <c r="AK140" s="3269" t="s">
        <v>1938</v>
      </c>
      <c r="AL140" s="3268" t="s">
        <v>1939</v>
      </c>
      <c r="AM140" s="3269" t="s">
        <v>1940</v>
      </c>
      <c r="AN140" s="3269" t="s">
        <v>1941</v>
      </c>
      <c r="AO140" s="3269" t="s">
        <v>1942</v>
      </c>
      <c r="AP140" s="3269" t="s">
        <v>1943</v>
      </c>
      <c r="AQ140" s="3269" t="s">
        <v>1944</v>
      </c>
      <c r="AR140" s="3269" t="s">
        <v>1945</v>
      </c>
      <c r="AS140" s="3269" t="s">
        <v>1946</v>
      </c>
      <c r="AT140" s="3269" t="s">
        <v>1947</v>
      </c>
      <c r="AU140" s="3269" t="s">
        <v>1948</v>
      </c>
      <c r="AV140" s="3269" t="s">
        <v>1949</v>
      </c>
      <c r="AW140" s="3269" t="s">
        <v>1950</v>
      </c>
      <c r="AX140" s="3270" t="s">
        <v>1951</v>
      </c>
    </row>
    <row r="141" spans="1:53" s="220" customFormat="1" ht="38.25" customHeight="1" x14ac:dyDescent="0.15">
      <c r="A141" s="3328" t="s">
        <v>1770</v>
      </c>
      <c r="B141" s="3329"/>
      <c r="C141" s="3329"/>
      <c r="D141" s="3339">
        <v>172</v>
      </c>
      <c r="E141" s="3340">
        <v>0</v>
      </c>
      <c r="F141" s="3341">
        <v>0</v>
      </c>
      <c r="G141" s="3342" t="s">
        <v>123</v>
      </c>
      <c r="H141" s="3330">
        <v>0</v>
      </c>
      <c r="I141" s="3331" t="s">
        <v>123</v>
      </c>
      <c r="J141" s="3332">
        <v>0</v>
      </c>
      <c r="K141" s="1667">
        <v>0</v>
      </c>
      <c r="L141" s="3331" t="s">
        <v>123</v>
      </c>
      <c r="M141" s="3332">
        <v>0</v>
      </c>
      <c r="N141" s="3333">
        <v>0</v>
      </c>
      <c r="O141" s="3333">
        <v>0</v>
      </c>
      <c r="P141" s="3334"/>
      <c r="Q141" s="1667">
        <v>0</v>
      </c>
      <c r="R141" s="3331" t="s">
        <v>123</v>
      </c>
      <c r="S141" s="3332">
        <v>0</v>
      </c>
      <c r="T141" s="3333">
        <v>0</v>
      </c>
      <c r="U141" s="3333">
        <v>0</v>
      </c>
      <c r="V141" s="3333"/>
      <c r="W141" s="3333">
        <v>0</v>
      </c>
      <c r="X141" s="3333"/>
      <c r="Y141" s="3334">
        <v>0</v>
      </c>
      <c r="Z141" s="3335">
        <v>0</v>
      </c>
      <c r="AA141" s="3331" t="s">
        <v>123</v>
      </c>
      <c r="AB141" s="3332">
        <v>0</v>
      </c>
      <c r="AC141" s="3336">
        <v>0</v>
      </c>
      <c r="AD141" s="3337">
        <v>0</v>
      </c>
      <c r="AE141" s="3337">
        <v>0</v>
      </c>
      <c r="AF141" s="3337">
        <v>0</v>
      </c>
      <c r="AG141" s="3337">
        <v>0</v>
      </c>
      <c r="AH141" s="3337">
        <v>0</v>
      </c>
      <c r="AI141" s="3337">
        <v>0</v>
      </c>
      <c r="AJ141" s="3337">
        <v>0</v>
      </c>
      <c r="AK141" s="3337">
        <v>0</v>
      </c>
      <c r="AL141" s="3337">
        <v>0</v>
      </c>
      <c r="AM141" s="3337">
        <v>0</v>
      </c>
      <c r="AN141" s="3337">
        <v>0</v>
      </c>
      <c r="AO141" s="3337">
        <v>0</v>
      </c>
      <c r="AP141" s="3337">
        <v>0</v>
      </c>
      <c r="AQ141" s="3337">
        <v>0</v>
      </c>
      <c r="AR141" s="3337">
        <v>0</v>
      </c>
      <c r="AS141" s="3337">
        <v>0</v>
      </c>
      <c r="AT141" s="3337">
        <v>0</v>
      </c>
      <c r="AU141" s="3337">
        <v>0</v>
      </c>
      <c r="AV141" s="3337">
        <v>0</v>
      </c>
      <c r="AW141" s="3337">
        <v>0</v>
      </c>
      <c r="AX141" s="3338">
        <v>0</v>
      </c>
    </row>
    <row r="142" spans="1:53" s="221" customFormat="1" ht="38.25" customHeight="1" x14ac:dyDescent="0.15">
      <c r="A142" s="1690" t="s">
        <v>776</v>
      </c>
      <c r="B142" s="1691"/>
      <c r="C142" s="1691"/>
      <c r="D142" s="3353">
        <v>172</v>
      </c>
      <c r="E142" s="3354">
        <v>0</v>
      </c>
      <c r="F142" s="3355">
        <v>0</v>
      </c>
      <c r="G142" s="3356" t="s">
        <v>123</v>
      </c>
      <c r="H142" s="3343">
        <v>0</v>
      </c>
      <c r="I142" s="3344" t="s">
        <v>123</v>
      </c>
      <c r="J142" s="3345">
        <v>0</v>
      </c>
      <c r="K142" s="3346">
        <v>0</v>
      </c>
      <c r="L142" s="3344" t="s">
        <v>123</v>
      </c>
      <c r="M142" s="3345">
        <v>0</v>
      </c>
      <c r="N142" s="3347">
        <v>0</v>
      </c>
      <c r="O142" s="3347">
        <v>0</v>
      </c>
      <c r="P142" s="3348"/>
      <c r="Q142" s="3346">
        <v>0</v>
      </c>
      <c r="R142" s="3344" t="s">
        <v>123</v>
      </c>
      <c r="S142" s="3345">
        <v>0</v>
      </c>
      <c r="T142" s="3347">
        <v>0</v>
      </c>
      <c r="U142" s="3347">
        <v>0</v>
      </c>
      <c r="V142" s="3347"/>
      <c r="W142" s="3347">
        <v>0</v>
      </c>
      <c r="X142" s="3347"/>
      <c r="Y142" s="3348">
        <v>0</v>
      </c>
      <c r="Z142" s="3349">
        <v>0</v>
      </c>
      <c r="AA142" s="3344" t="s">
        <v>123</v>
      </c>
      <c r="AB142" s="3345">
        <v>0</v>
      </c>
      <c r="AC142" s="3350">
        <v>0</v>
      </c>
      <c r="AD142" s="3351">
        <v>0</v>
      </c>
      <c r="AE142" s="3351">
        <v>0</v>
      </c>
      <c r="AF142" s="3351">
        <v>0</v>
      </c>
      <c r="AG142" s="3351">
        <v>0</v>
      </c>
      <c r="AH142" s="3351">
        <v>0</v>
      </c>
      <c r="AI142" s="3351">
        <v>0</v>
      </c>
      <c r="AJ142" s="3351">
        <v>0</v>
      </c>
      <c r="AK142" s="3351">
        <v>0</v>
      </c>
      <c r="AL142" s="3351">
        <v>0</v>
      </c>
      <c r="AM142" s="3351">
        <v>0</v>
      </c>
      <c r="AN142" s="3351">
        <v>0</v>
      </c>
      <c r="AO142" s="3351">
        <v>0</v>
      </c>
      <c r="AP142" s="3351">
        <v>0</v>
      </c>
      <c r="AQ142" s="3351">
        <v>0</v>
      </c>
      <c r="AR142" s="3351">
        <v>0</v>
      </c>
      <c r="AS142" s="3351">
        <v>0</v>
      </c>
      <c r="AT142" s="3351">
        <v>0</v>
      </c>
      <c r="AU142" s="3351">
        <v>0</v>
      </c>
      <c r="AV142" s="3351">
        <v>0</v>
      </c>
      <c r="AW142" s="3351">
        <v>0</v>
      </c>
      <c r="AX142" s="3352">
        <v>0</v>
      </c>
    </row>
    <row r="143" spans="1:53" s="220" customFormat="1" ht="38.25" customHeight="1" x14ac:dyDescent="0.15">
      <c r="A143" s="1688" t="s">
        <v>1771</v>
      </c>
      <c r="B143" s="1689"/>
      <c r="C143" s="1689"/>
      <c r="D143" s="3362">
        <v>126</v>
      </c>
      <c r="E143" s="3363">
        <v>6.9618490671122246E-5</v>
      </c>
      <c r="F143" s="3364">
        <v>3.875968992248062E-3</v>
      </c>
      <c r="G143" s="3365" t="s">
        <v>123</v>
      </c>
      <c r="H143" s="3357">
        <v>5</v>
      </c>
      <c r="I143" s="3358">
        <v>0.25</v>
      </c>
      <c r="J143" s="3359">
        <v>1</v>
      </c>
      <c r="K143" s="1676">
        <v>0</v>
      </c>
      <c r="L143" s="3358" t="s">
        <v>123</v>
      </c>
      <c r="M143" s="3359">
        <v>0</v>
      </c>
      <c r="N143" s="3347">
        <v>0</v>
      </c>
      <c r="O143" s="3347">
        <v>0</v>
      </c>
      <c r="P143" s="3348"/>
      <c r="Q143" s="1676">
        <v>5</v>
      </c>
      <c r="R143" s="3358">
        <v>0.25</v>
      </c>
      <c r="S143" s="3359">
        <v>1</v>
      </c>
      <c r="T143" s="3347">
        <v>1</v>
      </c>
      <c r="U143" s="3347">
        <v>0</v>
      </c>
      <c r="V143" s="3347"/>
      <c r="W143" s="3347">
        <v>4</v>
      </c>
      <c r="X143" s="3347"/>
      <c r="Y143" s="3348">
        <v>0</v>
      </c>
      <c r="Z143" s="3360">
        <v>0</v>
      </c>
      <c r="AA143" s="3358" t="s">
        <v>123</v>
      </c>
      <c r="AB143" s="3359">
        <v>0</v>
      </c>
      <c r="AC143" s="3361">
        <v>5</v>
      </c>
      <c r="AD143" s="3351">
        <v>0</v>
      </c>
      <c r="AE143" s="3351">
        <v>0</v>
      </c>
      <c r="AF143" s="3351">
        <v>0</v>
      </c>
      <c r="AG143" s="3351">
        <v>1</v>
      </c>
      <c r="AH143" s="3351">
        <v>4</v>
      </c>
      <c r="AI143" s="3351">
        <v>0</v>
      </c>
      <c r="AJ143" s="3351">
        <v>0</v>
      </c>
      <c r="AK143" s="3351">
        <v>0</v>
      </c>
      <c r="AL143" s="3351">
        <v>0</v>
      </c>
      <c r="AM143" s="3351">
        <v>0</v>
      </c>
      <c r="AN143" s="3351">
        <v>0</v>
      </c>
      <c r="AO143" s="3351">
        <v>0</v>
      </c>
      <c r="AP143" s="3351">
        <v>0</v>
      </c>
      <c r="AQ143" s="3351">
        <v>0</v>
      </c>
      <c r="AR143" s="3351">
        <v>0</v>
      </c>
      <c r="AS143" s="3351">
        <v>0</v>
      </c>
      <c r="AT143" s="3351">
        <v>0</v>
      </c>
      <c r="AU143" s="3351">
        <v>0</v>
      </c>
      <c r="AV143" s="3351">
        <v>0</v>
      </c>
      <c r="AW143" s="3351">
        <v>0</v>
      </c>
      <c r="AX143" s="3352">
        <v>0</v>
      </c>
    </row>
    <row r="144" spans="1:53" s="221" customFormat="1" ht="38.25" customHeight="1" x14ac:dyDescent="0.15">
      <c r="A144" s="1690" t="s">
        <v>2106</v>
      </c>
      <c r="B144" s="1691"/>
      <c r="C144" s="1691"/>
      <c r="D144" s="3353">
        <v>172</v>
      </c>
      <c r="E144" s="3354">
        <v>0</v>
      </c>
      <c r="F144" s="3355">
        <v>0</v>
      </c>
      <c r="G144" s="3356" t="s">
        <v>123</v>
      </c>
      <c r="H144" s="3343">
        <v>0</v>
      </c>
      <c r="I144" s="3344" t="s">
        <v>123</v>
      </c>
      <c r="J144" s="3345" t="s">
        <v>123</v>
      </c>
      <c r="K144" s="3346">
        <v>0</v>
      </c>
      <c r="L144" s="3344" t="s">
        <v>123</v>
      </c>
      <c r="M144" s="3345" t="s">
        <v>123</v>
      </c>
      <c r="N144" s="3347">
        <v>0</v>
      </c>
      <c r="O144" s="3347">
        <v>0</v>
      </c>
      <c r="P144" s="3348"/>
      <c r="Q144" s="3346">
        <v>0</v>
      </c>
      <c r="R144" s="3344" t="s">
        <v>123</v>
      </c>
      <c r="S144" s="3345" t="s">
        <v>123</v>
      </c>
      <c r="T144" s="3347">
        <v>0</v>
      </c>
      <c r="U144" s="3347">
        <v>0</v>
      </c>
      <c r="V144" s="3347"/>
      <c r="W144" s="3347">
        <v>0</v>
      </c>
      <c r="X144" s="3347"/>
      <c r="Y144" s="3348">
        <v>0</v>
      </c>
      <c r="Z144" s="3349">
        <v>0</v>
      </c>
      <c r="AA144" s="3344" t="s">
        <v>123</v>
      </c>
      <c r="AB144" s="3345" t="s">
        <v>123</v>
      </c>
      <c r="AC144" s="3350">
        <v>0</v>
      </c>
      <c r="AD144" s="3351">
        <v>0</v>
      </c>
      <c r="AE144" s="3351">
        <v>0</v>
      </c>
      <c r="AF144" s="3351">
        <v>0</v>
      </c>
      <c r="AG144" s="3351">
        <v>0</v>
      </c>
      <c r="AH144" s="3351">
        <v>0</v>
      </c>
      <c r="AI144" s="3351">
        <v>0</v>
      </c>
      <c r="AJ144" s="3351">
        <v>0</v>
      </c>
      <c r="AK144" s="3351">
        <v>0</v>
      </c>
      <c r="AL144" s="3351">
        <v>0</v>
      </c>
      <c r="AM144" s="3351">
        <v>0</v>
      </c>
      <c r="AN144" s="3351">
        <v>0</v>
      </c>
      <c r="AO144" s="3351">
        <v>0</v>
      </c>
      <c r="AP144" s="3351">
        <v>0</v>
      </c>
      <c r="AQ144" s="3351">
        <v>0</v>
      </c>
      <c r="AR144" s="3351">
        <v>0</v>
      </c>
      <c r="AS144" s="3351">
        <v>0</v>
      </c>
      <c r="AT144" s="3351">
        <v>0</v>
      </c>
      <c r="AU144" s="3351">
        <v>0</v>
      </c>
      <c r="AV144" s="3351">
        <v>0</v>
      </c>
      <c r="AW144" s="3351">
        <v>0</v>
      </c>
      <c r="AX144" s="3352">
        <v>0</v>
      </c>
    </row>
    <row r="145" spans="1:50" s="220" customFormat="1" ht="38.25" customHeight="1" x14ac:dyDescent="0.15">
      <c r="A145" s="1688" t="s">
        <v>1772</v>
      </c>
      <c r="B145" s="1689"/>
      <c r="C145" s="1689"/>
      <c r="D145" s="3362">
        <v>85</v>
      </c>
      <c r="E145" s="3363">
        <v>2.6455026455026457E-4</v>
      </c>
      <c r="F145" s="3364">
        <v>1.4728682170542635E-2</v>
      </c>
      <c r="G145" s="3365" t="s">
        <v>123</v>
      </c>
      <c r="H145" s="3357">
        <v>19</v>
      </c>
      <c r="I145" s="3358">
        <v>0.35714285714285721</v>
      </c>
      <c r="J145" s="3359">
        <v>5</v>
      </c>
      <c r="K145" s="1676">
        <v>19</v>
      </c>
      <c r="L145" s="3358">
        <v>0.46153846153846145</v>
      </c>
      <c r="M145" s="3359">
        <v>6</v>
      </c>
      <c r="N145" s="3347">
        <v>0</v>
      </c>
      <c r="O145" s="3347">
        <v>19</v>
      </c>
      <c r="P145" s="3348"/>
      <c r="Q145" s="1676">
        <v>0</v>
      </c>
      <c r="R145" s="3358" t="s">
        <v>123</v>
      </c>
      <c r="S145" s="3359">
        <v>-1</v>
      </c>
      <c r="T145" s="3347">
        <v>0</v>
      </c>
      <c r="U145" s="3347">
        <v>0</v>
      </c>
      <c r="V145" s="3347"/>
      <c r="W145" s="3347">
        <v>0</v>
      </c>
      <c r="X145" s="3347"/>
      <c r="Y145" s="3348">
        <v>0</v>
      </c>
      <c r="Z145" s="3360">
        <v>0</v>
      </c>
      <c r="AA145" s="3358" t="s">
        <v>123</v>
      </c>
      <c r="AB145" s="3359">
        <v>0</v>
      </c>
      <c r="AC145" s="3361">
        <v>19</v>
      </c>
      <c r="AD145" s="3351">
        <v>0</v>
      </c>
      <c r="AE145" s="3351">
        <v>0</v>
      </c>
      <c r="AF145" s="3351">
        <v>0</v>
      </c>
      <c r="AG145" s="3351">
        <v>0</v>
      </c>
      <c r="AH145" s="3351">
        <v>1</v>
      </c>
      <c r="AI145" s="3351">
        <v>0</v>
      </c>
      <c r="AJ145" s="3351">
        <v>4</v>
      </c>
      <c r="AK145" s="3351">
        <v>0</v>
      </c>
      <c r="AL145" s="3351">
        <v>11</v>
      </c>
      <c r="AM145" s="3351">
        <v>0</v>
      </c>
      <c r="AN145" s="3351">
        <v>0</v>
      </c>
      <c r="AO145" s="3351">
        <v>0</v>
      </c>
      <c r="AP145" s="3351">
        <v>0</v>
      </c>
      <c r="AQ145" s="3351">
        <v>0</v>
      </c>
      <c r="AR145" s="3351">
        <v>0</v>
      </c>
      <c r="AS145" s="3351">
        <v>0</v>
      </c>
      <c r="AT145" s="3351">
        <v>0</v>
      </c>
      <c r="AU145" s="3351">
        <v>3</v>
      </c>
      <c r="AV145" s="3351">
        <v>0</v>
      </c>
      <c r="AW145" s="3351">
        <v>0</v>
      </c>
      <c r="AX145" s="3352">
        <v>0</v>
      </c>
    </row>
    <row r="146" spans="1:50" s="221" customFormat="1" ht="38.25" customHeight="1" x14ac:dyDescent="0.15">
      <c r="A146" s="1690" t="s">
        <v>1773</v>
      </c>
      <c r="B146" s="1691"/>
      <c r="C146" s="1691"/>
      <c r="D146" s="3353">
        <v>82</v>
      </c>
      <c r="E146" s="3354">
        <v>2.7847396268448898E-4</v>
      </c>
      <c r="F146" s="3355">
        <v>1.5503875968992248E-2</v>
      </c>
      <c r="G146" s="3356" t="s">
        <v>123</v>
      </c>
      <c r="H146" s="3343">
        <v>20</v>
      </c>
      <c r="I146" s="3344">
        <v>5.2631578947368363E-2</v>
      </c>
      <c r="J146" s="3345">
        <v>1</v>
      </c>
      <c r="K146" s="3346">
        <v>6</v>
      </c>
      <c r="L146" s="3344">
        <v>0.19999999999999996</v>
      </c>
      <c r="M146" s="3345">
        <v>1</v>
      </c>
      <c r="N146" s="3347">
        <v>3</v>
      </c>
      <c r="O146" s="3347">
        <v>3</v>
      </c>
      <c r="P146" s="3348"/>
      <c r="Q146" s="3346">
        <v>14</v>
      </c>
      <c r="R146" s="3344">
        <v>0</v>
      </c>
      <c r="S146" s="3345">
        <v>0</v>
      </c>
      <c r="T146" s="3347">
        <v>1</v>
      </c>
      <c r="U146" s="3347">
        <v>8</v>
      </c>
      <c r="V146" s="3347"/>
      <c r="W146" s="3347">
        <v>3</v>
      </c>
      <c r="X146" s="3347"/>
      <c r="Y146" s="3348">
        <v>2</v>
      </c>
      <c r="Z146" s="3349">
        <v>0</v>
      </c>
      <c r="AA146" s="3344" t="s">
        <v>123</v>
      </c>
      <c r="AB146" s="3345">
        <v>0</v>
      </c>
      <c r="AC146" s="3350">
        <v>20</v>
      </c>
      <c r="AD146" s="3351">
        <v>0</v>
      </c>
      <c r="AE146" s="3351">
        <v>0</v>
      </c>
      <c r="AF146" s="3351">
        <v>0</v>
      </c>
      <c r="AG146" s="3351">
        <v>3</v>
      </c>
      <c r="AH146" s="3351">
        <v>2</v>
      </c>
      <c r="AI146" s="3351">
        <v>0</v>
      </c>
      <c r="AJ146" s="3351">
        <v>0</v>
      </c>
      <c r="AK146" s="3351">
        <v>0</v>
      </c>
      <c r="AL146" s="3351">
        <v>10</v>
      </c>
      <c r="AM146" s="3351">
        <v>0</v>
      </c>
      <c r="AN146" s="3351">
        <v>0</v>
      </c>
      <c r="AO146" s="3351">
        <v>0</v>
      </c>
      <c r="AP146" s="3351">
        <v>0</v>
      </c>
      <c r="AQ146" s="3351">
        <v>0</v>
      </c>
      <c r="AR146" s="3351">
        <v>0</v>
      </c>
      <c r="AS146" s="3351">
        <v>0</v>
      </c>
      <c r="AT146" s="3351">
        <v>3</v>
      </c>
      <c r="AU146" s="3351">
        <v>2</v>
      </c>
      <c r="AV146" s="3351">
        <v>0</v>
      </c>
      <c r="AW146" s="3351">
        <v>0</v>
      </c>
      <c r="AX146" s="3352">
        <v>0</v>
      </c>
    </row>
    <row r="147" spans="1:50" s="220" customFormat="1" ht="38.25" customHeight="1" x14ac:dyDescent="0.15">
      <c r="A147" s="1688" t="s">
        <v>777</v>
      </c>
      <c r="B147" s="1689"/>
      <c r="C147" s="1689"/>
      <c r="D147" s="3362">
        <v>172</v>
      </c>
      <c r="E147" s="3363">
        <v>0</v>
      </c>
      <c r="F147" s="3364">
        <v>0</v>
      </c>
      <c r="G147" s="3365" t="s">
        <v>123</v>
      </c>
      <c r="H147" s="3357">
        <v>0</v>
      </c>
      <c r="I147" s="3358" t="s">
        <v>123</v>
      </c>
      <c r="J147" s="3359">
        <v>0</v>
      </c>
      <c r="K147" s="1676">
        <v>0</v>
      </c>
      <c r="L147" s="3358" t="s">
        <v>123</v>
      </c>
      <c r="M147" s="3359">
        <v>0</v>
      </c>
      <c r="N147" s="3347">
        <v>0</v>
      </c>
      <c r="O147" s="3347">
        <v>0</v>
      </c>
      <c r="P147" s="3348"/>
      <c r="Q147" s="1676">
        <v>0</v>
      </c>
      <c r="R147" s="3358" t="s">
        <v>123</v>
      </c>
      <c r="S147" s="3359">
        <v>0</v>
      </c>
      <c r="T147" s="3347">
        <v>0</v>
      </c>
      <c r="U147" s="3347">
        <v>0</v>
      </c>
      <c r="V147" s="3347"/>
      <c r="W147" s="3347">
        <v>0</v>
      </c>
      <c r="X147" s="3347"/>
      <c r="Y147" s="3348">
        <v>0</v>
      </c>
      <c r="Z147" s="3360">
        <v>0</v>
      </c>
      <c r="AA147" s="3358" t="s">
        <v>123</v>
      </c>
      <c r="AB147" s="3359">
        <v>0</v>
      </c>
      <c r="AC147" s="3361">
        <v>0</v>
      </c>
      <c r="AD147" s="3351">
        <v>0</v>
      </c>
      <c r="AE147" s="3351">
        <v>0</v>
      </c>
      <c r="AF147" s="3351">
        <v>0</v>
      </c>
      <c r="AG147" s="3351">
        <v>0</v>
      </c>
      <c r="AH147" s="3351">
        <v>0</v>
      </c>
      <c r="AI147" s="3351">
        <v>0</v>
      </c>
      <c r="AJ147" s="3351">
        <v>0</v>
      </c>
      <c r="AK147" s="3351">
        <v>0</v>
      </c>
      <c r="AL147" s="3351">
        <v>0</v>
      </c>
      <c r="AM147" s="3351">
        <v>0</v>
      </c>
      <c r="AN147" s="3351">
        <v>0</v>
      </c>
      <c r="AO147" s="3351">
        <v>0</v>
      </c>
      <c r="AP147" s="3351">
        <v>0</v>
      </c>
      <c r="AQ147" s="3351">
        <v>0</v>
      </c>
      <c r="AR147" s="3351">
        <v>0</v>
      </c>
      <c r="AS147" s="3351">
        <v>0</v>
      </c>
      <c r="AT147" s="3351">
        <v>0</v>
      </c>
      <c r="AU147" s="3351">
        <v>0</v>
      </c>
      <c r="AV147" s="3351">
        <v>0</v>
      </c>
      <c r="AW147" s="3351">
        <v>0</v>
      </c>
      <c r="AX147" s="3352">
        <v>0</v>
      </c>
    </row>
    <row r="148" spans="1:50" s="221" customFormat="1" ht="38.25" customHeight="1" x14ac:dyDescent="0.15">
      <c r="A148" s="1690" t="s">
        <v>778</v>
      </c>
      <c r="B148" s="1691"/>
      <c r="C148" s="1691"/>
      <c r="D148" s="3353">
        <v>172</v>
      </c>
      <c r="E148" s="3354">
        <v>0</v>
      </c>
      <c r="F148" s="3355">
        <v>0</v>
      </c>
      <c r="G148" s="3356" t="s">
        <v>123</v>
      </c>
      <c r="H148" s="3343">
        <v>0</v>
      </c>
      <c r="I148" s="3344" t="s">
        <v>123</v>
      </c>
      <c r="J148" s="3345">
        <v>0</v>
      </c>
      <c r="K148" s="3346">
        <v>0</v>
      </c>
      <c r="L148" s="3344" t="s">
        <v>123</v>
      </c>
      <c r="M148" s="3345">
        <v>0</v>
      </c>
      <c r="N148" s="3347">
        <v>0</v>
      </c>
      <c r="O148" s="3347">
        <v>0</v>
      </c>
      <c r="P148" s="3348"/>
      <c r="Q148" s="3346">
        <v>0</v>
      </c>
      <c r="R148" s="3344" t="s">
        <v>123</v>
      </c>
      <c r="S148" s="3345">
        <v>0</v>
      </c>
      <c r="T148" s="3347">
        <v>0</v>
      </c>
      <c r="U148" s="3347">
        <v>0</v>
      </c>
      <c r="V148" s="3347"/>
      <c r="W148" s="3347">
        <v>0</v>
      </c>
      <c r="X148" s="3347"/>
      <c r="Y148" s="3348">
        <v>0</v>
      </c>
      <c r="Z148" s="3349">
        <v>0</v>
      </c>
      <c r="AA148" s="3344" t="s">
        <v>123</v>
      </c>
      <c r="AB148" s="3345">
        <v>0</v>
      </c>
      <c r="AC148" s="3350">
        <v>0</v>
      </c>
      <c r="AD148" s="3351">
        <v>0</v>
      </c>
      <c r="AE148" s="3351">
        <v>0</v>
      </c>
      <c r="AF148" s="3351">
        <v>0</v>
      </c>
      <c r="AG148" s="3351">
        <v>0</v>
      </c>
      <c r="AH148" s="3351">
        <v>0</v>
      </c>
      <c r="AI148" s="3351">
        <v>0</v>
      </c>
      <c r="AJ148" s="3351">
        <v>0</v>
      </c>
      <c r="AK148" s="3351">
        <v>0</v>
      </c>
      <c r="AL148" s="3351">
        <v>0</v>
      </c>
      <c r="AM148" s="3351">
        <v>0</v>
      </c>
      <c r="AN148" s="3351">
        <v>0</v>
      </c>
      <c r="AO148" s="3351">
        <v>0</v>
      </c>
      <c r="AP148" s="3351">
        <v>0</v>
      </c>
      <c r="AQ148" s="3351">
        <v>0</v>
      </c>
      <c r="AR148" s="3351">
        <v>0</v>
      </c>
      <c r="AS148" s="3351">
        <v>0</v>
      </c>
      <c r="AT148" s="3351">
        <v>0</v>
      </c>
      <c r="AU148" s="3351">
        <v>0</v>
      </c>
      <c r="AV148" s="3351">
        <v>0</v>
      </c>
      <c r="AW148" s="3351">
        <v>0</v>
      </c>
      <c r="AX148" s="3352">
        <v>0</v>
      </c>
    </row>
    <row r="149" spans="1:50" s="220" customFormat="1" ht="38.25" customHeight="1" x14ac:dyDescent="0.15">
      <c r="A149" s="1688" t="s">
        <v>1774</v>
      </c>
      <c r="B149" s="1689"/>
      <c r="C149" s="1689"/>
      <c r="D149" s="3362">
        <v>73</v>
      </c>
      <c r="E149" s="3363">
        <v>4.1771094402673348E-4</v>
      </c>
      <c r="F149" s="3364">
        <v>2.3255813953488372E-2</v>
      </c>
      <c r="G149" s="3365" t="s">
        <v>123</v>
      </c>
      <c r="H149" s="3357">
        <v>30</v>
      </c>
      <c r="I149" s="3358">
        <v>-6.25E-2</v>
      </c>
      <c r="J149" s="3359">
        <v>-2</v>
      </c>
      <c r="K149" s="1676">
        <v>2</v>
      </c>
      <c r="L149" s="3358">
        <v>1</v>
      </c>
      <c r="M149" s="3359">
        <v>1</v>
      </c>
      <c r="N149" s="3347">
        <v>0</v>
      </c>
      <c r="O149" s="3347">
        <v>2</v>
      </c>
      <c r="P149" s="3348"/>
      <c r="Q149" s="1676">
        <v>28</v>
      </c>
      <c r="R149" s="3358">
        <v>-9.6774193548387122E-2</v>
      </c>
      <c r="S149" s="3359">
        <v>-3</v>
      </c>
      <c r="T149" s="3347">
        <v>6</v>
      </c>
      <c r="U149" s="3347">
        <v>7</v>
      </c>
      <c r="V149" s="3347"/>
      <c r="W149" s="3347">
        <v>0</v>
      </c>
      <c r="X149" s="3347"/>
      <c r="Y149" s="3348">
        <v>15</v>
      </c>
      <c r="Z149" s="3360">
        <v>0</v>
      </c>
      <c r="AA149" s="3358" t="s">
        <v>123</v>
      </c>
      <c r="AB149" s="3359">
        <v>0</v>
      </c>
      <c r="AC149" s="3361">
        <v>30</v>
      </c>
      <c r="AD149" s="3351">
        <v>0</v>
      </c>
      <c r="AE149" s="3351">
        <v>0</v>
      </c>
      <c r="AF149" s="3351">
        <v>0</v>
      </c>
      <c r="AG149" s="3351">
        <v>1</v>
      </c>
      <c r="AH149" s="3351">
        <v>2</v>
      </c>
      <c r="AI149" s="3351">
        <v>0</v>
      </c>
      <c r="AJ149" s="3351">
        <v>0</v>
      </c>
      <c r="AK149" s="3351">
        <v>0</v>
      </c>
      <c r="AL149" s="3351">
        <v>10</v>
      </c>
      <c r="AM149" s="3351">
        <v>0</v>
      </c>
      <c r="AN149" s="3351">
        <v>0</v>
      </c>
      <c r="AO149" s="3351">
        <v>4</v>
      </c>
      <c r="AP149" s="3351">
        <v>4</v>
      </c>
      <c r="AQ149" s="3351">
        <v>0</v>
      </c>
      <c r="AR149" s="3351">
        <v>0</v>
      </c>
      <c r="AS149" s="3351">
        <v>0</v>
      </c>
      <c r="AT149" s="3351">
        <v>3</v>
      </c>
      <c r="AU149" s="3351">
        <v>5</v>
      </c>
      <c r="AV149" s="3351">
        <v>0</v>
      </c>
      <c r="AW149" s="3351">
        <v>1</v>
      </c>
      <c r="AX149" s="3352">
        <v>0</v>
      </c>
    </row>
    <row r="150" spans="1:50" s="221" customFormat="1" ht="38.25" customHeight="1" x14ac:dyDescent="0.15">
      <c r="A150" s="1690" t="s">
        <v>554</v>
      </c>
      <c r="B150" s="1691"/>
      <c r="C150" s="1691"/>
      <c r="D150" s="3353">
        <v>90</v>
      </c>
      <c r="E150" s="3354">
        <v>2.3670286828181565E-4</v>
      </c>
      <c r="F150" s="3355">
        <v>1.3178294573643411E-2</v>
      </c>
      <c r="G150" s="3356" t="s">
        <v>123</v>
      </c>
      <c r="H150" s="3343">
        <v>17</v>
      </c>
      <c r="I150" s="3344">
        <v>-5.555555555555558E-2</v>
      </c>
      <c r="J150" s="3345">
        <v>-1</v>
      </c>
      <c r="K150" s="3346">
        <v>0</v>
      </c>
      <c r="L150" s="3344" t="s">
        <v>123</v>
      </c>
      <c r="M150" s="3345">
        <v>0</v>
      </c>
      <c r="N150" s="3347">
        <v>0</v>
      </c>
      <c r="O150" s="3347">
        <v>0</v>
      </c>
      <c r="P150" s="3348"/>
      <c r="Q150" s="3346">
        <v>16</v>
      </c>
      <c r="R150" s="3344">
        <v>-5.8823529411764719E-2</v>
      </c>
      <c r="S150" s="3345">
        <v>-1</v>
      </c>
      <c r="T150" s="3347">
        <v>2</v>
      </c>
      <c r="U150" s="3347">
        <v>1</v>
      </c>
      <c r="V150" s="3347"/>
      <c r="W150" s="3347">
        <v>1</v>
      </c>
      <c r="X150" s="3347"/>
      <c r="Y150" s="3348">
        <v>12</v>
      </c>
      <c r="Z150" s="3349">
        <v>1</v>
      </c>
      <c r="AA150" s="3344">
        <v>0</v>
      </c>
      <c r="AB150" s="3345">
        <v>0</v>
      </c>
      <c r="AC150" s="3350">
        <v>17</v>
      </c>
      <c r="AD150" s="3351">
        <v>0</v>
      </c>
      <c r="AE150" s="3351">
        <v>0</v>
      </c>
      <c r="AF150" s="3351">
        <v>0</v>
      </c>
      <c r="AG150" s="3351">
        <v>0</v>
      </c>
      <c r="AH150" s="3351">
        <v>0</v>
      </c>
      <c r="AI150" s="3351">
        <v>1</v>
      </c>
      <c r="AJ150" s="3351">
        <v>0</v>
      </c>
      <c r="AK150" s="3351">
        <v>0</v>
      </c>
      <c r="AL150" s="3351">
        <v>4</v>
      </c>
      <c r="AM150" s="3351">
        <v>0</v>
      </c>
      <c r="AN150" s="3351">
        <v>0</v>
      </c>
      <c r="AO150" s="3351">
        <v>1</v>
      </c>
      <c r="AP150" s="3351">
        <v>5</v>
      </c>
      <c r="AQ150" s="3351">
        <v>0</v>
      </c>
      <c r="AR150" s="3351">
        <v>0</v>
      </c>
      <c r="AS150" s="3351">
        <v>0</v>
      </c>
      <c r="AT150" s="3351">
        <v>0</v>
      </c>
      <c r="AU150" s="3351">
        <v>6</v>
      </c>
      <c r="AV150" s="3351">
        <v>0</v>
      </c>
      <c r="AW150" s="3351">
        <v>0</v>
      </c>
      <c r="AX150" s="3352">
        <v>0</v>
      </c>
    </row>
    <row r="151" spans="1:50" s="220" customFormat="1" ht="38.25" customHeight="1" x14ac:dyDescent="0.15">
      <c r="A151" s="3952" t="s">
        <v>779</v>
      </c>
      <c r="B151" s="3314"/>
      <c r="C151" s="3315"/>
      <c r="D151" s="3362">
        <v>172</v>
      </c>
      <c r="E151" s="3363">
        <v>0</v>
      </c>
      <c r="F151" s="3364">
        <v>0</v>
      </c>
      <c r="G151" s="3365" t="s">
        <v>123</v>
      </c>
      <c r="H151" s="3357">
        <v>0</v>
      </c>
      <c r="I151" s="3358" t="s">
        <v>123</v>
      </c>
      <c r="J151" s="3359">
        <v>0</v>
      </c>
      <c r="K151" s="1676">
        <v>0</v>
      </c>
      <c r="L151" s="3358" t="s">
        <v>123</v>
      </c>
      <c r="M151" s="3359">
        <v>0</v>
      </c>
      <c r="N151" s="3347">
        <v>0</v>
      </c>
      <c r="O151" s="3347">
        <v>0</v>
      </c>
      <c r="P151" s="3348"/>
      <c r="Q151" s="1676">
        <v>0</v>
      </c>
      <c r="R151" s="3358" t="s">
        <v>123</v>
      </c>
      <c r="S151" s="3359">
        <v>0</v>
      </c>
      <c r="T151" s="3347">
        <v>0</v>
      </c>
      <c r="U151" s="3347">
        <v>0</v>
      </c>
      <c r="V151" s="3347"/>
      <c r="W151" s="3347">
        <v>0</v>
      </c>
      <c r="X151" s="3347"/>
      <c r="Y151" s="3348">
        <v>0</v>
      </c>
      <c r="Z151" s="3360">
        <v>0</v>
      </c>
      <c r="AA151" s="3358" t="s">
        <v>123</v>
      </c>
      <c r="AB151" s="3359">
        <v>0</v>
      </c>
      <c r="AC151" s="3361">
        <v>0</v>
      </c>
      <c r="AD151" s="3351">
        <v>0</v>
      </c>
      <c r="AE151" s="3351">
        <v>0</v>
      </c>
      <c r="AF151" s="3351">
        <v>0</v>
      </c>
      <c r="AG151" s="3351">
        <v>0</v>
      </c>
      <c r="AH151" s="3351">
        <v>0</v>
      </c>
      <c r="AI151" s="3351">
        <v>0</v>
      </c>
      <c r="AJ151" s="3351">
        <v>0</v>
      </c>
      <c r="AK151" s="3351">
        <v>0</v>
      </c>
      <c r="AL151" s="3351">
        <v>0</v>
      </c>
      <c r="AM151" s="3351">
        <v>0</v>
      </c>
      <c r="AN151" s="3351">
        <v>0</v>
      </c>
      <c r="AO151" s="3351">
        <v>0</v>
      </c>
      <c r="AP151" s="3351">
        <v>0</v>
      </c>
      <c r="AQ151" s="3351">
        <v>0</v>
      </c>
      <c r="AR151" s="3351">
        <v>0</v>
      </c>
      <c r="AS151" s="3351">
        <v>0</v>
      </c>
      <c r="AT151" s="3351">
        <v>0</v>
      </c>
      <c r="AU151" s="3351">
        <v>0</v>
      </c>
      <c r="AV151" s="3351">
        <v>0</v>
      </c>
      <c r="AW151" s="3351">
        <v>0</v>
      </c>
      <c r="AX151" s="3352">
        <v>0</v>
      </c>
    </row>
    <row r="152" spans="1:50" s="221" customFormat="1" ht="38.25" customHeight="1" x14ac:dyDescent="0.15">
      <c r="A152" s="3951" t="s">
        <v>780</v>
      </c>
      <c r="B152" s="3942"/>
      <c r="C152" s="3943"/>
      <c r="D152" s="3353">
        <v>172</v>
      </c>
      <c r="E152" s="3354">
        <v>0</v>
      </c>
      <c r="F152" s="3355">
        <v>0</v>
      </c>
      <c r="G152" s="3356" t="s">
        <v>123</v>
      </c>
      <c r="H152" s="3343">
        <v>0</v>
      </c>
      <c r="I152" s="3344" t="s">
        <v>123</v>
      </c>
      <c r="J152" s="3345">
        <v>0</v>
      </c>
      <c r="K152" s="3346">
        <v>0</v>
      </c>
      <c r="L152" s="3344" t="s">
        <v>123</v>
      </c>
      <c r="M152" s="3345">
        <v>0</v>
      </c>
      <c r="N152" s="3347">
        <v>0</v>
      </c>
      <c r="O152" s="3347">
        <v>0</v>
      </c>
      <c r="P152" s="3348"/>
      <c r="Q152" s="3346">
        <v>0</v>
      </c>
      <c r="R152" s="3344" t="s">
        <v>123</v>
      </c>
      <c r="S152" s="3345">
        <v>0</v>
      </c>
      <c r="T152" s="3347">
        <v>0</v>
      </c>
      <c r="U152" s="3347">
        <v>0</v>
      </c>
      <c r="V152" s="3347"/>
      <c r="W152" s="3347">
        <v>0</v>
      </c>
      <c r="X152" s="3347"/>
      <c r="Y152" s="3348">
        <v>0</v>
      </c>
      <c r="Z152" s="3349">
        <v>0</v>
      </c>
      <c r="AA152" s="3344" t="s">
        <v>123</v>
      </c>
      <c r="AB152" s="3345">
        <v>0</v>
      </c>
      <c r="AC152" s="3350">
        <v>0</v>
      </c>
      <c r="AD152" s="3351">
        <v>0</v>
      </c>
      <c r="AE152" s="3351">
        <v>0</v>
      </c>
      <c r="AF152" s="3351">
        <v>0</v>
      </c>
      <c r="AG152" s="3351">
        <v>0</v>
      </c>
      <c r="AH152" s="3351">
        <v>0</v>
      </c>
      <c r="AI152" s="3351">
        <v>0</v>
      </c>
      <c r="AJ152" s="3351">
        <v>0</v>
      </c>
      <c r="AK152" s="3351">
        <v>0</v>
      </c>
      <c r="AL152" s="3351">
        <v>0</v>
      </c>
      <c r="AM152" s="3351">
        <v>0</v>
      </c>
      <c r="AN152" s="3351">
        <v>0</v>
      </c>
      <c r="AO152" s="3351">
        <v>0</v>
      </c>
      <c r="AP152" s="3351">
        <v>0</v>
      </c>
      <c r="AQ152" s="3351">
        <v>0</v>
      </c>
      <c r="AR152" s="3351">
        <v>0</v>
      </c>
      <c r="AS152" s="3351">
        <v>0</v>
      </c>
      <c r="AT152" s="3351">
        <v>0</v>
      </c>
      <c r="AU152" s="3351">
        <v>0</v>
      </c>
      <c r="AV152" s="3351">
        <v>0</v>
      </c>
      <c r="AW152" s="3351">
        <v>0</v>
      </c>
      <c r="AX152" s="3352">
        <v>0</v>
      </c>
    </row>
    <row r="153" spans="1:50" s="220" customFormat="1" ht="38.25" customHeight="1" x14ac:dyDescent="0.15">
      <c r="A153" s="1688" t="s">
        <v>2107</v>
      </c>
      <c r="B153" s="1689"/>
      <c r="C153" s="1689"/>
      <c r="D153" s="3362">
        <v>172</v>
      </c>
      <c r="E153" s="3363">
        <v>0</v>
      </c>
      <c r="F153" s="3364">
        <v>0</v>
      </c>
      <c r="G153" s="3365" t="s">
        <v>123</v>
      </c>
      <c r="H153" s="3357">
        <v>0</v>
      </c>
      <c r="I153" s="3358" t="s">
        <v>123</v>
      </c>
      <c r="J153" s="3359" t="s">
        <v>123</v>
      </c>
      <c r="K153" s="1676">
        <v>0</v>
      </c>
      <c r="L153" s="3358" t="s">
        <v>123</v>
      </c>
      <c r="M153" s="3359" t="s">
        <v>123</v>
      </c>
      <c r="N153" s="3347">
        <v>0</v>
      </c>
      <c r="O153" s="3347">
        <v>0</v>
      </c>
      <c r="P153" s="3348"/>
      <c r="Q153" s="1676">
        <v>0</v>
      </c>
      <c r="R153" s="3358" t="s">
        <v>123</v>
      </c>
      <c r="S153" s="3359" t="s">
        <v>123</v>
      </c>
      <c r="T153" s="3347">
        <v>0</v>
      </c>
      <c r="U153" s="3347">
        <v>0</v>
      </c>
      <c r="V153" s="3347"/>
      <c r="W153" s="3347">
        <v>0</v>
      </c>
      <c r="X153" s="3347"/>
      <c r="Y153" s="3348">
        <v>0</v>
      </c>
      <c r="Z153" s="3360">
        <v>0</v>
      </c>
      <c r="AA153" s="3358" t="s">
        <v>123</v>
      </c>
      <c r="AB153" s="3359" t="s">
        <v>123</v>
      </c>
      <c r="AC153" s="3361">
        <v>0</v>
      </c>
      <c r="AD153" s="3351">
        <v>0</v>
      </c>
      <c r="AE153" s="3351">
        <v>0</v>
      </c>
      <c r="AF153" s="3351">
        <v>0</v>
      </c>
      <c r="AG153" s="3351">
        <v>0</v>
      </c>
      <c r="AH153" s="3351">
        <v>0</v>
      </c>
      <c r="AI153" s="3351">
        <v>0</v>
      </c>
      <c r="AJ153" s="3351">
        <v>0</v>
      </c>
      <c r="AK153" s="3351">
        <v>0</v>
      </c>
      <c r="AL153" s="3351">
        <v>0</v>
      </c>
      <c r="AM153" s="3351">
        <v>0</v>
      </c>
      <c r="AN153" s="3351">
        <v>0</v>
      </c>
      <c r="AO153" s="3351">
        <v>0</v>
      </c>
      <c r="AP153" s="3351">
        <v>0</v>
      </c>
      <c r="AQ153" s="3351">
        <v>0</v>
      </c>
      <c r="AR153" s="3351">
        <v>0</v>
      </c>
      <c r="AS153" s="3351">
        <v>0</v>
      </c>
      <c r="AT153" s="3351">
        <v>0</v>
      </c>
      <c r="AU153" s="3351">
        <v>0</v>
      </c>
      <c r="AV153" s="3351">
        <v>0</v>
      </c>
      <c r="AW153" s="3351">
        <v>0</v>
      </c>
      <c r="AX153" s="3352">
        <v>0</v>
      </c>
    </row>
    <row r="154" spans="1:50" s="221" customFormat="1" ht="38.25" customHeight="1" x14ac:dyDescent="0.15">
      <c r="A154" s="1690" t="s">
        <v>781</v>
      </c>
      <c r="B154" s="1691"/>
      <c r="C154" s="1691"/>
      <c r="D154" s="3366">
        <v>172</v>
      </c>
      <c r="E154" s="3354">
        <v>0</v>
      </c>
      <c r="F154" s="3355">
        <v>0</v>
      </c>
      <c r="G154" s="3356" t="s">
        <v>123</v>
      </c>
      <c r="H154" s="3343">
        <v>0</v>
      </c>
      <c r="I154" s="3344" t="s">
        <v>123</v>
      </c>
      <c r="J154" s="3345">
        <v>0</v>
      </c>
      <c r="K154" s="3346">
        <v>0</v>
      </c>
      <c r="L154" s="3344" t="s">
        <v>123</v>
      </c>
      <c r="M154" s="3345">
        <v>0</v>
      </c>
      <c r="N154" s="3347">
        <v>0</v>
      </c>
      <c r="O154" s="3347">
        <v>0</v>
      </c>
      <c r="P154" s="3348"/>
      <c r="Q154" s="3346">
        <v>0</v>
      </c>
      <c r="R154" s="3344" t="s">
        <v>123</v>
      </c>
      <c r="S154" s="3345">
        <v>0</v>
      </c>
      <c r="T154" s="3347">
        <v>0</v>
      </c>
      <c r="U154" s="3347">
        <v>0</v>
      </c>
      <c r="V154" s="3347"/>
      <c r="W154" s="3347">
        <v>0</v>
      </c>
      <c r="X154" s="3347"/>
      <c r="Y154" s="3348">
        <v>0</v>
      </c>
      <c r="Z154" s="3349">
        <v>0</v>
      </c>
      <c r="AA154" s="3344" t="s">
        <v>123</v>
      </c>
      <c r="AB154" s="3345">
        <v>0</v>
      </c>
      <c r="AC154" s="3350">
        <v>0</v>
      </c>
      <c r="AD154" s="3351">
        <v>0</v>
      </c>
      <c r="AE154" s="3351">
        <v>0</v>
      </c>
      <c r="AF154" s="3351">
        <v>0</v>
      </c>
      <c r="AG154" s="3351">
        <v>0</v>
      </c>
      <c r="AH154" s="3351">
        <v>0</v>
      </c>
      <c r="AI154" s="3351">
        <v>0</v>
      </c>
      <c r="AJ154" s="3351">
        <v>0</v>
      </c>
      <c r="AK154" s="3351">
        <v>0</v>
      </c>
      <c r="AL154" s="3351">
        <v>0</v>
      </c>
      <c r="AM154" s="3351">
        <v>0</v>
      </c>
      <c r="AN154" s="3351">
        <v>0</v>
      </c>
      <c r="AO154" s="3351">
        <v>0</v>
      </c>
      <c r="AP154" s="3351">
        <v>0</v>
      </c>
      <c r="AQ154" s="3351">
        <v>0</v>
      </c>
      <c r="AR154" s="3351">
        <v>0</v>
      </c>
      <c r="AS154" s="3351">
        <v>0</v>
      </c>
      <c r="AT154" s="3351">
        <v>0</v>
      </c>
      <c r="AU154" s="3351">
        <v>0</v>
      </c>
      <c r="AV154" s="3351">
        <v>0</v>
      </c>
      <c r="AW154" s="3351">
        <v>0</v>
      </c>
      <c r="AX154" s="3352">
        <v>0</v>
      </c>
    </row>
    <row r="155" spans="1:50" s="220" customFormat="1" ht="38.25" customHeight="1" x14ac:dyDescent="0.15">
      <c r="A155" s="1688" t="s">
        <v>783</v>
      </c>
      <c r="B155" s="1689"/>
      <c r="C155" s="1689"/>
      <c r="D155" s="3362">
        <v>103</v>
      </c>
      <c r="E155" s="3363">
        <v>1.5316067947646896E-4</v>
      </c>
      <c r="F155" s="3364">
        <v>8.5271317829457363E-3</v>
      </c>
      <c r="G155" s="3365" t="s">
        <v>123</v>
      </c>
      <c r="H155" s="3357">
        <v>11</v>
      </c>
      <c r="I155" s="3358">
        <v>0</v>
      </c>
      <c r="J155" s="3359">
        <v>0</v>
      </c>
      <c r="K155" s="1676">
        <v>2</v>
      </c>
      <c r="L155" s="3358">
        <v>0</v>
      </c>
      <c r="M155" s="3359">
        <v>0</v>
      </c>
      <c r="N155" s="3347">
        <v>0</v>
      </c>
      <c r="O155" s="3347">
        <v>2</v>
      </c>
      <c r="P155" s="3348"/>
      <c r="Q155" s="1676">
        <v>9</v>
      </c>
      <c r="R155" s="3358">
        <v>0</v>
      </c>
      <c r="S155" s="3359">
        <v>0</v>
      </c>
      <c r="T155" s="3347">
        <v>3</v>
      </c>
      <c r="U155" s="3347">
        <v>0</v>
      </c>
      <c r="V155" s="3347"/>
      <c r="W155" s="3347">
        <v>1</v>
      </c>
      <c r="X155" s="3347"/>
      <c r="Y155" s="3348">
        <v>5</v>
      </c>
      <c r="Z155" s="3360">
        <v>0</v>
      </c>
      <c r="AA155" s="3358" t="s">
        <v>123</v>
      </c>
      <c r="AB155" s="3359">
        <v>0</v>
      </c>
      <c r="AC155" s="3361">
        <v>11</v>
      </c>
      <c r="AD155" s="3351">
        <v>0</v>
      </c>
      <c r="AE155" s="3351">
        <v>0</v>
      </c>
      <c r="AF155" s="3351">
        <v>0</v>
      </c>
      <c r="AG155" s="3351">
        <v>0</v>
      </c>
      <c r="AH155" s="3351">
        <v>1</v>
      </c>
      <c r="AI155" s="3351">
        <v>0</v>
      </c>
      <c r="AJ155" s="3351">
        <v>0</v>
      </c>
      <c r="AK155" s="3351">
        <v>0</v>
      </c>
      <c r="AL155" s="3351">
        <v>6</v>
      </c>
      <c r="AM155" s="3351">
        <v>0</v>
      </c>
      <c r="AN155" s="3351">
        <v>0</v>
      </c>
      <c r="AO155" s="3351">
        <v>0</v>
      </c>
      <c r="AP155" s="3351">
        <v>1</v>
      </c>
      <c r="AQ155" s="3351">
        <v>3</v>
      </c>
      <c r="AR155" s="3351">
        <v>0</v>
      </c>
      <c r="AS155" s="3351">
        <v>0</v>
      </c>
      <c r="AT155" s="3351">
        <v>0</v>
      </c>
      <c r="AU155" s="3351">
        <v>0</v>
      </c>
      <c r="AV155" s="3351">
        <v>0</v>
      </c>
      <c r="AW155" s="3351">
        <v>0</v>
      </c>
      <c r="AX155" s="3352">
        <v>0</v>
      </c>
    </row>
    <row r="156" spans="1:50" s="221" customFormat="1" ht="38.25" customHeight="1" x14ac:dyDescent="0.15">
      <c r="A156" s="1690" t="s">
        <v>782</v>
      </c>
      <c r="B156" s="1691"/>
      <c r="C156" s="1691"/>
      <c r="D156" s="3353">
        <v>172</v>
      </c>
      <c r="E156" s="3354">
        <v>0</v>
      </c>
      <c r="F156" s="3355">
        <v>0</v>
      </c>
      <c r="G156" s="3356" t="s">
        <v>123</v>
      </c>
      <c r="H156" s="3343">
        <v>0</v>
      </c>
      <c r="I156" s="3344" t="s">
        <v>123</v>
      </c>
      <c r="J156" s="3345">
        <v>0</v>
      </c>
      <c r="K156" s="3346">
        <v>0</v>
      </c>
      <c r="L156" s="3344" t="s">
        <v>123</v>
      </c>
      <c r="M156" s="3345">
        <v>0</v>
      </c>
      <c r="N156" s="3347">
        <v>0</v>
      </c>
      <c r="O156" s="3347">
        <v>0</v>
      </c>
      <c r="P156" s="3348"/>
      <c r="Q156" s="3346">
        <v>0</v>
      </c>
      <c r="R156" s="3344" t="s">
        <v>123</v>
      </c>
      <c r="S156" s="3345">
        <v>0</v>
      </c>
      <c r="T156" s="3347">
        <v>0</v>
      </c>
      <c r="U156" s="3347">
        <v>0</v>
      </c>
      <c r="V156" s="3347"/>
      <c r="W156" s="3347">
        <v>0</v>
      </c>
      <c r="X156" s="3347"/>
      <c r="Y156" s="3348">
        <v>0</v>
      </c>
      <c r="Z156" s="3349">
        <v>0</v>
      </c>
      <c r="AA156" s="3344" t="s">
        <v>123</v>
      </c>
      <c r="AB156" s="3345">
        <v>0</v>
      </c>
      <c r="AC156" s="3350">
        <v>0</v>
      </c>
      <c r="AD156" s="3351">
        <v>0</v>
      </c>
      <c r="AE156" s="3351">
        <v>0</v>
      </c>
      <c r="AF156" s="3351">
        <v>0</v>
      </c>
      <c r="AG156" s="3351">
        <v>0</v>
      </c>
      <c r="AH156" s="3351">
        <v>0</v>
      </c>
      <c r="AI156" s="3351">
        <v>0</v>
      </c>
      <c r="AJ156" s="3351">
        <v>0</v>
      </c>
      <c r="AK156" s="3351">
        <v>0</v>
      </c>
      <c r="AL156" s="3351">
        <v>0</v>
      </c>
      <c r="AM156" s="3351">
        <v>0</v>
      </c>
      <c r="AN156" s="3351">
        <v>0</v>
      </c>
      <c r="AO156" s="3351">
        <v>0</v>
      </c>
      <c r="AP156" s="3351">
        <v>0</v>
      </c>
      <c r="AQ156" s="3351">
        <v>0</v>
      </c>
      <c r="AR156" s="3351">
        <v>0</v>
      </c>
      <c r="AS156" s="3351">
        <v>0</v>
      </c>
      <c r="AT156" s="3351">
        <v>0</v>
      </c>
      <c r="AU156" s="3351">
        <v>0</v>
      </c>
      <c r="AV156" s="3351">
        <v>0</v>
      </c>
      <c r="AW156" s="3351">
        <v>0</v>
      </c>
      <c r="AX156" s="3352">
        <v>0</v>
      </c>
    </row>
    <row r="157" spans="1:50" s="220" customFormat="1" ht="38.25" customHeight="1" x14ac:dyDescent="0.15">
      <c r="A157" s="1688" t="s">
        <v>555</v>
      </c>
      <c r="B157" s="1689"/>
      <c r="C157" s="1689"/>
      <c r="D157" s="3362">
        <v>112</v>
      </c>
      <c r="E157" s="3363">
        <v>9.7465886939571147E-5</v>
      </c>
      <c r="F157" s="3364">
        <v>5.4263565891472867E-3</v>
      </c>
      <c r="G157" s="3365" t="s">
        <v>123</v>
      </c>
      <c r="H157" s="3357">
        <v>7</v>
      </c>
      <c r="I157" s="3358">
        <v>0</v>
      </c>
      <c r="J157" s="3359">
        <v>0</v>
      </c>
      <c r="K157" s="1676">
        <v>0</v>
      </c>
      <c r="L157" s="3358" t="s">
        <v>123</v>
      </c>
      <c r="M157" s="3359">
        <v>0</v>
      </c>
      <c r="N157" s="3347">
        <v>0</v>
      </c>
      <c r="O157" s="3347">
        <v>0</v>
      </c>
      <c r="P157" s="3348"/>
      <c r="Q157" s="1676">
        <v>7</v>
      </c>
      <c r="R157" s="3358">
        <v>0</v>
      </c>
      <c r="S157" s="3359">
        <v>0</v>
      </c>
      <c r="T157" s="3347">
        <v>1</v>
      </c>
      <c r="U157" s="3347">
        <v>1</v>
      </c>
      <c r="V157" s="3347"/>
      <c r="W157" s="3347">
        <v>2</v>
      </c>
      <c r="X157" s="3347"/>
      <c r="Y157" s="3348">
        <v>3</v>
      </c>
      <c r="Z157" s="3360">
        <v>0</v>
      </c>
      <c r="AA157" s="3358" t="s">
        <v>123</v>
      </c>
      <c r="AB157" s="3359">
        <v>0</v>
      </c>
      <c r="AC157" s="3361">
        <v>7</v>
      </c>
      <c r="AD157" s="3351">
        <v>0</v>
      </c>
      <c r="AE157" s="3351">
        <v>0</v>
      </c>
      <c r="AF157" s="3351">
        <v>0</v>
      </c>
      <c r="AG157" s="3351">
        <v>1</v>
      </c>
      <c r="AH157" s="3351">
        <v>0</v>
      </c>
      <c r="AI157" s="3351">
        <v>2</v>
      </c>
      <c r="AJ157" s="3351">
        <v>1</v>
      </c>
      <c r="AK157" s="3351">
        <v>0</v>
      </c>
      <c r="AL157" s="3351">
        <v>1</v>
      </c>
      <c r="AM157" s="3351">
        <v>0</v>
      </c>
      <c r="AN157" s="3351">
        <v>0</v>
      </c>
      <c r="AO157" s="3351">
        <v>0</v>
      </c>
      <c r="AP157" s="3351">
        <v>0</v>
      </c>
      <c r="AQ157" s="3351">
        <v>0</v>
      </c>
      <c r="AR157" s="3351">
        <v>0</v>
      </c>
      <c r="AS157" s="3351">
        <v>0</v>
      </c>
      <c r="AT157" s="3351">
        <v>0</v>
      </c>
      <c r="AU157" s="3351">
        <v>2</v>
      </c>
      <c r="AV157" s="3351">
        <v>0</v>
      </c>
      <c r="AW157" s="3351">
        <v>0</v>
      </c>
      <c r="AX157" s="3352">
        <v>0</v>
      </c>
    </row>
    <row r="158" spans="1:50" s="221" customFormat="1" ht="38.25" customHeight="1" x14ac:dyDescent="0.15">
      <c r="A158" s="1690" t="s">
        <v>1775</v>
      </c>
      <c r="B158" s="1691"/>
      <c r="C158" s="1691"/>
      <c r="D158" s="3353">
        <v>130</v>
      </c>
      <c r="E158" s="3354">
        <v>5.5694792536897802E-5</v>
      </c>
      <c r="F158" s="3355">
        <v>3.1007751937984496E-3</v>
      </c>
      <c r="G158" s="3356" t="s">
        <v>123</v>
      </c>
      <c r="H158" s="3343">
        <v>4</v>
      </c>
      <c r="I158" s="3344">
        <v>0</v>
      </c>
      <c r="J158" s="3345">
        <v>0</v>
      </c>
      <c r="K158" s="3346">
        <v>0</v>
      </c>
      <c r="L158" s="3344" t="s">
        <v>123</v>
      </c>
      <c r="M158" s="3345">
        <v>-1</v>
      </c>
      <c r="N158" s="3347">
        <v>0</v>
      </c>
      <c r="O158" s="3347">
        <v>0</v>
      </c>
      <c r="P158" s="3348"/>
      <c r="Q158" s="3346">
        <v>4</v>
      </c>
      <c r="R158" s="3344">
        <v>0.33333333333333326</v>
      </c>
      <c r="S158" s="3345">
        <v>1</v>
      </c>
      <c r="T158" s="3347">
        <v>1</v>
      </c>
      <c r="U158" s="3347">
        <v>2</v>
      </c>
      <c r="V158" s="3347"/>
      <c r="W158" s="3347">
        <v>0</v>
      </c>
      <c r="X158" s="3347"/>
      <c r="Y158" s="3348">
        <v>1</v>
      </c>
      <c r="Z158" s="3349">
        <v>0</v>
      </c>
      <c r="AA158" s="3344" t="s">
        <v>123</v>
      </c>
      <c r="AB158" s="3345">
        <v>0</v>
      </c>
      <c r="AC158" s="3350">
        <v>4</v>
      </c>
      <c r="AD158" s="3351">
        <v>0</v>
      </c>
      <c r="AE158" s="3351">
        <v>0</v>
      </c>
      <c r="AF158" s="3351">
        <v>0</v>
      </c>
      <c r="AG158" s="3351">
        <v>0</v>
      </c>
      <c r="AH158" s="3351">
        <v>1</v>
      </c>
      <c r="AI158" s="3351">
        <v>0</v>
      </c>
      <c r="AJ158" s="3351">
        <v>0</v>
      </c>
      <c r="AK158" s="3351">
        <v>0</v>
      </c>
      <c r="AL158" s="3351">
        <v>1</v>
      </c>
      <c r="AM158" s="3351">
        <v>0</v>
      </c>
      <c r="AN158" s="3351">
        <v>0</v>
      </c>
      <c r="AO158" s="3351">
        <v>0</v>
      </c>
      <c r="AP158" s="3351">
        <v>0</v>
      </c>
      <c r="AQ158" s="3351">
        <v>0</v>
      </c>
      <c r="AR158" s="3351">
        <v>0</v>
      </c>
      <c r="AS158" s="3351">
        <v>1</v>
      </c>
      <c r="AT158" s="3351">
        <v>0</v>
      </c>
      <c r="AU158" s="3351">
        <v>1</v>
      </c>
      <c r="AV158" s="3351">
        <v>0</v>
      </c>
      <c r="AW158" s="3351">
        <v>0</v>
      </c>
      <c r="AX158" s="3352">
        <v>0</v>
      </c>
    </row>
    <row r="159" spans="1:50" s="3404" customFormat="1" ht="38.25" customHeight="1" x14ac:dyDescent="0.15">
      <c r="A159" s="3903" t="s">
        <v>1776</v>
      </c>
      <c r="B159" s="3401"/>
      <c r="C159" s="3401"/>
      <c r="D159" s="3405">
        <v>172</v>
      </c>
      <c r="E159" s="3363">
        <v>0</v>
      </c>
      <c r="F159" s="3364">
        <v>0</v>
      </c>
      <c r="G159" s="3365" t="s">
        <v>123</v>
      </c>
      <c r="H159" s="3357">
        <v>0</v>
      </c>
      <c r="I159" s="3358" t="s">
        <v>123</v>
      </c>
      <c r="J159" s="3359">
        <v>0</v>
      </c>
      <c r="K159" s="3402">
        <v>0</v>
      </c>
      <c r="L159" s="3358" t="s">
        <v>123</v>
      </c>
      <c r="M159" s="3359">
        <v>0</v>
      </c>
      <c r="N159" s="3351">
        <v>0</v>
      </c>
      <c r="O159" s="3351">
        <v>0</v>
      </c>
      <c r="P159" s="3403"/>
      <c r="Q159" s="3402">
        <v>0</v>
      </c>
      <c r="R159" s="3358" t="s">
        <v>123</v>
      </c>
      <c r="S159" s="3359">
        <v>0</v>
      </c>
      <c r="T159" s="3351">
        <v>0</v>
      </c>
      <c r="U159" s="3351">
        <v>0</v>
      </c>
      <c r="V159" s="3351"/>
      <c r="W159" s="3351">
        <v>0</v>
      </c>
      <c r="X159" s="3351"/>
      <c r="Y159" s="3403">
        <v>0</v>
      </c>
      <c r="Z159" s="3360">
        <v>0</v>
      </c>
      <c r="AA159" s="3358" t="s">
        <v>123</v>
      </c>
      <c r="AB159" s="3359">
        <v>0</v>
      </c>
      <c r="AC159" s="3361">
        <v>0</v>
      </c>
      <c r="AD159" s="3351">
        <v>0</v>
      </c>
      <c r="AE159" s="3351">
        <v>0</v>
      </c>
      <c r="AF159" s="3351">
        <v>0</v>
      </c>
      <c r="AG159" s="3351">
        <v>0</v>
      </c>
      <c r="AH159" s="3351">
        <v>0</v>
      </c>
      <c r="AI159" s="3351">
        <v>0</v>
      </c>
      <c r="AJ159" s="3351">
        <v>0</v>
      </c>
      <c r="AK159" s="3351">
        <v>0</v>
      </c>
      <c r="AL159" s="3351">
        <v>0</v>
      </c>
      <c r="AM159" s="3351">
        <v>0</v>
      </c>
      <c r="AN159" s="3351">
        <v>0</v>
      </c>
      <c r="AO159" s="3351">
        <v>0</v>
      </c>
      <c r="AP159" s="3351">
        <v>0</v>
      </c>
      <c r="AQ159" s="3351">
        <v>0</v>
      </c>
      <c r="AR159" s="3351">
        <v>0</v>
      </c>
      <c r="AS159" s="3351">
        <v>0</v>
      </c>
      <c r="AT159" s="3351">
        <v>0</v>
      </c>
      <c r="AU159" s="3351">
        <v>0</v>
      </c>
      <c r="AV159" s="3351">
        <v>0</v>
      </c>
      <c r="AW159" s="3351">
        <v>0</v>
      </c>
      <c r="AX159" s="3352">
        <v>0</v>
      </c>
    </row>
    <row r="160" spans="1:50" s="221" customFormat="1" ht="38.25" customHeight="1" x14ac:dyDescent="0.15">
      <c r="A160" s="1690" t="s">
        <v>1777</v>
      </c>
      <c r="B160" s="1691"/>
      <c r="C160" s="1691"/>
      <c r="D160" s="3353">
        <v>172</v>
      </c>
      <c r="E160" s="3354">
        <v>0</v>
      </c>
      <c r="F160" s="3355">
        <v>0</v>
      </c>
      <c r="G160" s="3356" t="s">
        <v>123</v>
      </c>
      <c r="H160" s="3343">
        <v>0</v>
      </c>
      <c r="I160" s="3344" t="s">
        <v>123</v>
      </c>
      <c r="J160" s="3345">
        <v>0</v>
      </c>
      <c r="K160" s="3346">
        <v>0</v>
      </c>
      <c r="L160" s="3344" t="s">
        <v>123</v>
      </c>
      <c r="M160" s="3345">
        <v>0</v>
      </c>
      <c r="N160" s="3347">
        <v>0</v>
      </c>
      <c r="O160" s="3347">
        <v>0</v>
      </c>
      <c r="P160" s="3348"/>
      <c r="Q160" s="3346">
        <v>0</v>
      </c>
      <c r="R160" s="3344" t="s">
        <v>123</v>
      </c>
      <c r="S160" s="3345">
        <v>0</v>
      </c>
      <c r="T160" s="3347">
        <v>0</v>
      </c>
      <c r="U160" s="3347">
        <v>0</v>
      </c>
      <c r="V160" s="3347"/>
      <c r="W160" s="3347">
        <v>0</v>
      </c>
      <c r="X160" s="3347"/>
      <c r="Y160" s="3348">
        <v>0</v>
      </c>
      <c r="Z160" s="3349">
        <v>0</v>
      </c>
      <c r="AA160" s="3344" t="s">
        <v>123</v>
      </c>
      <c r="AB160" s="3345">
        <v>0</v>
      </c>
      <c r="AC160" s="3350">
        <v>0</v>
      </c>
      <c r="AD160" s="3351">
        <v>0</v>
      </c>
      <c r="AE160" s="3351">
        <v>0</v>
      </c>
      <c r="AF160" s="3351">
        <v>0</v>
      </c>
      <c r="AG160" s="3351">
        <v>0</v>
      </c>
      <c r="AH160" s="3351">
        <v>0</v>
      </c>
      <c r="AI160" s="3351">
        <v>0</v>
      </c>
      <c r="AJ160" s="3351">
        <v>0</v>
      </c>
      <c r="AK160" s="3351">
        <v>0</v>
      </c>
      <c r="AL160" s="3351">
        <v>0</v>
      </c>
      <c r="AM160" s="3351">
        <v>0</v>
      </c>
      <c r="AN160" s="3351">
        <v>0</v>
      </c>
      <c r="AO160" s="3351">
        <v>0</v>
      </c>
      <c r="AP160" s="3351">
        <v>0</v>
      </c>
      <c r="AQ160" s="3351">
        <v>0</v>
      </c>
      <c r="AR160" s="3351">
        <v>0</v>
      </c>
      <c r="AS160" s="3351">
        <v>0</v>
      </c>
      <c r="AT160" s="3351">
        <v>0</v>
      </c>
      <c r="AU160" s="3351">
        <v>0</v>
      </c>
      <c r="AV160" s="3351">
        <v>0</v>
      </c>
      <c r="AW160" s="3351">
        <v>0</v>
      </c>
      <c r="AX160" s="3352">
        <v>0</v>
      </c>
    </row>
    <row r="161" spans="1:53" s="220" customFormat="1" ht="38.25" customHeight="1" x14ac:dyDescent="0.15">
      <c r="A161" s="1688" t="s">
        <v>1778</v>
      </c>
      <c r="B161" s="1689"/>
      <c r="C161" s="1689"/>
      <c r="D161" s="3362">
        <v>138</v>
      </c>
      <c r="E161" s="3363">
        <v>4.1771094402673352E-5</v>
      </c>
      <c r="F161" s="3364">
        <v>2.3255813953488372E-3</v>
      </c>
      <c r="G161" s="3365" t="s">
        <v>123</v>
      </c>
      <c r="H161" s="3357">
        <v>3</v>
      </c>
      <c r="I161" s="3358">
        <v>-0.25</v>
      </c>
      <c r="J161" s="3359">
        <v>-1</v>
      </c>
      <c r="K161" s="1676">
        <v>2</v>
      </c>
      <c r="L161" s="3358">
        <v>-0.33333333333333337</v>
      </c>
      <c r="M161" s="3359">
        <v>-1</v>
      </c>
      <c r="N161" s="3347">
        <v>0</v>
      </c>
      <c r="O161" s="3347">
        <v>2</v>
      </c>
      <c r="P161" s="3348"/>
      <c r="Q161" s="1676">
        <v>1</v>
      </c>
      <c r="R161" s="3358">
        <v>0</v>
      </c>
      <c r="S161" s="3359">
        <v>0</v>
      </c>
      <c r="T161" s="3347">
        <v>0</v>
      </c>
      <c r="U161" s="3347">
        <v>0</v>
      </c>
      <c r="V161" s="3347"/>
      <c r="W161" s="3347">
        <v>0</v>
      </c>
      <c r="X161" s="3347"/>
      <c r="Y161" s="3348">
        <v>1</v>
      </c>
      <c r="Z161" s="3360">
        <v>0</v>
      </c>
      <c r="AA161" s="3358" t="s">
        <v>123</v>
      </c>
      <c r="AB161" s="3359">
        <v>0</v>
      </c>
      <c r="AC161" s="3361">
        <v>3</v>
      </c>
      <c r="AD161" s="3351">
        <v>0</v>
      </c>
      <c r="AE161" s="3351">
        <v>0</v>
      </c>
      <c r="AF161" s="3351">
        <v>0</v>
      </c>
      <c r="AG161" s="3351">
        <v>1</v>
      </c>
      <c r="AH161" s="3351">
        <v>0</v>
      </c>
      <c r="AI161" s="3351">
        <v>1</v>
      </c>
      <c r="AJ161" s="3351">
        <v>0</v>
      </c>
      <c r="AK161" s="3351">
        <v>0</v>
      </c>
      <c r="AL161" s="3351">
        <v>0</v>
      </c>
      <c r="AM161" s="3351">
        <v>0</v>
      </c>
      <c r="AN161" s="3351">
        <v>0</v>
      </c>
      <c r="AO161" s="3351">
        <v>0</v>
      </c>
      <c r="AP161" s="3351">
        <v>0</v>
      </c>
      <c r="AQ161" s="3351">
        <v>0</v>
      </c>
      <c r="AR161" s="3351">
        <v>1</v>
      </c>
      <c r="AS161" s="3351">
        <v>0</v>
      </c>
      <c r="AT161" s="3351">
        <v>0</v>
      </c>
      <c r="AU161" s="3351">
        <v>0</v>
      </c>
      <c r="AV161" s="3351">
        <v>0</v>
      </c>
      <c r="AW161" s="3351">
        <v>0</v>
      </c>
      <c r="AX161" s="3352">
        <v>0</v>
      </c>
    </row>
    <row r="162" spans="1:53" s="221" customFormat="1" ht="38.25" customHeight="1" x14ac:dyDescent="0.15">
      <c r="A162" s="1690" t="s">
        <v>1779</v>
      </c>
      <c r="B162" s="1691"/>
      <c r="C162" s="1691"/>
      <c r="D162" s="3353">
        <v>64</v>
      </c>
      <c r="E162" s="3354">
        <v>6.5441381230854916E-4</v>
      </c>
      <c r="F162" s="3355">
        <v>3.6434108527131782E-2</v>
      </c>
      <c r="G162" s="3356" t="s">
        <v>123</v>
      </c>
      <c r="H162" s="3343">
        <v>47</v>
      </c>
      <c r="I162" s="3344">
        <v>4.4444444444444509E-2</v>
      </c>
      <c r="J162" s="3345">
        <v>2</v>
      </c>
      <c r="K162" s="3346">
        <v>12</v>
      </c>
      <c r="L162" s="3344">
        <v>0.71428571428571419</v>
      </c>
      <c r="M162" s="3345">
        <v>5</v>
      </c>
      <c r="N162" s="3347">
        <v>5</v>
      </c>
      <c r="O162" s="3347">
        <v>7</v>
      </c>
      <c r="P162" s="3348"/>
      <c r="Q162" s="3346">
        <v>34</v>
      </c>
      <c r="R162" s="3344">
        <v>-5.555555555555558E-2</v>
      </c>
      <c r="S162" s="3345">
        <v>-2</v>
      </c>
      <c r="T162" s="3347">
        <v>19</v>
      </c>
      <c r="U162" s="3347">
        <v>3</v>
      </c>
      <c r="V162" s="3347"/>
      <c r="W162" s="3347">
        <v>0</v>
      </c>
      <c r="X162" s="3347"/>
      <c r="Y162" s="3348">
        <v>12</v>
      </c>
      <c r="Z162" s="3349">
        <v>1</v>
      </c>
      <c r="AA162" s="3344">
        <v>-0.5</v>
      </c>
      <c r="AB162" s="3345">
        <v>-1</v>
      </c>
      <c r="AC162" s="3350">
        <v>47</v>
      </c>
      <c r="AD162" s="3351">
        <v>0</v>
      </c>
      <c r="AE162" s="3351">
        <v>0</v>
      </c>
      <c r="AF162" s="3351">
        <v>0</v>
      </c>
      <c r="AG162" s="3351">
        <v>1</v>
      </c>
      <c r="AH162" s="3351">
        <v>15</v>
      </c>
      <c r="AI162" s="3351">
        <v>0</v>
      </c>
      <c r="AJ162" s="3351">
        <v>1</v>
      </c>
      <c r="AK162" s="3351">
        <v>1</v>
      </c>
      <c r="AL162" s="3351">
        <v>11</v>
      </c>
      <c r="AM162" s="3351">
        <v>1</v>
      </c>
      <c r="AN162" s="3351">
        <v>0</v>
      </c>
      <c r="AO162" s="3351">
        <v>2</v>
      </c>
      <c r="AP162" s="3351">
        <v>1</v>
      </c>
      <c r="AQ162" s="3351">
        <v>2</v>
      </c>
      <c r="AR162" s="3351">
        <v>0</v>
      </c>
      <c r="AS162" s="3351">
        <v>1</v>
      </c>
      <c r="AT162" s="3351">
        <v>2</v>
      </c>
      <c r="AU162" s="3351">
        <v>5</v>
      </c>
      <c r="AV162" s="3351">
        <v>0</v>
      </c>
      <c r="AW162" s="3351">
        <v>4</v>
      </c>
      <c r="AX162" s="3352">
        <v>0</v>
      </c>
    </row>
    <row r="163" spans="1:53" s="220" customFormat="1" ht="38.25" customHeight="1" x14ac:dyDescent="0.15">
      <c r="A163" s="1688" t="s">
        <v>1780</v>
      </c>
      <c r="B163" s="1689"/>
      <c r="C163" s="1689"/>
      <c r="D163" s="3362">
        <v>146</v>
      </c>
      <c r="E163" s="3363">
        <v>2.7847396268448901E-5</v>
      </c>
      <c r="F163" s="3364">
        <v>1.5503875968992248E-3</v>
      </c>
      <c r="G163" s="3365" t="s">
        <v>123</v>
      </c>
      <c r="H163" s="3357">
        <v>2</v>
      </c>
      <c r="I163" s="3358">
        <v>0</v>
      </c>
      <c r="J163" s="3359">
        <v>0</v>
      </c>
      <c r="K163" s="1676">
        <v>0</v>
      </c>
      <c r="L163" s="3358" t="s">
        <v>123</v>
      </c>
      <c r="M163" s="3359">
        <v>0</v>
      </c>
      <c r="N163" s="3347">
        <v>0</v>
      </c>
      <c r="O163" s="3347">
        <v>0</v>
      </c>
      <c r="P163" s="3348"/>
      <c r="Q163" s="1676">
        <v>2</v>
      </c>
      <c r="R163" s="3358">
        <v>0</v>
      </c>
      <c r="S163" s="3359">
        <v>0</v>
      </c>
      <c r="T163" s="3347">
        <v>0</v>
      </c>
      <c r="U163" s="3347">
        <v>0</v>
      </c>
      <c r="V163" s="3347"/>
      <c r="W163" s="3347">
        <v>0</v>
      </c>
      <c r="X163" s="3347"/>
      <c r="Y163" s="3348">
        <v>2</v>
      </c>
      <c r="Z163" s="3360">
        <v>0</v>
      </c>
      <c r="AA163" s="3358" t="s">
        <v>123</v>
      </c>
      <c r="AB163" s="3359">
        <v>0</v>
      </c>
      <c r="AC163" s="3361">
        <v>2</v>
      </c>
      <c r="AD163" s="3351">
        <v>0</v>
      </c>
      <c r="AE163" s="3351">
        <v>0</v>
      </c>
      <c r="AF163" s="3351">
        <v>0</v>
      </c>
      <c r="AG163" s="3351">
        <v>0</v>
      </c>
      <c r="AH163" s="3351">
        <v>0</v>
      </c>
      <c r="AI163" s="3351">
        <v>0</v>
      </c>
      <c r="AJ163" s="3351">
        <v>0</v>
      </c>
      <c r="AK163" s="3351">
        <v>0</v>
      </c>
      <c r="AL163" s="3351">
        <v>0</v>
      </c>
      <c r="AM163" s="3351">
        <v>0</v>
      </c>
      <c r="AN163" s="3351">
        <v>0</v>
      </c>
      <c r="AO163" s="3351">
        <v>0</v>
      </c>
      <c r="AP163" s="3351">
        <v>1</v>
      </c>
      <c r="AQ163" s="3351">
        <v>0</v>
      </c>
      <c r="AR163" s="3351">
        <v>0</v>
      </c>
      <c r="AS163" s="3351">
        <v>0</v>
      </c>
      <c r="AT163" s="3351">
        <v>0</v>
      </c>
      <c r="AU163" s="3351">
        <v>1</v>
      </c>
      <c r="AV163" s="3351">
        <v>0</v>
      </c>
      <c r="AW163" s="3351">
        <v>0</v>
      </c>
      <c r="AX163" s="3352">
        <v>0</v>
      </c>
    </row>
    <row r="164" spans="1:53" s="221" customFormat="1" ht="38.25" customHeight="1" x14ac:dyDescent="0.15">
      <c r="A164" s="1690" t="s">
        <v>784</v>
      </c>
      <c r="B164" s="1691"/>
      <c r="C164" s="1691"/>
      <c r="D164" s="3353">
        <v>146</v>
      </c>
      <c r="E164" s="3354">
        <v>2.7847396268448901E-5</v>
      </c>
      <c r="F164" s="3355">
        <v>1.5503875968992248E-3</v>
      </c>
      <c r="G164" s="3356" t="s">
        <v>123</v>
      </c>
      <c r="H164" s="3343">
        <v>2</v>
      </c>
      <c r="I164" s="3344">
        <v>0</v>
      </c>
      <c r="J164" s="3345">
        <v>0</v>
      </c>
      <c r="K164" s="3346">
        <v>0</v>
      </c>
      <c r="L164" s="3344" t="s">
        <v>123</v>
      </c>
      <c r="M164" s="3345">
        <v>0</v>
      </c>
      <c r="N164" s="3347">
        <v>0</v>
      </c>
      <c r="O164" s="3347">
        <v>0</v>
      </c>
      <c r="P164" s="3348"/>
      <c r="Q164" s="3346">
        <v>2</v>
      </c>
      <c r="R164" s="3344">
        <v>0</v>
      </c>
      <c r="S164" s="3345">
        <v>0</v>
      </c>
      <c r="T164" s="3347">
        <v>1</v>
      </c>
      <c r="U164" s="3347">
        <v>0</v>
      </c>
      <c r="V164" s="3347"/>
      <c r="W164" s="3347">
        <v>1</v>
      </c>
      <c r="X164" s="3347"/>
      <c r="Y164" s="3348">
        <v>0</v>
      </c>
      <c r="Z164" s="3349">
        <v>0</v>
      </c>
      <c r="AA164" s="3344" t="s">
        <v>123</v>
      </c>
      <c r="AB164" s="3345">
        <v>0</v>
      </c>
      <c r="AC164" s="3350">
        <v>2</v>
      </c>
      <c r="AD164" s="3351">
        <v>0</v>
      </c>
      <c r="AE164" s="3351">
        <v>0</v>
      </c>
      <c r="AF164" s="3351">
        <v>0</v>
      </c>
      <c r="AG164" s="3351">
        <v>0</v>
      </c>
      <c r="AH164" s="3351">
        <v>0</v>
      </c>
      <c r="AI164" s="3351">
        <v>1</v>
      </c>
      <c r="AJ164" s="3351">
        <v>1</v>
      </c>
      <c r="AK164" s="3351">
        <v>0</v>
      </c>
      <c r="AL164" s="3351">
        <v>0</v>
      </c>
      <c r="AM164" s="3351">
        <v>0</v>
      </c>
      <c r="AN164" s="3351">
        <v>0</v>
      </c>
      <c r="AO164" s="3351">
        <v>0</v>
      </c>
      <c r="AP164" s="3351">
        <v>0</v>
      </c>
      <c r="AQ164" s="3351">
        <v>0</v>
      </c>
      <c r="AR164" s="3351">
        <v>0</v>
      </c>
      <c r="AS164" s="3351">
        <v>0</v>
      </c>
      <c r="AT164" s="3351">
        <v>0</v>
      </c>
      <c r="AU164" s="3351">
        <v>0</v>
      </c>
      <c r="AV164" s="3351">
        <v>0</v>
      </c>
      <c r="AW164" s="3351">
        <v>0</v>
      </c>
      <c r="AX164" s="3352">
        <v>0</v>
      </c>
    </row>
    <row r="165" spans="1:53" s="220" customFormat="1" ht="38.25" customHeight="1" x14ac:dyDescent="0.15">
      <c r="A165" s="1688" t="s">
        <v>785</v>
      </c>
      <c r="B165" s="1689"/>
      <c r="C165" s="1689"/>
      <c r="D165" s="3362">
        <v>117</v>
      </c>
      <c r="E165" s="3363">
        <v>8.3542188805346704E-5</v>
      </c>
      <c r="F165" s="3364">
        <v>4.6511627906976744E-3</v>
      </c>
      <c r="G165" s="3365" t="s">
        <v>123</v>
      </c>
      <c r="H165" s="3357">
        <v>6</v>
      </c>
      <c r="I165" s="3358">
        <v>0</v>
      </c>
      <c r="J165" s="3359">
        <v>0</v>
      </c>
      <c r="K165" s="1676">
        <v>2</v>
      </c>
      <c r="L165" s="3358">
        <v>0</v>
      </c>
      <c r="M165" s="3359">
        <v>0</v>
      </c>
      <c r="N165" s="3347">
        <v>1</v>
      </c>
      <c r="O165" s="3347">
        <v>1</v>
      </c>
      <c r="P165" s="3348"/>
      <c r="Q165" s="1676">
        <v>2</v>
      </c>
      <c r="R165" s="3358">
        <v>0</v>
      </c>
      <c r="S165" s="3359">
        <v>0</v>
      </c>
      <c r="T165" s="3347">
        <v>2</v>
      </c>
      <c r="U165" s="3347">
        <v>0</v>
      </c>
      <c r="V165" s="3347"/>
      <c r="W165" s="3347">
        <v>0</v>
      </c>
      <c r="X165" s="3347"/>
      <c r="Y165" s="3348">
        <v>0</v>
      </c>
      <c r="Z165" s="3360">
        <v>2</v>
      </c>
      <c r="AA165" s="3358">
        <v>0</v>
      </c>
      <c r="AB165" s="3359">
        <v>0</v>
      </c>
      <c r="AC165" s="3361">
        <v>6</v>
      </c>
      <c r="AD165" s="3351">
        <v>0</v>
      </c>
      <c r="AE165" s="3351">
        <v>0</v>
      </c>
      <c r="AF165" s="3351">
        <v>0</v>
      </c>
      <c r="AG165" s="3351">
        <v>0</v>
      </c>
      <c r="AH165" s="3351">
        <v>0</v>
      </c>
      <c r="AI165" s="3351">
        <v>0</v>
      </c>
      <c r="AJ165" s="3351">
        <v>0</v>
      </c>
      <c r="AK165" s="3351">
        <v>1</v>
      </c>
      <c r="AL165" s="3351">
        <v>1</v>
      </c>
      <c r="AM165" s="3351">
        <v>0</v>
      </c>
      <c r="AN165" s="3351">
        <v>0</v>
      </c>
      <c r="AO165" s="3351">
        <v>0</v>
      </c>
      <c r="AP165" s="3351">
        <v>0</v>
      </c>
      <c r="AQ165" s="3351">
        <v>0</v>
      </c>
      <c r="AR165" s="3351">
        <v>0</v>
      </c>
      <c r="AS165" s="3351">
        <v>0</v>
      </c>
      <c r="AT165" s="3351">
        <v>0</v>
      </c>
      <c r="AU165" s="3351">
        <v>0</v>
      </c>
      <c r="AV165" s="3351">
        <v>0</v>
      </c>
      <c r="AW165" s="3351">
        <v>0</v>
      </c>
      <c r="AX165" s="3352">
        <v>4</v>
      </c>
    </row>
    <row r="166" spans="1:53" s="221" customFormat="1" ht="38.25" customHeight="1" x14ac:dyDescent="0.15">
      <c r="A166" s="1690" t="s">
        <v>786</v>
      </c>
      <c r="B166" s="1691"/>
      <c r="C166" s="1691"/>
      <c r="D166" s="3353">
        <v>146</v>
      </c>
      <c r="E166" s="3354">
        <v>2.7847396268448901E-5</v>
      </c>
      <c r="F166" s="3355">
        <v>1.5503875968992248E-3</v>
      </c>
      <c r="G166" s="3356" t="s">
        <v>123</v>
      </c>
      <c r="H166" s="3343">
        <v>2</v>
      </c>
      <c r="I166" s="3344">
        <v>0</v>
      </c>
      <c r="J166" s="3345">
        <v>0</v>
      </c>
      <c r="K166" s="3346">
        <v>0</v>
      </c>
      <c r="L166" s="3344" t="s">
        <v>123</v>
      </c>
      <c r="M166" s="3345">
        <v>0</v>
      </c>
      <c r="N166" s="3347">
        <v>0</v>
      </c>
      <c r="O166" s="3347">
        <v>0</v>
      </c>
      <c r="P166" s="3348"/>
      <c r="Q166" s="3346">
        <v>2</v>
      </c>
      <c r="R166" s="3344">
        <v>0</v>
      </c>
      <c r="S166" s="3345">
        <v>0</v>
      </c>
      <c r="T166" s="3347">
        <v>0</v>
      </c>
      <c r="U166" s="3347">
        <v>0</v>
      </c>
      <c r="V166" s="3347"/>
      <c r="W166" s="3347">
        <v>0</v>
      </c>
      <c r="X166" s="3347"/>
      <c r="Y166" s="3348">
        <v>2</v>
      </c>
      <c r="Z166" s="3349">
        <v>0</v>
      </c>
      <c r="AA166" s="3344" t="s">
        <v>123</v>
      </c>
      <c r="AB166" s="3345">
        <v>0</v>
      </c>
      <c r="AC166" s="3350">
        <v>2</v>
      </c>
      <c r="AD166" s="3351">
        <v>1</v>
      </c>
      <c r="AE166" s="3351">
        <v>0</v>
      </c>
      <c r="AF166" s="3351">
        <v>0</v>
      </c>
      <c r="AG166" s="3351">
        <v>0</v>
      </c>
      <c r="AH166" s="3351">
        <v>0</v>
      </c>
      <c r="AI166" s="3351">
        <v>0</v>
      </c>
      <c r="AJ166" s="3351">
        <v>0</v>
      </c>
      <c r="AK166" s="3351">
        <v>0</v>
      </c>
      <c r="AL166" s="3351">
        <v>0</v>
      </c>
      <c r="AM166" s="3351">
        <v>0</v>
      </c>
      <c r="AN166" s="3351">
        <v>0</v>
      </c>
      <c r="AO166" s="3351">
        <v>0</v>
      </c>
      <c r="AP166" s="3351">
        <v>0</v>
      </c>
      <c r="AQ166" s="3351">
        <v>0</v>
      </c>
      <c r="AR166" s="3351">
        <v>0</v>
      </c>
      <c r="AS166" s="3351">
        <v>0</v>
      </c>
      <c r="AT166" s="3351">
        <v>1</v>
      </c>
      <c r="AU166" s="3351">
        <v>0</v>
      </c>
      <c r="AV166" s="3351">
        <v>0</v>
      </c>
      <c r="AW166" s="3351">
        <v>0</v>
      </c>
      <c r="AX166" s="3352">
        <v>0</v>
      </c>
    </row>
    <row r="167" spans="1:53" s="220" customFormat="1" ht="38.25" customHeight="1" x14ac:dyDescent="0.15">
      <c r="A167" s="1688" t="s">
        <v>1781</v>
      </c>
      <c r="B167" s="1689"/>
      <c r="C167" s="1689"/>
      <c r="D167" s="3362">
        <v>130</v>
      </c>
      <c r="E167" s="3363">
        <v>5.5694792536897802E-5</v>
      </c>
      <c r="F167" s="3364">
        <v>3.1007751937984496E-3</v>
      </c>
      <c r="G167" s="3365" t="s">
        <v>123</v>
      </c>
      <c r="H167" s="3357">
        <v>4</v>
      </c>
      <c r="I167" s="3358">
        <v>0.33333333333333326</v>
      </c>
      <c r="J167" s="3359">
        <v>1</v>
      </c>
      <c r="K167" s="1676">
        <v>2</v>
      </c>
      <c r="L167" s="3358">
        <v>0</v>
      </c>
      <c r="M167" s="3359">
        <v>0</v>
      </c>
      <c r="N167" s="3347">
        <v>0</v>
      </c>
      <c r="O167" s="3347">
        <v>2</v>
      </c>
      <c r="P167" s="3348"/>
      <c r="Q167" s="1676">
        <v>2</v>
      </c>
      <c r="R167" s="3358">
        <v>1</v>
      </c>
      <c r="S167" s="3359">
        <v>1</v>
      </c>
      <c r="T167" s="3347">
        <v>0</v>
      </c>
      <c r="U167" s="3347">
        <v>1</v>
      </c>
      <c r="V167" s="3347"/>
      <c r="W167" s="3347">
        <v>0</v>
      </c>
      <c r="X167" s="3347"/>
      <c r="Y167" s="3348">
        <v>1</v>
      </c>
      <c r="Z167" s="3360">
        <v>0</v>
      </c>
      <c r="AA167" s="3358" t="s">
        <v>123</v>
      </c>
      <c r="AB167" s="3359">
        <v>0</v>
      </c>
      <c r="AC167" s="3361">
        <v>4</v>
      </c>
      <c r="AD167" s="3351">
        <v>0</v>
      </c>
      <c r="AE167" s="3351">
        <v>0</v>
      </c>
      <c r="AF167" s="3351">
        <v>0</v>
      </c>
      <c r="AG167" s="3351">
        <v>1</v>
      </c>
      <c r="AH167" s="3351">
        <v>0</v>
      </c>
      <c r="AI167" s="3351">
        <v>0</v>
      </c>
      <c r="AJ167" s="3351">
        <v>0</v>
      </c>
      <c r="AK167" s="3351">
        <v>0</v>
      </c>
      <c r="AL167" s="3351">
        <v>1</v>
      </c>
      <c r="AM167" s="3351">
        <v>0</v>
      </c>
      <c r="AN167" s="3351">
        <v>0</v>
      </c>
      <c r="AO167" s="3351">
        <v>0</v>
      </c>
      <c r="AP167" s="3351">
        <v>0</v>
      </c>
      <c r="AQ167" s="3351">
        <v>0</v>
      </c>
      <c r="AR167" s="3351">
        <v>0</v>
      </c>
      <c r="AS167" s="3351">
        <v>2</v>
      </c>
      <c r="AT167" s="3351">
        <v>0</v>
      </c>
      <c r="AU167" s="3351">
        <v>0</v>
      </c>
      <c r="AV167" s="3351">
        <v>0</v>
      </c>
      <c r="AW167" s="3351">
        <v>0</v>
      </c>
      <c r="AX167" s="3352">
        <v>0</v>
      </c>
    </row>
    <row r="168" spans="1:53" s="221" customFormat="1" ht="38.25" customHeight="1" x14ac:dyDescent="0.15">
      <c r="A168" s="2838" t="s">
        <v>787</v>
      </c>
      <c r="B168" s="2839"/>
      <c r="C168" s="3954"/>
      <c r="D168" s="3955">
        <v>172</v>
      </c>
      <c r="E168" s="3956">
        <v>0</v>
      </c>
      <c r="F168" s="3957">
        <v>0</v>
      </c>
      <c r="G168" s="3958" t="s">
        <v>123</v>
      </c>
      <c r="H168" s="3959">
        <v>0</v>
      </c>
      <c r="I168" s="3960" t="s">
        <v>123</v>
      </c>
      <c r="J168" s="3961">
        <v>0</v>
      </c>
      <c r="K168" s="3962">
        <v>0</v>
      </c>
      <c r="L168" s="3960" t="s">
        <v>123</v>
      </c>
      <c r="M168" s="3961">
        <v>0</v>
      </c>
      <c r="N168" s="3963">
        <v>0</v>
      </c>
      <c r="O168" s="3963">
        <v>0</v>
      </c>
      <c r="P168" s="3964"/>
      <c r="Q168" s="3962">
        <v>0</v>
      </c>
      <c r="R168" s="3960" t="s">
        <v>123</v>
      </c>
      <c r="S168" s="3961">
        <v>0</v>
      </c>
      <c r="T168" s="3963">
        <v>0</v>
      </c>
      <c r="U168" s="3963">
        <v>0</v>
      </c>
      <c r="V168" s="3963"/>
      <c r="W168" s="3963">
        <v>0</v>
      </c>
      <c r="X168" s="3963"/>
      <c r="Y168" s="3964">
        <v>0</v>
      </c>
      <c r="Z168" s="3965">
        <v>0</v>
      </c>
      <c r="AA168" s="3960" t="s">
        <v>123</v>
      </c>
      <c r="AB168" s="3961">
        <v>0</v>
      </c>
      <c r="AC168" s="3966">
        <v>0</v>
      </c>
      <c r="AD168" s="3967">
        <v>0</v>
      </c>
      <c r="AE168" s="3967">
        <v>0</v>
      </c>
      <c r="AF168" s="3967">
        <v>0</v>
      </c>
      <c r="AG168" s="3967">
        <v>0</v>
      </c>
      <c r="AH168" s="3967">
        <v>0</v>
      </c>
      <c r="AI168" s="3967">
        <v>0</v>
      </c>
      <c r="AJ168" s="3967">
        <v>0</v>
      </c>
      <c r="AK168" s="3967">
        <v>0</v>
      </c>
      <c r="AL168" s="3967">
        <v>0</v>
      </c>
      <c r="AM168" s="3967">
        <v>0</v>
      </c>
      <c r="AN168" s="3967">
        <v>0</v>
      </c>
      <c r="AO168" s="3967">
        <v>0</v>
      </c>
      <c r="AP168" s="3967">
        <v>0</v>
      </c>
      <c r="AQ168" s="3967">
        <v>0</v>
      </c>
      <c r="AR168" s="3967">
        <v>0</v>
      </c>
      <c r="AS168" s="3967">
        <v>0</v>
      </c>
      <c r="AT168" s="3967">
        <v>0</v>
      </c>
      <c r="AU168" s="3967">
        <v>0</v>
      </c>
      <c r="AV168" s="3967">
        <v>0</v>
      </c>
      <c r="AW168" s="3967">
        <v>0</v>
      </c>
      <c r="AX168" s="3968">
        <v>0</v>
      </c>
    </row>
    <row r="169" spans="1:53" s="220" customFormat="1" ht="38.25" customHeight="1" x14ac:dyDescent="0.15">
      <c r="A169" s="1688" t="s">
        <v>170</v>
      </c>
      <c r="B169" s="1689"/>
      <c r="C169" s="1689"/>
      <c r="D169" s="3362">
        <v>12</v>
      </c>
      <c r="E169" s="3363">
        <v>1.5469228627123363E-2</v>
      </c>
      <c r="F169" s="3364">
        <v>0.86124031007751933</v>
      </c>
      <c r="G169" s="3365" t="s">
        <v>123</v>
      </c>
      <c r="H169" s="3357">
        <v>1111</v>
      </c>
      <c r="I169" s="3358">
        <v>0.16091954022988508</v>
      </c>
      <c r="J169" s="3359">
        <v>154</v>
      </c>
      <c r="K169" s="1676">
        <v>57</v>
      </c>
      <c r="L169" s="3358">
        <v>0.1399999999999999</v>
      </c>
      <c r="M169" s="3359">
        <v>7</v>
      </c>
      <c r="N169" s="3347">
        <v>25</v>
      </c>
      <c r="O169" s="3347">
        <v>32</v>
      </c>
      <c r="P169" s="3348">
        <v>0</v>
      </c>
      <c r="Q169" s="1676">
        <v>1051</v>
      </c>
      <c r="R169" s="3358">
        <v>0.16004415011037532</v>
      </c>
      <c r="S169" s="3359">
        <v>145</v>
      </c>
      <c r="T169" s="3347">
        <v>735</v>
      </c>
      <c r="U169" s="3347">
        <v>193</v>
      </c>
      <c r="V169" s="3347">
        <v>0</v>
      </c>
      <c r="W169" s="3347">
        <v>58</v>
      </c>
      <c r="X169" s="3347">
        <v>0</v>
      </c>
      <c r="Y169" s="3348">
        <v>65</v>
      </c>
      <c r="Z169" s="3360">
        <v>3</v>
      </c>
      <c r="AA169" s="3358">
        <v>2</v>
      </c>
      <c r="AB169" s="3359">
        <v>2</v>
      </c>
      <c r="AC169" s="3361">
        <v>1111</v>
      </c>
      <c r="AD169" s="3351">
        <v>0</v>
      </c>
      <c r="AE169" s="3351">
        <v>0</v>
      </c>
      <c r="AF169" s="3351">
        <v>4</v>
      </c>
      <c r="AG169" s="3351">
        <v>33</v>
      </c>
      <c r="AH169" s="3351">
        <v>632</v>
      </c>
      <c r="AI169" s="3351">
        <v>8</v>
      </c>
      <c r="AJ169" s="3351">
        <v>4</v>
      </c>
      <c r="AK169" s="3351">
        <v>80</v>
      </c>
      <c r="AL169" s="3351">
        <v>206</v>
      </c>
      <c r="AM169" s="3351">
        <v>14</v>
      </c>
      <c r="AN169" s="3351">
        <v>3</v>
      </c>
      <c r="AO169" s="3351">
        <v>14</v>
      </c>
      <c r="AP169" s="3351">
        <v>16</v>
      </c>
      <c r="AQ169" s="3351">
        <v>3</v>
      </c>
      <c r="AR169" s="3351">
        <v>1</v>
      </c>
      <c r="AS169" s="3351">
        <v>1</v>
      </c>
      <c r="AT169" s="3351">
        <v>10</v>
      </c>
      <c r="AU169" s="3351">
        <v>34</v>
      </c>
      <c r="AV169" s="3351">
        <v>0</v>
      </c>
      <c r="AW169" s="3351">
        <v>5</v>
      </c>
      <c r="AX169" s="3352">
        <v>43</v>
      </c>
    </row>
    <row r="170" spans="1:53" s="221" customFormat="1" ht="38.25" customHeight="1" x14ac:dyDescent="0.15">
      <c r="A170" s="1690"/>
      <c r="B170" s="1691" t="s">
        <v>2108</v>
      </c>
      <c r="C170" s="1691"/>
      <c r="D170" s="3353" t="s">
        <v>123</v>
      </c>
      <c r="E170" s="3354">
        <v>7.5187969924812026E-3</v>
      </c>
      <c r="F170" s="3355">
        <v>0.41860465116279072</v>
      </c>
      <c r="G170" s="3356">
        <v>0.48604860486048607</v>
      </c>
      <c r="H170" s="3343">
        <v>540</v>
      </c>
      <c r="I170" s="3344" t="s">
        <v>123</v>
      </c>
      <c r="J170" s="3345" t="s">
        <v>123</v>
      </c>
      <c r="K170" s="3346">
        <v>33</v>
      </c>
      <c r="L170" s="3344" t="s">
        <v>123</v>
      </c>
      <c r="M170" s="3345" t="s">
        <v>123</v>
      </c>
      <c r="N170" s="3347">
        <v>11</v>
      </c>
      <c r="O170" s="3347">
        <v>22</v>
      </c>
      <c r="P170" s="3348"/>
      <c r="Q170" s="3346">
        <v>507</v>
      </c>
      <c r="R170" s="3344" t="s">
        <v>123</v>
      </c>
      <c r="S170" s="3345" t="s">
        <v>123</v>
      </c>
      <c r="T170" s="3347">
        <v>341</v>
      </c>
      <c r="U170" s="3347">
        <v>88</v>
      </c>
      <c r="V170" s="3347"/>
      <c r="W170" s="3347">
        <v>26</v>
      </c>
      <c r="X170" s="3347"/>
      <c r="Y170" s="3348">
        <v>52</v>
      </c>
      <c r="Z170" s="3349">
        <v>0</v>
      </c>
      <c r="AA170" s="3344" t="s">
        <v>123</v>
      </c>
      <c r="AB170" s="3345" t="s">
        <v>123</v>
      </c>
      <c r="AC170" s="3350">
        <v>540</v>
      </c>
      <c r="AD170" s="3351">
        <v>0</v>
      </c>
      <c r="AE170" s="3351">
        <v>0</v>
      </c>
      <c r="AF170" s="3351">
        <v>4</v>
      </c>
      <c r="AG170" s="3351">
        <v>14</v>
      </c>
      <c r="AH170" s="3351">
        <v>268</v>
      </c>
      <c r="AI170" s="3351">
        <v>8</v>
      </c>
      <c r="AJ170" s="3351">
        <v>2</v>
      </c>
      <c r="AK170" s="3351">
        <v>27</v>
      </c>
      <c r="AL170" s="3351">
        <v>121</v>
      </c>
      <c r="AM170" s="3351">
        <v>10</v>
      </c>
      <c r="AN170" s="3351">
        <v>1</v>
      </c>
      <c r="AO170" s="3351">
        <v>9</v>
      </c>
      <c r="AP170" s="3351">
        <v>12</v>
      </c>
      <c r="AQ170" s="3351">
        <v>2</v>
      </c>
      <c r="AR170" s="3351">
        <v>1</v>
      </c>
      <c r="AS170" s="3351">
        <v>1</v>
      </c>
      <c r="AT170" s="3351">
        <v>7</v>
      </c>
      <c r="AU170" s="3351">
        <v>17</v>
      </c>
      <c r="AV170" s="3351">
        <v>0</v>
      </c>
      <c r="AW170" s="3351">
        <v>1</v>
      </c>
      <c r="AX170" s="3352">
        <v>35</v>
      </c>
    </row>
    <row r="171" spans="1:53" s="220" customFormat="1" ht="38.25" customHeight="1" x14ac:dyDescent="0.15">
      <c r="A171" s="1688"/>
      <c r="B171" s="1689" t="s">
        <v>2110</v>
      </c>
      <c r="C171" s="1689"/>
      <c r="D171" s="3362" t="s">
        <v>123</v>
      </c>
      <c r="E171" s="3363">
        <v>7.9504316346421609E-3</v>
      </c>
      <c r="F171" s="3364">
        <v>0.44263565891472867</v>
      </c>
      <c r="G171" s="3365">
        <v>0.51395139513951393</v>
      </c>
      <c r="H171" s="3357">
        <v>571</v>
      </c>
      <c r="I171" s="3358" t="s">
        <v>123</v>
      </c>
      <c r="J171" s="3359" t="s">
        <v>123</v>
      </c>
      <c r="K171" s="1676">
        <v>24</v>
      </c>
      <c r="L171" s="3358" t="s">
        <v>123</v>
      </c>
      <c r="M171" s="3359" t="s">
        <v>123</v>
      </c>
      <c r="N171" s="3347">
        <v>14</v>
      </c>
      <c r="O171" s="3347">
        <v>10</v>
      </c>
      <c r="P171" s="3348"/>
      <c r="Q171" s="1676">
        <v>544</v>
      </c>
      <c r="R171" s="3358" t="s">
        <v>123</v>
      </c>
      <c r="S171" s="3359" t="s">
        <v>123</v>
      </c>
      <c r="T171" s="3347">
        <v>394</v>
      </c>
      <c r="U171" s="3347">
        <v>105</v>
      </c>
      <c r="V171" s="3347"/>
      <c r="W171" s="3347">
        <v>32</v>
      </c>
      <c r="X171" s="3347"/>
      <c r="Y171" s="3348">
        <v>13</v>
      </c>
      <c r="Z171" s="3360">
        <v>3</v>
      </c>
      <c r="AA171" s="3358" t="s">
        <v>123</v>
      </c>
      <c r="AB171" s="3359" t="s">
        <v>123</v>
      </c>
      <c r="AC171" s="3361">
        <v>571</v>
      </c>
      <c r="AD171" s="3351">
        <v>0</v>
      </c>
      <c r="AE171" s="3351">
        <v>0</v>
      </c>
      <c r="AF171" s="3351">
        <v>0</v>
      </c>
      <c r="AG171" s="3351">
        <v>19</v>
      </c>
      <c r="AH171" s="3351">
        <v>364</v>
      </c>
      <c r="AI171" s="3351">
        <v>0</v>
      </c>
      <c r="AJ171" s="3351">
        <v>2</v>
      </c>
      <c r="AK171" s="3351">
        <v>53</v>
      </c>
      <c r="AL171" s="3351">
        <v>85</v>
      </c>
      <c r="AM171" s="3351">
        <v>4</v>
      </c>
      <c r="AN171" s="3351">
        <v>2</v>
      </c>
      <c r="AO171" s="3351">
        <v>5</v>
      </c>
      <c r="AP171" s="3351">
        <v>4</v>
      </c>
      <c r="AQ171" s="3351">
        <v>1</v>
      </c>
      <c r="AR171" s="3351">
        <v>0</v>
      </c>
      <c r="AS171" s="3351">
        <v>0</v>
      </c>
      <c r="AT171" s="3351">
        <v>3</v>
      </c>
      <c r="AU171" s="3351">
        <v>17</v>
      </c>
      <c r="AV171" s="3351">
        <v>0</v>
      </c>
      <c r="AW171" s="3351">
        <v>4</v>
      </c>
      <c r="AX171" s="3352">
        <v>8</v>
      </c>
    </row>
    <row r="172" spans="1:53" s="3782" customFormat="1" ht="4.5" customHeight="1" x14ac:dyDescent="0.15">
      <c r="A172" s="242"/>
      <c r="B172" s="235"/>
      <c r="C172" s="235"/>
      <c r="D172" s="3252"/>
      <c r="E172" s="3775"/>
      <c r="F172" s="3776"/>
      <c r="G172" s="3252"/>
      <c r="H172" s="3777"/>
      <c r="I172" s="3778"/>
      <c r="J172" s="3779"/>
      <c r="K172" s="3780"/>
      <c r="L172" s="3778"/>
      <c r="M172" s="3779"/>
      <c r="N172" s="3780"/>
      <c r="O172" s="3780"/>
      <c r="P172" s="3780"/>
      <c r="Q172" s="3780"/>
      <c r="R172" s="3778"/>
      <c r="S172" s="3779"/>
      <c r="T172" s="3780"/>
      <c r="U172" s="3780"/>
      <c r="V172" s="3780"/>
      <c r="W172" s="3780"/>
      <c r="X172" s="3780"/>
      <c r="Y172" s="3780"/>
      <c r="Z172" s="3781"/>
      <c r="AA172" s="3778"/>
      <c r="AB172" s="3779"/>
      <c r="AC172" s="3781"/>
      <c r="AD172" s="3781"/>
      <c r="AE172" s="3781"/>
      <c r="AF172" s="3781"/>
      <c r="AG172" s="3781"/>
      <c r="AH172" s="3781"/>
      <c r="AI172" s="3781"/>
      <c r="AJ172" s="3781"/>
      <c r="AK172" s="3781"/>
      <c r="AL172" s="3781"/>
      <c r="AM172" s="3781"/>
      <c r="AN172" s="3781"/>
      <c r="AO172" s="3781"/>
      <c r="AP172" s="3781"/>
      <c r="AQ172" s="3781"/>
      <c r="AR172" s="3781"/>
      <c r="AS172" s="3781"/>
      <c r="AT172" s="3781"/>
      <c r="AU172" s="3781"/>
      <c r="AV172" s="3781"/>
      <c r="AW172" s="3781"/>
      <c r="AX172" s="3781"/>
    </row>
    <row r="173" spans="1:53" customFormat="1" ht="36.75" customHeight="1" x14ac:dyDescent="0.15">
      <c r="A173" s="3692" t="s">
        <v>788</v>
      </c>
      <c r="B173" s="3693"/>
      <c r="C173" s="3694"/>
      <c r="D173" s="1746"/>
      <c r="H173" s="3936" t="s">
        <v>1973</v>
      </c>
      <c r="Z173" s="2772" t="s">
        <v>2112</v>
      </c>
      <c r="AL173" s="3937" t="s">
        <v>1973</v>
      </c>
      <c r="AV173" s="3654"/>
      <c r="AW173" s="3633"/>
      <c r="AX173" s="3904" t="s">
        <v>788</v>
      </c>
      <c r="AY173" s="1746"/>
      <c r="AZ173" s="1746"/>
      <c r="BA173" s="1746"/>
    </row>
    <row r="174" spans="1:53" s="29" customFormat="1" ht="15" customHeight="1" thickBot="1" x14ac:dyDescent="0.2">
      <c r="A174" s="1761"/>
    </row>
    <row r="175" spans="1:53" customFormat="1" ht="36.75" customHeight="1" thickTop="1" thickBot="1" x14ac:dyDescent="0.2">
      <c r="A175" s="4735" t="s">
        <v>1201</v>
      </c>
      <c r="B175" s="4736"/>
      <c r="C175" s="4737"/>
      <c r="D175" s="4744" t="s">
        <v>761</v>
      </c>
      <c r="E175" s="4747" t="s">
        <v>1960</v>
      </c>
      <c r="F175" s="4747" t="s">
        <v>1654</v>
      </c>
      <c r="G175" s="4750" t="s">
        <v>1961</v>
      </c>
      <c r="H175" s="4730" t="s">
        <v>1390</v>
      </c>
      <c r="I175" s="4731"/>
      <c r="J175" s="4732"/>
      <c r="K175" s="4727" t="s">
        <v>803</v>
      </c>
      <c r="L175" s="4728"/>
      <c r="M175" s="4728"/>
      <c r="N175" s="4728"/>
      <c r="O175" s="4728"/>
      <c r="P175" s="4729"/>
      <c r="Q175" s="4725" t="s">
        <v>804</v>
      </c>
      <c r="R175" s="4726"/>
      <c r="S175" s="4726"/>
      <c r="T175" s="4726"/>
      <c r="U175" s="4726"/>
      <c r="V175" s="4726"/>
      <c r="W175" s="4726"/>
      <c r="X175" s="2461"/>
      <c r="Y175" s="2462"/>
      <c r="Z175" s="4753" t="s">
        <v>1195</v>
      </c>
      <c r="AA175" s="4754"/>
      <c r="AB175" s="4755"/>
      <c r="AC175" s="4756" t="s">
        <v>1200</v>
      </c>
      <c r="AD175" s="4723"/>
      <c r="AE175" s="4723"/>
      <c r="AF175" s="4723"/>
      <c r="AG175" s="4723"/>
      <c r="AH175" s="4723"/>
      <c r="AI175" s="4723"/>
      <c r="AJ175" s="4723"/>
      <c r="AK175" s="4723"/>
      <c r="AL175" s="4723"/>
      <c r="AM175" s="4723"/>
      <c r="AN175" s="4723"/>
      <c r="AO175" s="4723"/>
      <c r="AP175" s="4723"/>
      <c r="AQ175" s="4723"/>
      <c r="AR175" s="4723"/>
      <c r="AS175" s="4723"/>
      <c r="AT175" s="4723"/>
      <c r="AU175" s="4723"/>
      <c r="AV175" s="4723"/>
      <c r="AW175" s="4723"/>
      <c r="AX175" s="4724"/>
    </row>
    <row r="176" spans="1:53" customFormat="1" ht="102" customHeight="1" x14ac:dyDescent="0.15">
      <c r="A176" s="4738"/>
      <c r="B176" s="4739"/>
      <c r="C176" s="4740"/>
      <c r="D176" s="4745"/>
      <c r="E176" s="4748"/>
      <c r="F176" s="4748"/>
      <c r="G176" s="4751"/>
      <c r="H176" s="3230" t="s">
        <v>1899</v>
      </c>
      <c r="I176" s="4718" t="s">
        <v>1894</v>
      </c>
      <c r="J176" s="4719"/>
      <c r="K176" s="3223" t="s">
        <v>826</v>
      </c>
      <c r="L176" s="4718" t="s">
        <v>1894</v>
      </c>
      <c r="M176" s="4719"/>
      <c r="N176" s="3399" t="s">
        <v>1898</v>
      </c>
      <c r="O176" s="3224" t="s">
        <v>1900</v>
      </c>
      <c r="P176" s="3226" t="s">
        <v>650</v>
      </c>
      <c r="Q176" s="3225" t="s">
        <v>826</v>
      </c>
      <c r="R176" s="4718" t="s">
        <v>1894</v>
      </c>
      <c r="S176" s="4719"/>
      <c r="T176" s="3399" t="s">
        <v>1905</v>
      </c>
      <c r="U176" s="3224" t="s">
        <v>1906</v>
      </c>
      <c r="V176" s="3224" t="s">
        <v>1958</v>
      </c>
      <c r="W176" s="3224" t="s">
        <v>652</v>
      </c>
      <c r="X176" s="3224" t="s">
        <v>1959</v>
      </c>
      <c r="Y176" s="3226" t="s">
        <v>1912</v>
      </c>
      <c r="Z176" s="3225" t="s">
        <v>54</v>
      </c>
      <c r="AA176" s="4718" t="s">
        <v>1894</v>
      </c>
      <c r="AB176" s="4719"/>
      <c r="AC176" s="4733" t="s">
        <v>826</v>
      </c>
      <c r="AD176" s="3227" t="s">
        <v>1914</v>
      </c>
      <c r="AE176" s="3228" t="s">
        <v>1916</v>
      </c>
      <c r="AF176" s="3227" t="s">
        <v>1918</v>
      </c>
      <c r="AG176" s="3228" t="s">
        <v>1919</v>
      </c>
      <c r="AH176" s="3227" t="s">
        <v>1920</v>
      </c>
      <c r="AI176" s="3238" t="s">
        <v>1921</v>
      </c>
      <c r="AJ176" s="3227" t="s">
        <v>1922</v>
      </c>
      <c r="AK176" s="3228" t="s">
        <v>1952</v>
      </c>
      <c r="AL176" s="3227" t="s">
        <v>1953</v>
      </c>
      <c r="AM176" s="3228" t="s">
        <v>1954</v>
      </c>
      <c r="AN176" s="3239" t="s">
        <v>1955</v>
      </c>
      <c r="AO176" s="3238" t="s">
        <v>1923</v>
      </c>
      <c r="AP176" s="3240" t="s">
        <v>1924</v>
      </c>
      <c r="AQ176" s="3241" t="s">
        <v>1925</v>
      </c>
      <c r="AR176" s="3228" t="s">
        <v>1926</v>
      </c>
      <c r="AS176" s="3228" t="s">
        <v>1927</v>
      </c>
      <c r="AT176" s="3228" t="s">
        <v>1928</v>
      </c>
      <c r="AU176" s="3228" t="s">
        <v>1929</v>
      </c>
      <c r="AV176" s="3228" t="s">
        <v>1930</v>
      </c>
      <c r="AW176" s="3228" t="s">
        <v>1931</v>
      </c>
      <c r="AX176" s="3229" t="s">
        <v>1932</v>
      </c>
    </row>
    <row r="177" spans="1:50" customFormat="1" ht="75" customHeight="1" thickBot="1" x14ac:dyDescent="0.2">
      <c r="A177" s="4741"/>
      <c r="B177" s="4742"/>
      <c r="C177" s="4743"/>
      <c r="D177" s="4746"/>
      <c r="E177" s="4749"/>
      <c r="F177" s="4749"/>
      <c r="G177" s="4752"/>
      <c r="H177" s="3396" t="s">
        <v>1893</v>
      </c>
      <c r="I177" s="3397" t="s">
        <v>1895</v>
      </c>
      <c r="J177" s="3398" t="s">
        <v>1705</v>
      </c>
      <c r="K177" s="3236" t="s">
        <v>1897</v>
      </c>
      <c r="L177" s="3397" t="s">
        <v>1895</v>
      </c>
      <c r="M177" s="3398" t="s">
        <v>1705</v>
      </c>
      <c r="N177" s="3400" t="s">
        <v>1901</v>
      </c>
      <c r="O177" s="3231" t="s">
        <v>1902</v>
      </c>
      <c r="P177" s="3232" t="s">
        <v>1903</v>
      </c>
      <c r="Q177" s="3237" t="s">
        <v>1904</v>
      </c>
      <c r="R177" s="3397" t="s">
        <v>1895</v>
      </c>
      <c r="S177" s="3398" t="s">
        <v>1705</v>
      </c>
      <c r="T177" s="3400" t="s">
        <v>1907</v>
      </c>
      <c r="U177" s="3231" t="s">
        <v>1908</v>
      </c>
      <c r="V177" s="3234" t="s">
        <v>1909</v>
      </c>
      <c r="W177" s="3231" t="s">
        <v>1910</v>
      </c>
      <c r="X177" s="3234" t="s">
        <v>1911</v>
      </c>
      <c r="Y177" s="3235" t="s">
        <v>1913</v>
      </c>
      <c r="Z177" s="3233" t="s">
        <v>1957</v>
      </c>
      <c r="AA177" s="3397" t="s">
        <v>1895</v>
      </c>
      <c r="AB177" s="3398" t="s">
        <v>1705</v>
      </c>
      <c r="AC177" s="4734"/>
      <c r="AD177" s="3268" t="s">
        <v>1915</v>
      </c>
      <c r="AE177" s="3269" t="s">
        <v>1964</v>
      </c>
      <c r="AF177" s="3268" t="s">
        <v>1933</v>
      </c>
      <c r="AG177" s="3269" t="s">
        <v>1934</v>
      </c>
      <c r="AH177" s="3268" t="s">
        <v>1935</v>
      </c>
      <c r="AI177" s="3269" t="s">
        <v>1963</v>
      </c>
      <c r="AJ177" s="3268" t="s">
        <v>1937</v>
      </c>
      <c r="AK177" s="3269" t="s">
        <v>1938</v>
      </c>
      <c r="AL177" s="3268" t="s">
        <v>1939</v>
      </c>
      <c r="AM177" s="3269" t="s">
        <v>1940</v>
      </c>
      <c r="AN177" s="3269" t="s">
        <v>1941</v>
      </c>
      <c r="AO177" s="3269" t="s">
        <v>1942</v>
      </c>
      <c r="AP177" s="3269" t="s">
        <v>1943</v>
      </c>
      <c r="AQ177" s="3269" t="s">
        <v>1944</v>
      </c>
      <c r="AR177" s="3269" t="s">
        <v>1945</v>
      </c>
      <c r="AS177" s="3269" t="s">
        <v>1946</v>
      </c>
      <c r="AT177" s="3269" t="s">
        <v>1947</v>
      </c>
      <c r="AU177" s="3269" t="s">
        <v>1948</v>
      </c>
      <c r="AV177" s="3269" t="s">
        <v>1949</v>
      </c>
      <c r="AW177" s="3269" t="s">
        <v>1950</v>
      </c>
      <c r="AX177" s="3270" t="s">
        <v>1951</v>
      </c>
    </row>
    <row r="178" spans="1:50" s="221" customFormat="1" ht="48" customHeight="1" x14ac:dyDescent="0.15">
      <c r="A178" s="1692" t="s">
        <v>168</v>
      </c>
      <c r="B178" s="1693"/>
      <c r="C178" s="1693"/>
      <c r="D178" s="3304">
        <v>51</v>
      </c>
      <c r="E178" s="1726">
        <v>1.086048454469507E-3</v>
      </c>
      <c r="F178" s="1727">
        <v>5.5634807417974323E-2</v>
      </c>
      <c r="G178" s="3299" t="s">
        <v>123</v>
      </c>
      <c r="H178" s="1759">
        <v>78</v>
      </c>
      <c r="I178" s="1709">
        <v>0.52941176470588225</v>
      </c>
      <c r="J178" s="1710">
        <v>27</v>
      </c>
      <c r="K178" s="2963">
        <v>9</v>
      </c>
      <c r="L178" s="1709">
        <v>0.28571428571428581</v>
      </c>
      <c r="M178" s="1710">
        <v>2</v>
      </c>
      <c r="N178" s="1736">
        <v>2</v>
      </c>
      <c r="O178" s="1736">
        <v>7</v>
      </c>
      <c r="P178" s="1737"/>
      <c r="Q178" s="2963">
        <v>69</v>
      </c>
      <c r="R178" s="1709">
        <v>0.56818181818181812</v>
      </c>
      <c r="S178" s="1710">
        <v>25</v>
      </c>
      <c r="T178" s="1736">
        <v>28</v>
      </c>
      <c r="U178" s="1736">
        <v>13</v>
      </c>
      <c r="V178" s="1736"/>
      <c r="W178" s="1736">
        <v>7</v>
      </c>
      <c r="X178" s="1736"/>
      <c r="Y178" s="1737">
        <v>21</v>
      </c>
      <c r="Z178" s="2940">
        <v>0</v>
      </c>
      <c r="AA178" s="1709" t="s">
        <v>123</v>
      </c>
      <c r="AB178" s="1710">
        <v>0</v>
      </c>
      <c r="AC178" s="2932">
        <v>78</v>
      </c>
      <c r="AD178" s="1738">
        <v>0</v>
      </c>
      <c r="AE178" s="1738">
        <v>0</v>
      </c>
      <c r="AF178" s="1738">
        <v>1</v>
      </c>
      <c r="AG178" s="1738">
        <v>3</v>
      </c>
      <c r="AH178" s="1738">
        <v>15</v>
      </c>
      <c r="AI178" s="1738">
        <v>0</v>
      </c>
      <c r="AJ178" s="1738">
        <v>1</v>
      </c>
      <c r="AK178" s="1738">
        <v>10</v>
      </c>
      <c r="AL178" s="1738">
        <v>36</v>
      </c>
      <c r="AM178" s="1738">
        <v>2</v>
      </c>
      <c r="AN178" s="1738">
        <v>0</v>
      </c>
      <c r="AO178" s="1738">
        <v>4</v>
      </c>
      <c r="AP178" s="1738">
        <v>0</v>
      </c>
      <c r="AQ178" s="1738">
        <v>6</v>
      </c>
      <c r="AR178" s="1738">
        <v>0</v>
      </c>
      <c r="AS178" s="1738">
        <v>0</v>
      </c>
      <c r="AT178" s="1738">
        <v>0</v>
      </c>
      <c r="AU178" s="1738">
        <v>0</v>
      </c>
      <c r="AV178" s="1738">
        <v>0</v>
      </c>
      <c r="AW178" s="1738">
        <v>0</v>
      </c>
      <c r="AX178" s="1739">
        <v>0</v>
      </c>
    </row>
    <row r="179" spans="1:50" s="220" customFormat="1" ht="48" customHeight="1" x14ac:dyDescent="0.15">
      <c r="A179" s="1688" t="s">
        <v>228</v>
      </c>
      <c r="B179" s="1689"/>
      <c r="C179" s="1689"/>
      <c r="D179" s="3287">
        <v>81</v>
      </c>
      <c r="E179" s="1712">
        <v>2.9239766081871346E-4</v>
      </c>
      <c r="F179" s="1713">
        <v>1.4978601997146932E-2</v>
      </c>
      <c r="G179" s="3288" t="s">
        <v>123</v>
      </c>
      <c r="H179" s="1754">
        <v>21</v>
      </c>
      <c r="I179" s="1697">
        <v>-4.5454545454545414E-2</v>
      </c>
      <c r="J179" s="1698">
        <v>-1</v>
      </c>
      <c r="K179" s="2927">
        <v>4</v>
      </c>
      <c r="L179" s="1697" t="s">
        <v>123</v>
      </c>
      <c r="M179" s="1698">
        <v>4</v>
      </c>
      <c r="N179" s="1717">
        <v>3</v>
      </c>
      <c r="O179" s="1717">
        <v>1</v>
      </c>
      <c r="P179" s="1718"/>
      <c r="Q179" s="2927">
        <v>16</v>
      </c>
      <c r="R179" s="1697">
        <v>-0.23809523809523814</v>
      </c>
      <c r="S179" s="1698">
        <v>-5</v>
      </c>
      <c r="T179" s="1717">
        <v>7</v>
      </c>
      <c r="U179" s="1717">
        <v>3</v>
      </c>
      <c r="V179" s="1717"/>
      <c r="W179" s="1717">
        <v>1</v>
      </c>
      <c r="X179" s="1717"/>
      <c r="Y179" s="1718">
        <v>5</v>
      </c>
      <c r="Z179" s="2937">
        <v>1</v>
      </c>
      <c r="AA179" s="1697">
        <v>0</v>
      </c>
      <c r="AB179" s="1698">
        <v>0</v>
      </c>
      <c r="AC179" s="2953">
        <v>21</v>
      </c>
      <c r="AD179" s="1719">
        <v>4</v>
      </c>
      <c r="AE179" s="1719">
        <v>0</v>
      </c>
      <c r="AF179" s="1719">
        <v>0</v>
      </c>
      <c r="AG179" s="1719">
        <v>0</v>
      </c>
      <c r="AH179" s="1719">
        <v>4</v>
      </c>
      <c r="AI179" s="1719">
        <v>1</v>
      </c>
      <c r="AJ179" s="1719">
        <v>0</v>
      </c>
      <c r="AK179" s="1719">
        <v>2</v>
      </c>
      <c r="AL179" s="1719">
        <v>4</v>
      </c>
      <c r="AM179" s="1719">
        <v>0</v>
      </c>
      <c r="AN179" s="1719">
        <v>0</v>
      </c>
      <c r="AO179" s="1719">
        <v>0</v>
      </c>
      <c r="AP179" s="1719">
        <v>1</v>
      </c>
      <c r="AQ179" s="1719">
        <v>0</v>
      </c>
      <c r="AR179" s="1719">
        <v>0</v>
      </c>
      <c r="AS179" s="1719">
        <v>0</v>
      </c>
      <c r="AT179" s="1719">
        <v>0</v>
      </c>
      <c r="AU179" s="1719">
        <v>5</v>
      </c>
      <c r="AV179" s="1719">
        <v>0</v>
      </c>
      <c r="AW179" s="1719">
        <v>0</v>
      </c>
      <c r="AX179" s="1720">
        <v>0</v>
      </c>
    </row>
    <row r="180" spans="1:50" s="221" customFormat="1" ht="48" customHeight="1" x14ac:dyDescent="0.15">
      <c r="A180" s="1690" t="s">
        <v>1783</v>
      </c>
      <c r="B180" s="1691"/>
      <c r="C180" s="1691"/>
      <c r="D180" s="3285">
        <v>88</v>
      </c>
      <c r="E180" s="1715">
        <v>2.506265664160401E-4</v>
      </c>
      <c r="F180" s="1716">
        <v>1.2838801711840228E-2</v>
      </c>
      <c r="G180" s="3301" t="s">
        <v>123</v>
      </c>
      <c r="H180" s="1755">
        <v>18</v>
      </c>
      <c r="I180" s="1703">
        <v>0</v>
      </c>
      <c r="J180" s="1704">
        <v>0</v>
      </c>
      <c r="K180" s="2926">
        <v>2</v>
      </c>
      <c r="L180" s="1703">
        <v>0</v>
      </c>
      <c r="M180" s="1704">
        <v>0</v>
      </c>
      <c r="N180" s="1717">
        <v>0</v>
      </c>
      <c r="O180" s="1717">
        <v>2</v>
      </c>
      <c r="P180" s="1718"/>
      <c r="Q180" s="2926">
        <v>16</v>
      </c>
      <c r="R180" s="1703">
        <v>0</v>
      </c>
      <c r="S180" s="1704">
        <v>0</v>
      </c>
      <c r="T180" s="1717">
        <v>4</v>
      </c>
      <c r="U180" s="1717">
        <v>1</v>
      </c>
      <c r="V180" s="1717"/>
      <c r="W180" s="1717">
        <v>1</v>
      </c>
      <c r="X180" s="1717"/>
      <c r="Y180" s="1718">
        <v>10</v>
      </c>
      <c r="Z180" s="2936">
        <v>0</v>
      </c>
      <c r="AA180" s="1703" t="s">
        <v>123</v>
      </c>
      <c r="AB180" s="1704">
        <v>0</v>
      </c>
      <c r="AC180" s="2952">
        <v>18</v>
      </c>
      <c r="AD180" s="1719">
        <v>2</v>
      </c>
      <c r="AE180" s="1719">
        <v>1</v>
      </c>
      <c r="AF180" s="1719">
        <v>0</v>
      </c>
      <c r="AG180" s="1719">
        <v>0</v>
      </c>
      <c r="AH180" s="1719">
        <v>0</v>
      </c>
      <c r="AI180" s="1719">
        <v>0</v>
      </c>
      <c r="AJ180" s="1719">
        <v>0</v>
      </c>
      <c r="AK180" s="1719">
        <v>0</v>
      </c>
      <c r="AL180" s="1719">
        <v>10</v>
      </c>
      <c r="AM180" s="1719">
        <v>0</v>
      </c>
      <c r="AN180" s="1719">
        <v>0</v>
      </c>
      <c r="AO180" s="1719">
        <v>0</v>
      </c>
      <c r="AP180" s="1719">
        <v>0</v>
      </c>
      <c r="AQ180" s="1719">
        <v>1</v>
      </c>
      <c r="AR180" s="1719">
        <v>0</v>
      </c>
      <c r="AS180" s="1719">
        <v>0</v>
      </c>
      <c r="AT180" s="1719">
        <v>0</v>
      </c>
      <c r="AU180" s="1719">
        <v>4</v>
      </c>
      <c r="AV180" s="1719">
        <v>0</v>
      </c>
      <c r="AW180" s="1719">
        <v>0</v>
      </c>
      <c r="AX180" s="1720">
        <v>0</v>
      </c>
    </row>
    <row r="181" spans="1:50" s="220" customFormat="1" ht="48" customHeight="1" x14ac:dyDescent="0.15">
      <c r="A181" s="1688" t="s">
        <v>1784</v>
      </c>
      <c r="B181" s="1689"/>
      <c r="C181" s="1689"/>
      <c r="D181" s="3287">
        <v>157</v>
      </c>
      <c r="E181" s="1712">
        <v>1.3923698134224451E-5</v>
      </c>
      <c r="F181" s="1713">
        <v>7.1326676176890159E-4</v>
      </c>
      <c r="G181" s="3288" t="s">
        <v>123</v>
      </c>
      <c r="H181" s="1754">
        <v>1</v>
      </c>
      <c r="I181" s="1697">
        <v>0</v>
      </c>
      <c r="J181" s="1698">
        <v>0</v>
      </c>
      <c r="K181" s="2927">
        <v>0</v>
      </c>
      <c r="L181" s="1697" t="s">
        <v>123</v>
      </c>
      <c r="M181" s="1698">
        <v>0</v>
      </c>
      <c r="N181" s="1717">
        <v>0</v>
      </c>
      <c r="O181" s="1717">
        <v>0</v>
      </c>
      <c r="P181" s="1718"/>
      <c r="Q181" s="2927">
        <v>1</v>
      </c>
      <c r="R181" s="1697">
        <v>0</v>
      </c>
      <c r="S181" s="1698">
        <v>0</v>
      </c>
      <c r="T181" s="1717">
        <v>0</v>
      </c>
      <c r="U181" s="1717">
        <v>1</v>
      </c>
      <c r="V181" s="1717"/>
      <c r="W181" s="1717">
        <v>0</v>
      </c>
      <c r="X181" s="1717"/>
      <c r="Y181" s="1718">
        <v>0</v>
      </c>
      <c r="Z181" s="2937">
        <v>0</v>
      </c>
      <c r="AA181" s="1697" t="s">
        <v>123</v>
      </c>
      <c r="AB181" s="1698">
        <v>0</v>
      </c>
      <c r="AC181" s="2953">
        <v>1</v>
      </c>
      <c r="AD181" s="1719">
        <v>0</v>
      </c>
      <c r="AE181" s="1719">
        <v>0</v>
      </c>
      <c r="AF181" s="1719">
        <v>0</v>
      </c>
      <c r="AG181" s="1719">
        <v>0</v>
      </c>
      <c r="AH181" s="1719">
        <v>0</v>
      </c>
      <c r="AI181" s="1719">
        <v>0</v>
      </c>
      <c r="AJ181" s="1719">
        <v>0</v>
      </c>
      <c r="AK181" s="1719">
        <v>0</v>
      </c>
      <c r="AL181" s="1719">
        <v>1</v>
      </c>
      <c r="AM181" s="1719">
        <v>0</v>
      </c>
      <c r="AN181" s="1719">
        <v>0</v>
      </c>
      <c r="AO181" s="1719">
        <v>0</v>
      </c>
      <c r="AP181" s="1719">
        <v>0</v>
      </c>
      <c r="AQ181" s="1719">
        <v>0</v>
      </c>
      <c r="AR181" s="1719">
        <v>0</v>
      </c>
      <c r="AS181" s="1719">
        <v>0</v>
      </c>
      <c r="AT181" s="1719">
        <v>0</v>
      </c>
      <c r="AU181" s="1719">
        <v>0</v>
      </c>
      <c r="AV181" s="1719">
        <v>0</v>
      </c>
      <c r="AW181" s="1719">
        <v>0</v>
      </c>
      <c r="AX181" s="1720">
        <v>0</v>
      </c>
    </row>
    <row r="182" spans="1:50" s="221" customFormat="1" ht="48" customHeight="1" x14ac:dyDescent="0.15">
      <c r="A182" s="1690" t="s">
        <v>790</v>
      </c>
      <c r="B182" s="1691"/>
      <c r="C182" s="1691"/>
      <c r="D182" s="3285">
        <v>172</v>
      </c>
      <c r="E182" s="1715">
        <v>0</v>
      </c>
      <c r="F182" s="1716">
        <v>0</v>
      </c>
      <c r="G182" s="3301" t="s">
        <v>123</v>
      </c>
      <c r="H182" s="1755">
        <v>0</v>
      </c>
      <c r="I182" s="1703" t="s">
        <v>123</v>
      </c>
      <c r="J182" s="1704">
        <v>0</v>
      </c>
      <c r="K182" s="2926">
        <v>0</v>
      </c>
      <c r="L182" s="1703" t="s">
        <v>123</v>
      </c>
      <c r="M182" s="1704">
        <v>0</v>
      </c>
      <c r="N182" s="1717">
        <v>0</v>
      </c>
      <c r="O182" s="1717">
        <v>0</v>
      </c>
      <c r="P182" s="1718"/>
      <c r="Q182" s="2926">
        <v>0</v>
      </c>
      <c r="R182" s="1703" t="s">
        <v>123</v>
      </c>
      <c r="S182" s="1704">
        <v>0</v>
      </c>
      <c r="T182" s="1717">
        <v>0</v>
      </c>
      <c r="U182" s="1717">
        <v>0</v>
      </c>
      <c r="V182" s="1717"/>
      <c r="W182" s="1717">
        <v>0</v>
      </c>
      <c r="X182" s="1717"/>
      <c r="Y182" s="1718">
        <v>0</v>
      </c>
      <c r="Z182" s="2936">
        <v>0</v>
      </c>
      <c r="AA182" s="1703" t="s">
        <v>123</v>
      </c>
      <c r="AB182" s="1704">
        <v>0</v>
      </c>
      <c r="AC182" s="2952">
        <v>0</v>
      </c>
      <c r="AD182" s="1719">
        <v>0</v>
      </c>
      <c r="AE182" s="1719">
        <v>0</v>
      </c>
      <c r="AF182" s="1719">
        <v>0</v>
      </c>
      <c r="AG182" s="1719">
        <v>0</v>
      </c>
      <c r="AH182" s="1719">
        <v>0</v>
      </c>
      <c r="AI182" s="1719">
        <v>0</v>
      </c>
      <c r="AJ182" s="1719">
        <v>0</v>
      </c>
      <c r="AK182" s="1719">
        <v>0</v>
      </c>
      <c r="AL182" s="1719">
        <v>0</v>
      </c>
      <c r="AM182" s="1719">
        <v>0</v>
      </c>
      <c r="AN182" s="1719">
        <v>0</v>
      </c>
      <c r="AO182" s="1719">
        <v>0</v>
      </c>
      <c r="AP182" s="1719">
        <v>0</v>
      </c>
      <c r="AQ182" s="1719">
        <v>0</v>
      </c>
      <c r="AR182" s="1719">
        <v>0</v>
      </c>
      <c r="AS182" s="1719">
        <v>0</v>
      </c>
      <c r="AT182" s="1719">
        <v>0</v>
      </c>
      <c r="AU182" s="1719">
        <v>0</v>
      </c>
      <c r="AV182" s="1719">
        <v>0</v>
      </c>
      <c r="AW182" s="1719">
        <v>0</v>
      </c>
      <c r="AX182" s="1720">
        <v>0</v>
      </c>
    </row>
    <row r="183" spans="1:50" s="220" customFormat="1" ht="48" customHeight="1" x14ac:dyDescent="0.15">
      <c r="A183" s="1688" t="s">
        <v>199</v>
      </c>
      <c r="B183" s="1689"/>
      <c r="C183" s="1689"/>
      <c r="D183" s="3287">
        <v>49</v>
      </c>
      <c r="E183" s="1712">
        <v>1.2113617376775271E-3</v>
      </c>
      <c r="F183" s="1713">
        <v>6.2054208273894434E-2</v>
      </c>
      <c r="G183" s="3288" t="s">
        <v>123</v>
      </c>
      <c r="H183" s="1754">
        <v>87</v>
      </c>
      <c r="I183" s="1697">
        <v>8.7499999999999911E-2</v>
      </c>
      <c r="J183" s="1698">
        <v>7</v>
      </c>
      <c r="K183" s="2927">
        <v>14</v>
      </c>
      <c r="L183" s="1697">
        <v>0.27272727272727271</v>
      </c>
      <c r="M183" s="1698">
        <v>3</v>
      </c>
      <c r="N183" s="1717">
        <v>7</v>
      </c>
      <c r="O183" s="1717">
        <v>7</v>
      </c>
      <c r="P183" s="1718"/>
      <c r="Q183" s="2927">
        <v>73</v>
      </c>
      <c r="R183" s="1697">
        <v>5.7971014492753659E-2</v>
      </c>
      <c r="S183" s="1698">
        <v>4</v>
      </c>
      <c r="T183" s="1717">
        <v>20</v>
      </c>
      <c r="U183" s="1717">
        <v>7</v>
      </c>
      <c r="V183" s="1717"/>
      <c r="W183" s="1717">
        <v>11</v>
      </c>
      <c r="X183" s="1717"/>
      <c r="Y183" s="1718">
        <v>35</v>
      </c>
      <c r="Z183" s="2937">
        <v>0</v>
      </c>
      <c r="AA183" s="1697" t="s">
        <v>123</v>
      </c>
      <c r="AB183" s="1698">
        <v>0</v>
      </c>
      <c r="AC183" s="2953">
        <v>87</v>
      </c>
      <c r="AD183" s="1719">
        <v>1</v>
      </c>
      <c r="AE183" s="1719">
        <v>0</v>
      </c>
      <c r="AF183" s="1719">
        <v>0</v>
      </c>
      <c r="AG183" s="1719">
        <v>0</v>
      </c>
      <c r="AH183" s="1719">
        <v>24</v>
      </c>
      <c r="AI183" s="1719">
        <v>0</v>
      </c>
      <c r="AJ183" s="1719">
        <v>5</v>
      </c>
      <c r="AK183" s="1719">
        <v>6</v>
      </c>
      <c r="AL183" s="1719">
        <v>23</v>
      </c>
      <c r="AM183" s="1719">
        <v>4</v>
      </c>
      <c r="AN183" s="1719">
        <v>1</v>
      </c>
      <c r="AO183" s="1719">
        <v>1</v>
      </c>
      <c r="AP183" s="1719">
        <v>12</v>
      </c>
      <c r="AQ183" s="1719">
        <v>0</v>
      </c>
      <c r="AR183" s="1719">
        <v>0</v>
      </c>
      <c r="AS183" s="1719">
        <v>0</v>
      </c>
      <c r="AT183" s="1719">
        <v>3</v>
      </c>
      <c r="AU183" s="1719">
        <v>6</v>
      </c>
      <c r="AV183" s="1719">
        <v>0</v>
      </c>
      <c r="AW183" s="1719">
        <v>1</v>
      </c>
      <c r="AX183" s="1720">
        <v>0</v>
      </c>
    </row>
    <row r="184" spans="1:50" s="221" customFormat="1" ht="48" customHeight="1" x14ac:dyDescent="0.15">
      <c r="A184" s="1690" t="s">
        <v>1785</v>
      </c>
      <c r="B184" s="1691"/>
      <c r="C184" s="1691"/>
      <c r="D184" s="3285">
        <v>146</v>
      </c>
      <c r="E184" s="1715">
        <v>2.7847396268448901E-5</v>
      </c>
      <c r="F184" s="1716">
        <v>1.4265335235378032E-3</v>
      </c>
      <c r="G184" s="3301" t="s">
        <v>123</v>
      </c>
      <c r="H184" s="1755">
        <v>2</v>
      </c>
      <c r="I184" s="1703">
        <v>-0.33333333333333337</v>
      </c>
      <c r="J184" s="1704">
        <v>-1</v>
      </c>
      <c r="K184" s="2926">
        <v>0</v>
      </c>
      <c r="L184" s="1703" t="s">
        <v>123</v>
      </c>
      <c r="M184" s="1704">
        <v>-1</v>
      </c>
      <c r="N184" s="1717">
        <v>0</v>
      </c>
      <c r="O184" s="1717">
        <v>0</v>
      </c>
      <c r="P184" s="1718"/>
      <c r="Q184" s="2926">
        <v>2</v>
      </c>
      <c r="R184" s="1703">
        <v>0</v>
      </c>
      <c r="S184" s="1704">
        <v>0</v>
      </c>
      <c r="T184" s="1717">
        <v>1</v>
      </c>
      <c r="U184" s="1717">
        <v>1</v>
      </c>
      <c r="V184" s="1717"/>
      <c r="W184" s="1717">
        <v>0</v>
      </c>
      <c r="X184" s="1717"/>
      <c r="Y184" s="1718">
        <v>0</v>
      </c>
      <c r="Z184" s="2936">
        <v>0</v>
      </c>
      <c r="AA184" s="1703" t="s">
        <v>123</v>
      </c>
      <c r="AB184" s="1704">
        <v>0</v>
      </c>
      <c r="AC184" s="2952">
        <v>2</v>
      </c>
      <c r="AD184" s="1719">
        <v>0</v>
      </c>
      <c r="AE184" s="1719">
        <v>0</v>
      </c>
      <c r="AF184" s="1719">
        <v>0</v>
      </c>
      <c r="AG184" s="1719">
        <v>0</v>
      </c>
      <c r="AH184" s="1719">
        <v>0</v>
      </c>
      <c r="AI184" s="1719">
        <v>0</v>
      </c>
      <c r="AJ184" s="1719">
        <v>0</v>
      </c>
      <c r="AK184" s="1719">
        <v>0</v>
      </c>
      <c r="AL184" s="1719">
        <v>1</v>
      </c>
      <c r="AM184" s="1719">
        <v>0</v>
      </c>
      <c r="AN184" s="1719">
        <v>0</v>
      </c>
      <c r="AO184" s="1719">
        <v>0</v>
      </c>
      <c r="AP184" s="1719">
        <v>0</v>
      </c>
      <c r="AQ184" s="1719">
        <v>0</v>
      </c>
      <c r="AR184" s="1719">
        <v>0</v>
      </c>
      <c r="AS184" s="1719">
        <v>0</v>
      </c>
      <c r="AT184" s="1719">
        <v>0</v>
      </c>
      <c r="AU184" s="1719">
        <v>0</v>
      </c>
      <c r="AV184" s="1719">
        <v>0</v>
      </c>
      <c r="AW184" s="1719">
        <v>1</v>
      </c>
      <c r="AX184" s="1720">
        <v>0</v>
      </c>
    </row>
    <row r="185" spans="1:50" s="220" customFormat="1" ht="48" customHeight="1" x14ac:dyDescent="0.15">
      <c r="A185" s="1688" t="s">
        <v>194</v>
      </c>
      <c r="B185" s="1689"/>
      <c r="C185" s="1689"/>
      <c r="D185" s="3287">
        <v>44</v>
      </c>
      <c r="E185" s="1712">
        <v>1.3227513227513227E-3</v>
      </c>
      <c r="F185" s="1713">
        <v>6.7760342368045651E-2</v>
      </c>
      <c r="G185" s="3288" t="s">
        <v>123</v>
      </c>
      <c r="H185" s="1754">
        <v>95</v>
      </c>
      <c r="I185" s="1697">
        <v>2.1505376344086002E-2</v>
      </c>
      <c r="J185" s="1698">
        <v>2</v>
      </c>
      <c r="K185" s="2927">
        <v>31</v>
      </c>
      <c r="L185" s="1697">
        <v>0.19230769230769229</v>
      </c>
      <c r="M185" s="1698">
        <v>5</v>
      </c>
      <c r="N185" s="1717">
        <v>15</v>
      </c>
      <c r="O185" s="1717">
        <v>16</v>
      </c>
      <c r="P185" s="1718"/>
      <c r="Q185" s="2927">
        <v>61</v>
      </c>
      <c r="R185" s="1697">
        <v>-3.1746031746031744E-2</v>
      </c>
      <c r="S185" s="1698">
        <v>-2</v>
      </c>
      <c r="T185" s="1717">
        <v>35</v>
      </c>
      <c r="U185" s="1717">
        <v>5</v>
      </c>
      <c r="V185" s="1717"/>
      <c r="W185" s="1717">
        <v>15</v>
      </c>
      <c r="X185" s="1717"/>
      <c r="Y185" s="1718">
        <v>6</v>
      </c>
      <c r="Z185" s="2937">
        <v>3</v>
      </c>
      <c r="AA185" s="1697">
        <v>-0.25</v>
      </c>
      <c r="AB185" s="1698">
        <v>-1</v>
      </c>
      <c r="AC185" s="2953">
        <v>95</v>
      </c>
      <c r="AD185" s="1719">
        <v>9</v>
      </c>
      <c r="AE185" s="1719">
        <v>8</v>
      </c>
      <c r="AF185" s="1719">
        <v>12</v>
      </c>
      <c r="AG185" s="1719">
        <v>3</v>
      </c>
      <c r="AH185" s="1719">
        <v>14</v>
      </c>
      <c r="AI185" s="1719">
        <v>2</v>
      </c>
      <c r="AJ185" s="1719">
        <v>0</v>
      </c>
      <c r="AK185" s="1719">
        <v>5</v>
      </c>
      <c r="AL185" s="1719">
        <v>24</v>
      </c>
      <c r="AM185" s="1719">
        <v>3</v>
      </c>
      <c r="AN185" s="1719">
        <v>0</v>
      </c>
      <c r="AO185" s="1719">
        <v>0</v>
      </c>
      <c r="AP185" s="1719">
        <v>0</v>
      </c>
      <c r="AQ185" s="1719">
        <v>1</v>
      </c>
      <c r="AR185" s="1719">
        <v>0</v>
      </c>
      <c r="AS185" s="1719">
        <v>1</v>
      </c>
      <c r="AT185" s="1719">
        <v>0</v>
      </c>
      <c r="AU185" s="1719">
        <v>5</v>
      </c>
      <c r="AV185" s="1719">
        <v>0</v>
      </c>
      <c r="AW185" s="1719">
        <v>2</v>
      </c>
      <c r="AX185" s="1720">
        <v>6</v>
      </c>
    </row>
    <row r="186" spans="1:50" s="221" customFormat="1" ht="48" customHeight="1" x14ac:dyDescent="0.15">
      <c r="A186" s="1690" t="s">
        <v>179</v>
      </c>
      <c r="B186" s="1691"/>
      <c r="C186" s="1691"/>
      <c r="D186" s="3285">
        <v>31</v>
      </c>
      <c r="E186" s="1715">
        <v>3.2302979671400725E-3</v>
      </c>
      <c r="F186" s="1716">
        <v>0.16547788873038516</v>
      </c>
      <c r="G186" s="3301" t="s">
        <v>123</v>
      </c>
      <c r="H186" s="1756">
        <v>232</v>
      </c>
      <c r="I186" s="1701">
        <v>2.2026431718061623E-2</v>
      </c>
      <c r="J186" s="1702">
        <v>5</v>
      </c>
      <c r="K186" s="2926">
        <v>4</v>
      </c>
      <c r="L186" s="1701">
        <v>0</v>
      </c>
      <c r="M186" s="1702">
        <v>0</v>
      </c>
      <c r="N186" s="1722">
        <v>0</v>
      </c>
      <c r="O186" s="1722">
        <v>4</v>
      </c>
      <c r="P186" s="1723">
        <v>0</v>
      </c>
      <c r="Q186" s="2926">
        <v>222</v>
      </c>
      <c r="R186" s="1701">
        <v>2.3041474654377891E-2</v>
      </c>
      <c r="S186" s="1702">
        <v>5</v>
      </c>
      <c r="T186" s="1722">
        <v>5</v>
      </c>
      <c r="U186" s="1722">
        <v>6</v>
      </c>
      <c r="V186" s="1722">
        <v>0</v>
      </c>
      <c r="W186" s="1722">
        <v>11</v>
      </c>
      <c r="X186" s="1722">
        <v>0</v>
      </c>
      <c r="Y186" s="1723">
        <v>200</v>
      </c>
      <c r="Z186" s="2947">
        <v>6</v>
      </c>
      <c r="AA186" s="1701">
        <v>0</v>
      </c>
      <c r="AB186" s="1702">
        <v>0</v>
      </c>
      <c r="AC186" s="2952">
        <v>232</v>
      </c>
      <c r="AD186" s="1724">
        <v>14</v>
      </c>
      <c r="AE186" s="1724">
        <v>0</v>
      </c>
      <c r="AF186" s="1724">
        <v>1</v>
      </c>
      <c r="AG186" s="1724">
        <v>6</v>
      </c>
      <c r="AH186" s="1724">
        <v>16</v>
      </c>
      <c r="AI186" s="1724">
        <v>0</v>
      </c>
      <c r="AJ186" s="1724">
        <v>1</v>
      </c>
      <c r="AK186" s="1724">
        <v>3</v>
      </c>
      <c r="AL186" s="1724">
        <v>119</v>
      </c>
      <c r="AM186" s="1724">
        <v>3</v>
      </c>
      <c r="AN186" s="1724">
        <v>3</v>
      </c>
      <c r="AO186" s="1724">
        <v>4</v>
      </c>
      <c r="AP186" s="1724">
        <v>19</v>
      </c>
      <c r="AQ186" s="1724">
        <v>20</v>
      </c>
      <c r="AR186" s="1724">
        <v>0</v>
      </c>
      <c r="AS186" s="1724">
        <v>5</v>
      </c>
      <c r="AT186" s="1724">
        <v>0</v>
      </c>
      <c r="AU186" s="1724">
        <v>16</v>
      </c>
      <c r="AV186" s="1724">
        <v>0</v>
      </c>
      <c r="AW186" s="1724">
        <v>2</v>
      </c>
      <c r="AX186" s="1725">
        <v>0</v>
      </c>
    </row>
    <row r="187" spans="1:50" s="220" customFormat="1" ht="48" customHeight="1" x14ac:dyDescent="0.15">
      <c r="A187" s="2820"/>
      <c r="B187" s="2821" t="s">
        <v>1786</v>
      </c>
      <c r="C187" s="2821"/>
      <c r="D187" s="3305" t="s">
        <v>123</v>
      </c>
      <c r="E187" s="2823">
        <v>3.0771372876636036E-3</v>
      </c>
      <c r="F187" s="2824">
        <v>0.15763195435092725</v>
      </c>
      <c r="G187" s="3303">
        <v>0.95258620689655171</v>
      </c>
      <c r="H187" s="2825">
        <v>221</v>
      </c>
      <c r="I187" s="2826">
        <v>2.314814814814814E-2</v>
      </c>
      <c r="J187" s="2827">
        <v>5</v>
      </c>
      <c r="K187" s="2944">
        <v>4</v>
      </c>
      <c r="L187" s="2826">
        <v>0</v>
      </c>
      <c r="M187" s="2827">
        <v>0</v>
      </c>
      <c r="N187" s="2828">
        <v>0</v>
      </c>
      <c r="O187" s="2828">
        <v>4</v>
      </c>
      <c r="P187" s="2829"/>
      <c r="Q187" s="2944">
        <v>213</v>
      </c>
      <c r="R187" s="2826">
        <v>2.4038461538461453E-2</v>
      </c>
      <c r="S187" s="2827">
        <v>5</v>
      </c>
      <c r="T187" s="2828">
        <v>5</v>
      </c>
      <c r="U187" s="2828">
        <v>6</v>
      </c>
      <c r="V187" s="2828"/>
      <c r="W187" s="2828">
        <v>8</v>
      </c>
      <c r="X187" s="2828"/>
      <c r="Y187" s="2829">
        <v>194</v>
      </c>
      <c r="Z187" s="2948">
        <v>4</v>
      </c>
      <c r="AA187" s="2826">
        <v>0</v>
      </c>
      <c r="AB187" s="2827">
        <v>0</v>
      </c>
      <c r="AC187" s="2955">
        <v>221</v>
      </c>
      <c r="AD187" s="2913">
        <v>14</v>
      </c>
      <c r="AE187" s="2913">
        <v>0</v>
      </c>
      <c r="AF187" s="2913">
        <v>1</v>
      </c>
      <c r="AG187" s="2913">
        <v>6</v>
      </c>
      <c r="AH187" s="2913">
        <v>14</v>
      </c>
      <c r="AI187" s="2913">
        <v>0</v>
      </c>
      <c r="AJ187" s="2913">
        <v>1</v>
      </c>
      <c r="AK187" s="2913">
        <v>2</v>
      </c>
      <c r="AL187" s="2913">
        <v>116</v>
      </c>
      <c r="AM187" s="2913">
        <v>3</v>
      </c>
      <c r="AN187" s="2913">
        <v>3</v>
      </c>
      <c r="AO187" s="2913">
        <v>4</v>
      </c>
      <c r="AP187" s="2913">
        <v>17</v>
      </c>
      <c r="AQ187" s="2913">
        <v>20</v>
      </c>
      <c r="AR187" s="2913">
        <v>0</v>
      </c>
      <c r="AS187" s="2913">
        <v>5</v>
      </c>
      <c r="AT187" s="2913">
        <v>0</v>
      </c>
      <c r="AU187" s="2913">
        <v>13</v>
      </c>
      <c r="AV187" s="2913">
        <v>0</v>
      </c>
      <c r="AW187" s="2913">
        <v>2</v>
      </c>
      <c r="AX187" s="2914">
        <v>0</v>
      </c>
    </row>
    <row r="188" spans="1:50" s="221" customFormat="1" ht="48" customHeight="1" x14ac:dyDescent="0.15">
      <c r="A188" s="2830"/>
      <c r="B188" s="2831"/>
      <c r="C188" s="2916" t="s">
        <v>1787</v>
      </c>
      <c r="D188" s="3295" t="s">
        <v>123</v>
      </c>
      <c r="E188" s="2833">
        <v>1.5316067947646896E-4</v>
      </c>
      <c r="F188" s="2834">
        <v>7.8459343794579171E-3</v>
      </c>
      <c r="G188" s="3296">
        <v>4.7413793103448273E-2</v>
      </c>
      <c r="H188" s="2835">
        <v>11</v>
      </c>
      <c r="I188" s="2836">
        <v>0</v>
      </c>
      <c r="J188" s="2837">
        <v>0</v>
      </c>
      <c r="K188" s="2930">
        <v>0</v>
      </c>
      <c r="L188" s="2836" t="s">
        <v>123</v>
      </c>
      <c r="M188" s="2837">
        <v>0</v>
      </c>
      <c r="N188" s="2809">
        <v>0</v>
      </c>
      <c r="O188" s="2809">
        <v>0</v>
      </c>
      <c r="P188" s="2810"/>
      <c r="Q188" s="2930">
        <v>9</v>
      </c>
      <c r="R188" s="2836">
        <v>0</v>
      </c>
      <c r="S188" s="2837">
        <v>0</v>
      </c>
      <c r="T188" s="2809">
        <v>0</v>
      </c>
      <c r="U188" s="2809">
        <v>0</v>
      </c>
      <c r="V188" s="2809"/>
      <c r="W188" s="2809">
        <v>3</v>
      </c>
      <c r="X188" s="2809"/>
      <c r="Y188" s="2810">
        <v>6</v>
      </c>
      <c r="Z188" s="2938">
        <v>2</v>
      </c>
      <c r="AA188" s="2836">
        <v>0</v>
      </c>
      <c r="AB188" s="2837">
        <v>0</v>
      </c>
      <c r="AC188" s="2956">
        <v>11</v>
      </c>
      <c r="AD188" s="2811">
        <v>0</v>
      </c>
      <c r="AE188" s="2811">
        <v>0</v>
      </c>
      <c r="AF188" s="2811">
        <v>0</v>
      </c>
      <c r="AG188" s="2811">
        <v>0</v>
      </c>
      <c r="AH188" s="2811">
        <v>2</v>
      </c>
      <c r="AI188" s="2811">
        <v>0</v>
      </c>
      <c r="AJ188" s="2811">
        <v>0</v>
      </c>
      <c r="AK188" s="2811">
        <v>1</v>
      </c>
      <c r="AL188" s="2811">
        <v>3</v>
      </c>
      <c r="AM188" s="2811">
        <v>0</v>
      </c>
      <c r="AN188" s="2811">
        <v>0</v>
      </c>
      <c r="AO188" s="2811">
        <v>0</v>
      </c>
      <c r="AP188" s="2811">
        <v>2</v>
      </c>
      <c r="AQ188" s="2811">
        <v>0</v>
      </c>
      <c r="AR188" s="2811">
        <v>0</v>
      </c>
      <c r="AS188" s="2811">
        <v>0</v>
      </c>
      <c r="AT188" s="2811">
        <v>0</v>
      </c>
      <c r="AU188" s="2811">
        <v>3</v>
      </c>
      <c r="AV188" s="2811">
        <v>0</v>
      </c>
      <c r="AW188" s="2811">
        <v>0</v>
      </c>
      <c r="AX188" s="2812">
        <v>0</v>
      </c>
    </row>
    <row r="189" spans="1:50" s="220" customFormat="1" ht="48" customHeight="1" x14ac:dyDescent="0.15">
      <c r="A189" s="1688" t="s">
        <v>7</v>
      </c>
      <c r="B189" s="1689"/>
      <c r="C189" s="1689"/>
      <c r="D189" s="3287">
        <v>18</v>
      </c>
      <c r="E189" s="1712">
        <v>9.5516569200779725E-3</v>
      </c>
      <c r="F189" s="1713">
        <v>0.48930099857346648</v>
      </c>
      <c r="G189" s="3288" t="s">
        <v>123</v>
      </c>
      <c r="H189" s="1754">
        <v>686</v>
      </c>
      <c r="I189" s="1697">
        <v>-2.6950354609929117E-2</v>
      </c>
      <c r="J189" s="1698">
        <v>-19</v>
      </c>
      <c r="K189" s="2927">
        <v>36</v>
      </c>
      <c r="L189" s="1697">
        <v>-5.2631578947368474E-2</v>
      </c>
      <c r="M189" s="1698">
        <v>-2</v>
      </c>
      <c r="N189" s="1717">
        <v>14</v>
      </c>
      <c r="O189" s="1717">
        <v>22</v>
      </c>
      <c r="P189" s="1718">
        <v>0</v>
      </c>
      <c r="Q189" s="2927">
        <v>648</v>
      </c>
      <c r="R189" s="1697">
        <v>-2.7027027027026973E-2</v>
      </c>
      <c r="S189" s="1698">
        <v>-18</v>
      </c>
      <c r="T189" s="1717">
        <v>261</v>
      </c>
      <c r="U189" s="1717">
        <v>121</v>
      </c>
      <c r="V189" s="1717">
        <v>0</v>
      </c>
      <c r="W189" s="1717">
        <v>88</v>
      </c>
      <c r="X189" s="1717">
        <v>0</v>
      </c>
      <c r="Y189" s="1718">
        <v>178</v>
      </c>
      <c r="Z189" s="2937">
        <v>2</v>
      </c>
      <c r="AA189" s="1697">
        <v>1</v>
      </c>
      <c r="AB189" s="1698">
        <v>1</v>
      </c>
      <c r="AC189" s="2953">
        <v>686</v>
      </c>
      <c r="AD189" s="1724">
        <v>12</v>
      </c>
      <c r="AE189" s="1724">
        <v>0</v>
      </c>
      <c r="AF189" s="1724">
        <v>3</v>
      </c>
      <c r="AG189" s="1724">
        <v>20</v>
      </c>
      <c r="AH189" s="1724">
        <v>243</v>
      </c>
      <c r="AI189" s="1724">
        <v>5</v>
      </c>
      <c r="AJ189" s="1724">
        <v>22</v>
      </c>
      <c r="AK189" s="1724">
        <v>32</v>
      </c>
      <c r="AL189" s="1724">
        <v>105</v>
      </c>
      <c r="AM189" s="1724">
        <v>35</v>
      </c>
      <c r="AN189" s="1724">
        <v>6</v>
      </c>
      <c r="AO189" s="1724">
        <v>29</v>
      </c>
      <c r="AP189" s="1724">
        <v>32</v>
      </c>
      <c r="AQ189" s="1724">
        <v>4</v>
      </c>
      <c r="AR189" s="1724">
        <v>4</v>
      </c>
      <c r="AS189" s="1724">
        <v>1</v>
      </c>
      <c r="AT189" s="1724">
        <v>10</v>
      </c>
      <c r="AU189" s="1724">
        <v>22</v>
      </c>
      <c r="AV189" s="1724">
        <v>1</v>
      </c>
      <c r="AW189" s="1724">
        <v>0</v>
      </c>
      <c r="AX189" s="1725">
        <v>100</v>
      </c>
    </row>
    <row r="190" spans="1:50" s="221" customFormat="1" ht="48" customHeight="1" x14ac:dyDescent="0.15">
      <c r="A190" s="2813"/>
      <c r="B190" s="2814" t="s">
        <v>556</v>
      </c>
      <c r="C190" s="2814"/>
      <c r="D190" s="3312" t="s">
        <v>123</v>
      </c>
      <c r="E190" s="2815">
        <v>4.1771094402673352E-5</v>
      </c>
      <c r="F190" s="2816">
        <v>2.1398002853067048E-3</v>
      </c>
      <c r="G190" s="3302">
        <v>4.3731778425655978E-3</v>
      </c>
      <c r="H190" s="2910">
        <v>3</v>
      </c>
      <c r="I190" s="2911">
        <v>0</v>
      </c>
      <c r="J190" s="2912">
        <v>0</v>
      </c>
      <c r="K190" s="2943">
        <v>0</v>
      </c>
      <c r="L190" s="2911" t="s">
        <v>123</v>
      </c>
      <c r="M190" s="2912">
        <v>0</v>
      </c>
      <c r="N190" s="2828">
        <v>0</v>
      </c>
      <c r="O190" s="2828">
        <v>0</v>
      </c>
      <c r="P190" s="2829"/>
      <c r="Q190" s="2943">
        <v>3</v>
      </c>
      <c r="R190" s="2911">
        <v>0</v>
      </c>
      <c r="S190" s="2912">
        <v>0</v>
      </c>
      <c r="T190" s="2828">
        <v>0</v>
      </c>
      <c r="U190" s="2828">
        <v>0</v>
      </c>
      <c r="V190" s="2828"/>
      <c r="W190" s="2828">
        <v>2</v>
      </c>
      <c r="X190" s="2828"/>
      <c r="Y190" s="2829">
        <v>1</v>
      </c>
      <c r="Z190" s="2946">
        <v>0</v>
      </c>
      <c r="AA190" s="2911" t="s">
        <v>123</v>
      </c>
      <c r="AB190" s="2912">
        <v>0</v>
      </c>
      <c r="AC190" s="2954">
        <v>3</v>
      </c>
      <c r="AD190" s="2913">
        <v>2</v>
      </c>
      <c r="AE190" s="2913">
        <v>0</v>
      </c>
      <c r="AF190" s="2913">
        <v>0</v>
      </c>
      <c r="AG190" s="2913">
        <v>0</v>
      </c>
      <c r="AH190" s="2913">
        <v>0</v>
      </c>
      <c r="AI190" s="2913">
        <v>0</v>
      </c>
      <c r="AJ190" s="2913">
        <v>0</v>
      </c>
      <c r="AK190" s="2913">
        <v>0</v>
      </c>
      <c r="AL190" s="2913">
        <v>0</v>
      </c>
      <c r="AM190" s="2913">
        <v>0</v>
      </c>
      <c r="AN190" s="2913">
        <v>0</v>
      </c>
      <c r="AO190" s="2913">
        <v>0</v>
      </c>
      <c r="AP190" s="2913">
        <v>0</v>
      </c>
      <c r="AQ190" s="2913">
        <v>0</v>
      </c>
      <c r="AR190" s="2913">
        <v>0</v>
      </c>
      <c r="AS190" s="2913">
        <v>0</v>
      </c>
      <c r="AT190" s="2913">
        <v>0</v>
      </c>
      <c r="AU190" s="2913">
        <v>1</v>
      </c>
      <c r="AV190" s="2913">
        <v>0</v>
      </c>
      <c r="AW190" s="2913">
        <v>0</v>
      </c>
      <c r="AX190" s="2914">
        <v>0</v>
      </c>
    </row>
    <row r="191" spans="1:50" s="220" customFormat="1" ht="48" customHeight="1" x14ac:dyDescent="0.15">
      <c r="A191" s="2773"/>
      <c r="B191" s="2774"/>
      <c r="C191" s="2774" t="s">
        <v>1788</v>
      </c>
      <c r="D191" s="3277" t="s">
        <v>123</v>
      </c>
      <c r="E191" s="2776">
        <v>6.2656641604010022E-4</v>
      </c>
      <c r="F191" s="2777">
        <v>3.209700427960057E-2</v>
      </c>
      <c r="G191" s="3278">
        <v>6.5597667638483959E-2</v>
      </c>
      <c r="H191" s="2778">
        <v>45</v>
      </c>
      <c r="I191" s="2779">
        <v>7.1428571428571397E-2</v>
      </c>
      <c r="J191" s="2780">
        <v>3</v>
      </c>
      <c r="K191" s="2922">
        <v>1</v>
      </c>
      <c r="L191" s="2779">
        <v>0</v>
      </c>
      <c r="M191" s="2780">
        <v>0</v>
      </c>
      <c r="N191" s="2781">
        <v>0</v>
      </c>
      <c r="O191" s="2781">
        <v>1</v>
      </c>
      <c r="P191" s="2782"/>
      <c r="Q191" s="2922">
        <v>44</v>
      </c>
      <c r="R191" s="2779">
        <v>7.3170731707317138E-2</v>
      </c>
      <c r="S191" s="2780">
        <v>3</v>
      </c>
      <c r="T191" s="2781">
        <v>2</v>
      </c>
      <c r="U191" s="2781">
        <v>0</v>
      </c>
      <c r="V191" s="2781"/>
      <c r="W191" s="2781">
        <v>2</v>
      </c>
      <c r="X191" s="2781"/>
      <c r="Y191" s="2782">
        <v>40</v>
      </c>
      <c r="Z191" s="2933">
        <v>0</v>
      </c>
      <c r="AA191" s="2779" t="s">
        <v>123</v>
      </c>
      <c r="AB191" s="2780">
        <v>0</v>
      </c>
      <c r="AC191" s="2950">
        <v>45</v>
      </c>
      <c r="AD191" s="2783">
        <v>5</v>
      </c>
      <c r="AE191" s="2783">
        <v>0</v>
      </c>
      <c r="AF191" s="2783">
        <v>0</v>
      </c>
      <c r="AG191" s="2783">
        <v>1</v>
      </c>
      <c r="AH191" s="2783">
        <v>4</v>
      </c>
      <c r="AI191" s="2783">
        <v>3</v>
      </c>
      <c r="AJ191" s="2783">
        <v>0</v>
      </c>
      <c r="AK191" s="2783">
        <v>0</v>
      </c>
      <c r="AL191" s="2783">
        <v>13</v>
      </c>
      <c r="AM191" s="2783">
        <v>0</v>
      </c>
      <c r="AN191" s="2783">
        <v>4</v>
      </c>
      <c r="AO191" s="2783">
        <v>0</v>
      </c>
      <c r="AP191" s="2783">
        <v>9</v>
      </c>
      <c r="AQ191" s="2783">
        <v>0</v>
      </c>
      <c r="AR191" s="2783">
        <v>2</v>
      </c>
      <c r="AS191" s="2783">
        <v>0</v>
      </c>
      <c r="AT191" s="2783">
        <v>1</v>
      </c>
      <c r="AU191" s="2783">
        <v>0</v>
      </c>
      <c r="AV191" s="2783">
        <v>0</v>
      </c>
      <c r="AW191" s="2783">
        <v>0</v>
      </c>
      <c r="AX191" s="2784">
        <v>3</v>
      </c>
    </row>
    <row r="192" spans="1:50" s="221" customFormat="1" ht="48" customHeight="1" x14ac:dyDescent="0.15">
      <c r="A192" s="2793"/>
      <c r="B192" s="2794"/>
      <c r="C192" s="2794" t="s">
        <v>1789</v>
      </c>
      <c r="D192" s="3279" t="s">
        <v>123</v>
      </c>
      <c r="E192" s="2796">
        <v>2.2277917014759121E-4</v>
      </c>
      <c r="F192" s="2797">
        <v>1.1412268188302425E-2</v>
      </c>
      <c r="G192" s="3280">
        <v>2.3323615160349854E-2</v>
      </c>
      <c r="H192" s="2798">
        <v>16</v>
      </c>
      <c r="I192" s="2817">
        <v>-0.11111111111111116</v>
      </c>
      <c r="J192" s="2818">
        <v>-2</v>
      </c>
      <c r="K192" s="2923">
        <v>0</v>
      </c>
      <c r="L192" s="2817" t="s">
        <v>123</v>
      </c>
      <c r="M192" s="2818">
        <v>0</v>
      </c>
      <c r="N192" s="2781">
        <v>0</v>
      </c>
      <c r="O192" s="2781">
        <v>0</v>
      </c>
      <c r="P192" s="2782"/>
      <c r="Q192" s="2923">
        <v>16</v>
      </c>
      <c r="R192" s="2817">
        <v>-0.11111111111111116</v>
      </c>
      <c r="S192" s="2818">
        <v>-2</v>
      </c>
      <c r="T192" s="2781">
        <v>2</v>
      </c>
      <c r="U192" s="2781">
        <v>6</v>
      </c>
      <c r="V192" s="2781"/>
      <c r="W192" s="2781">
        <v>8</v>
      </c>
      <c r="X192" s="2781"/>
      <c r="Y192" s="2782">
        <v>0</v>
      </c>
      <c r="Z192" s="2934">
        <v>0</v>
      </c>
      <c r="AA192" s="2817" t="s">
        <v>123</v>
      </c>
      <c r="AB192" s="2818">
        <v>0</v>
      </c>
      <c r="AC192" s="2942">
        <v>16</v>
      </c>
      <c r="AD192" s="2783">
        <v>1</v>
      </c>
      <c r="AE192" s="2783">
        <v>0</v>
      </c>
      <c r="AF192" s="2783">
        <v>0</v>
      </c>
      <c r="AG192" s="2783">
        <v>0</v>
      </c>
      <c r="AH192" s="2783">
        <v>12</v>
      </c>
      <c r="AI192" s="2783">
        <v>0</v>
      </c>
      <c r="AJ192" s="2783">
        <v>0</v>
      </c>
      <c r="AK192" s="2783">
        <v>0</v>
      </c>
      <c r="AL192" s="2783">
        <v>0</v>
      </c>
      <c r="AM192" s="2783">
        <v>2</v>
      </c>
      <c r="AN192" s="2783">
        <v>0</v>
      </c>
      <c r="AO192" s="2783">
        <v>0</v>
      </c>
      <c r="AP192" s="2783">
        <v>0</v>
      </c>
      <c r="AQ192" s="2783">
        <v>0</v>
      </c>
      <c r="AR192" s="2783">
        <v>0</v>
      </c>
      <c r="AS192" s="2783">
        <v>0</v>
      </c>
      <c r="AT192" s="2783">
        <v>0</v>
      </c>
      <c r="AU192" s="2783">
        <v>0</v>
      </c>
      <c r="AV192" s="2783">
        <v>0</v>
      </c>
      <c r="AW192" s="2783">
        <v>0</v>
      </c>
      <c r="AX192" s="2784">
        <v>1</v>
      </c>
    </row>
    <row r="193" spans="1:53" s="220" customFormat="1" ht="48" customHeight="1" x14ac:dyDescent="0.15">
      <c r="A193" s="2773"/>
      <c r="B193" s="2774" t="s">
        <v>557</v>
      </c>
      <c r="C193" s="2774"/>
      <c r="D193" s="3277" t="s">
        <v>123</v>
      </c>
      <c r="E193" s="2776">
        <v>6.6833751044277363E-4</v>
      </c>
      <c r="F193" s="2777">
        <v>3.4236804564907276E-2</v>
      </c>
      <c r="G193" s="3278">
        <v>6.9970845481049565E-2</v>
      </c>
      <c r="H193" s="2778">
        <v>48</v>
      </c>
      <c r="I193" s="2779">
        <v>4.3478260869565188E-2</v>
      </c>
      <c r="J193" s="2780">
        <v>2</v>
      </c>
      <c r="K193" s="2922">
        <v>0</v>
      </c>
      <c r="L193" s="2779" t="s">
        <v>123</v>
      </c>
      <c r="M193" s="2780">
        <v>0</v>
      </c>
      <c r="N193" s="2781">
        <v>0</v>
      </c>
      <c r="O193" s="2781">
        <v>0</v>
      </c>
      <c r="P193" s="2782"/>
      <c r="Q193" s="2922">
        <v>48</v>
      </c>
      <c r="R193" s="2779">
        <v>4.3478260869565188E-2</v>
      </c>
      <c r="S193" s="2780">
        <v>2</v>
      </c>
      <c r="T193" s="2781">
        <v>11</v>
      </c>
      <c r="U193" s="2781">
        <v>14</v>
      </c>
      <c r="V193" s="2781"/>
      <c r="W193" s="2781">
        <v>11</v>
      </c>
      <c r="X193" s="2781"/>
      <c r="Y193" s="2782">
        <v>12</v>
      </c>
      <c r="Z193" s="2933">
        <v>0</v>
      </c>
      <c r="AA193" s="2779" t="s">
        <v>123</v>
      </c>
      <c r="AB193" s="2780">
        <v>0</v>
      </c>
      <c r="AC193" s="2950">
        <v>48</v>
      </c>
      <c r="AD193" s="2783">
        <v>1</v>
      </c>
      <c r="AE193" s="2783">
        <v>0</v>
      </c>
      <c r="AF193" s="2783">
        <v>0</v>
      </c>
      <c r="AG193" s="2783">
        <v>1</v>
      </c>
      <c r="AH193" s="2783">
        <v>22</v>
      </c>
      <c r="AI193" s="2783">
        <v>0</v>
      </c>
      <c r="AJ193" s="2783">
        <v>2</v>
      </c>
      <c r="AK193" s="2783">
        <v>1</v>
      </c>
      <c r="AL193" s="2783">
        <v>3</v>
      </c>
      <c r="AM193" s="2783">
        <v>3</v>
      </c>
      <c r="AN193" s="2783">
        <v>2</v>
      </c>
      <c r="AO193" s="2783">
        <v>0</v>
      </c>
      <c r="AP193" s="2783">
        <v>5</v>
      </c>
      <c r="AQ193" s="2783">
        <v>3</v>
      </c>
      <c r="AR193" s="2783">
        <v>0</v>
      </c>
      <c r="AS193" s="2783">
        <v>0</v>
      </c>
      <c r="AT193" s="2783">
        <v>4</v>
      </c>
      <c r="AU193" s="2783">
        <v>1</v>
      </c>
      <c r="AV193" s="2783">
        <v>0</v>
      </c>
      <c r="AW193" s="2783">
        <v>0</v>
      </c>
      <c r="AX193" s="2784">
        <v>0</v>
      </c>
    </row>
    <row r="194" spans="1:53" s="221" customFormat="1" ht="48" customHeight="1" x14ac:dyDescent="0.15">
      <c r="A194" s="2793"/>
      <c r="B194" s="2794"/>
      <c r="C194" s="2917" t="s">
        <v>1790</v>
      </c>
      <c r="D194" s="3279" t="s">
        <v>123</v>
      </c>
      <c r="E194" s="2796">
        <v>3.3416875522138681E-4</v>
      </c>
      <c r="F194" s="2797">
        <v>1.7118402282453638E-2</v>
      </c>
      <c r="G194" s="3280">
        <v>3.4985422740524783E-2</v>
      </c>
      <c r="H194" s="2798">
        <v>24</v>
      </c>
      <c r="I194" s="2817">
        <v>-4.0000000000000036E-2</v>
      </c>
      <c r="J194" s="2818">
        <v>-1</v>
      </c>
      <c r="K194" s="2923">
        <v>1</v>
      </c>
      <c r="L194" s="2817">
        <v>0</v>
      </c>
      <c r="M194" s="2818">
        <v>0</v>
      </c>
      <c r="N194" s="2781">
        <v>0</v>
      </c>
      <c r="O194" s="2781">
        <v>1</v>
      </c>
      <c r="P194" s="2782"/>
      <c r="Q194" s="2923">
        <v>23</v>
      </c>
      <c r="R194" s="2817">
        <v>-4.166666666666663E-2</v>
      </c>
      <c r="S194" s="2818">
        <v>-1</v>
      </c>
      <c r="T194" s="2781">
        <v>3</v>
      </c>
      <c r="U194" s="2781">
        <v>10</v>
      </c>
      <c r="V194" s="2781"/>
      <c r="W194" s="2781">
        <v>2</v>
      </c>
      <c r="X194" s="2781"/>
      <c r="Y194" s="2782">
        <v>8</v>
      </c>
      <c r="Z194" s="2934">
        <v>0</v>
      </c>
      <c r="AA194" s="2817" t="s">
        <v>123</v>
      </c>
      <c r="AB194" s="2818">
        <v>0</v>
      </c>
      <c r="AC194" s="2942">
        <v>24</v>
      </c>
      <c r="AD194" s="2783">
        <v>0</v>
      </c>
      <c r="AE194" s="2783">
        <v>0</v>
      </c>
      <c r="AF194" s="2783">
        <v>0</v>
      </c>
      <c r="AG194" s="2783">
        <v>0</v>
      </c>
      <c r="AH194" s="2783">
        <v>8</v>
      </c>
      <c r="AI194" s="2783">
        <v>0</v>
      </c>
      <c r="AJ194" s="2783">
        <v>0</v>
      </c>
      <c r="AK194" s="2783">
        <v>2</v>
      </c>
      <c r="AL194" s="2783">
        <v>0</v>
      </c>
      <c r="AM194" s="2783">
        <v>0</v>
      </c>
      <c r="AN194" s="2783">
        <v>0</v>
      </c>
      <c r="AO194" s="2783">
        <v>0</v>
      </c>
      <c r="AP194" s="2783">
        <v>2</v>
      </c>
      <c r="AQ194" s="2783">
        <v>0</v>
      </c>
      <c r="AR194" s="2783">
        <v>1</v>
      </c>
      <c r="AS194" s="2783">
        <v>0</v>
      </c>
      <c r="AT194" s="2783">
        <v>0</v>
      </c>
      <c r="AU194" s="2783">
        <v>0</v>
      </c>
      <c r="AV194" s="2783">
        <v>0</v>
      </c>
      <c r="AW194" s="2783">
        <v>0</v>
      </c>
      <c r="AX194" s="2784">
        <v>11</v>
      </c>
    </row>
    <row r="195" spans="1:53" s="220" customFormat="1" ht="48" customHeight="1" x14ac:dyDescent="0.15">
      <c r="A195" s="2773"/>
      <c r="B195" s="2774" t="s">
        <v>558</v>
      </c>
      <c r="C195" s="2774"/>
      <c r="D195" s="3277" t="s">
        <v>123</v>
      </c>
      <c r="E195" s="2776">
        <v>6.0428849902534115E-3</v>
      </c>
      <c r="F195" s="2777">
        <v>0.30955777460770328</v>
      </c>
      <c r="G195" s="3278">
        <v>0.63265306122448983</v>
      </c>
      <c r="H195" s="2778">
        <v>434</v>
      </c>
      <c r="I195" s="2779">
        <v>-4.8245614035087758E-2</v>
      </c>
      <c r="J195" s="2780">
        <v>-22</v>
      </c>
      <c r="K195" s="2922">
        <v>26</v>
      </c>
      <c r="L195" s="2779">
        <v>-7.1428571428571397E-2</v>
      </c>
      <c r="M195" s="2780">
        <v>-2</v>
      </c>
      <c r="N195" s="2781">
        <v>10</v>
      </c>
      <c r="O195" s="2781">
        <v>16</v>
      </c>
      <c r="P195" s="2782"/>
      <c r="Q195" s="2922">
        <v>407</v>
      </c>
      <c r="R195" s="2779">
        <v>-4.6838407494145251E-2</v>
      </c>
      <c r="S195" s="2780">
        <v>-20</v>
      </c>
      <c r="T195" s="2781">
        <v>200</v>
      </c>
      <c r="U195" s="2781">
        <v>58</v>
      </c>
      <c r="V195" s="2781"/>
      <c r="W195" s="2781">
        <v>43</v>
      </c>
      <c r="X195" s="2781"/>
      <c r="Y195" s="2782">
        <v>106</v>
      </c>
      <c r="Z195" s="2933">
        <v>1</v>
      </c>
      <c r="AA195" s="2779">
        <v>0</v>
      </c>
      <c r="AB195" s="2780">
        <v>0</v>
      </c>
      <c r="AC195" s="2950">
        <v>434</v>
      </c>
      <c r="AD195" s="2783">
        <v>2</v>
      </c>
      <c r="AE195" s="2783">
        <v>0</v>
      </c>
      <c r="AF195" s="2783">
        <v>1</v>
      </c>
      <c r="AG195" s="2783">
        <v>13</v>
      </c>
      <c r="AH195" s="2783">
        <v>140</v>
      </c>
      <c r="AI195" s="2783">
        <v>1</v>
      </c>
      <c r="AJ195" s="2783">
        <v>16</v>
      </c>
      <c r="AK195" s="2783">
        <v>20</v>
      </c>
      <c r="AL195" s="2783">
        <v>74</v>
      </c>
      <c r="AM195" s="2783">
        <v>20</v>
      </c>
      <c r="AN195" s="2783">
        <v>0</v>
      </c>
      <c r="AO195" s="2783">
        <v>29</v>
      </c>
      <c r="AP195" s="2783">
        <v>10</v>
      </c>
      <c r="AQ195" s="2783">
        <v>1</v>
      </c>
      <c r="AR195" s="2783">
        <v>1</v>
      </c>
      <c r="AS195" s="2783">
        <v>0</v>
      </c>
      <c r="AT195" s="2783">
        <v>3</v>
      </c>
      <c r="AU195" s="2783">
        <v>17</v>
      </c>
      <c r="AV195" s="2783">
        <v>1</v>
      </c>
      <c r="AW195" s="2783">
        <v>0</v>
      </c>
      <c r="AX195" s="2784">
        <v>85</v>
      </c>
    </row>
    <row r="196" spans="1:53" s="221" customFormat="1" ht="48" customHeight="1" x14ac:dyDescent="0.15">
      <c r="A196" s="2793"/>
      <c r="B196" s="2794" t="s">
        <v>559</v>
      </c>
      <c r="C196" s="2794"/>
      <c r="D196" s="3279" t="s">
        <v>123</v>
      </c>
      <c r="E196" s="2796">
        <v>6.2656641604010022E-4</v>
      </c>
      <c r="F196" s="2797">
        <v>3.209700427960057E-2</v>
      </c>
      <c r="G196" s="3280">
        <v>6.5597667638483959E-2</v>
      </c>
      <c r="H196" s="2798">
        <v>45</v>
      </c>
      <c r="I196" s="2817">
        <v>0</v>
      </c>
      <c r="J196" s="2818">
        <v>0</v>
      </c>
      <c r="K196" s="2923">
        <v>4</v>
      </c>
      <c r="L196" s="2817" t="s">
        <v>123</v>
      </c>
      <c r="M196" s="2818">
        <v>4</v>
      </c>
      <c r="N196" s="2781">
        <v>4</v>
      </c>
      <c r="O196" s="2781">
        <v>0</v>
      </c>
      <c r="P196" s="2782"/>
      <c r="Q196" s="2923">
        <v>40</v>
      </c>
      <c r="R196" s="2817">
        <v>-0.11111111111111116</v>
      </c>
      <c r="S196" s="2818">
        <v>-5</v>
      </c>
      <c r="T196" s="2781">
        <v>23</v>
      </c>
      <c r="U196" s="2781">
        <v>8</v>
      </c>
      <c r="V196" s="2781"/>
      <c r="W196" s="2781">
        <v>6</v>
      </c>
      <c r="X196" s="2781"/>
      <c r="Y196" s="2782">
        <v>3</v>
      </c>
      <c r="Z196" s="2934">
        <v>1</v>
      </c>
      <c r="AA196" s="2817" t="s">
        <v>123</v>
      </c>
      <c r="AB196" s="2818">
        <v>1</v>
      </c>
      <c r="AC196" s="2942">
        <v>45</v>
      </c>
      <c r="AD196" s="2783">
        <v>0</v>
      </c>
      <c r="AE196" s="2783">
        <v>0</v>
      </c>
      <c r="AF196" s="2783">
        <v>0</v>
      </c>
      <c r="AG196" s="2783">
        <v>0</v>
      </c>
      <c r="AH196" s="2783">
        <v>33</v>
      </c>
      <c r="AI196" s="2783">
        <v>0</v>
      </c>
      <c r="AJ196" s="2783">
        <v>0</v>
      </c>
      <c r="AK196" s="2783">
        <v>2</v>
      </c>
      <c r="AL196" s="2783">
        <v>4</v>
      </c>
      <c r="AM196" s="2783">
        <v>2</v>
      </c>
      <c r="AN196" s="2783">
        <v>0</v>
      </c>
      <c r="AO196" s="2783">
        <v>0</v>
      </c>
      <c r="AP196" s="2783">
        <v>0</v>
      </c>
      <c r="AQ196" s="2783">
        <v>0</v>
      </c>
      <c r="AR196" s="2783">
        <v>0</v>
      </c>
      <c r="AS196" s="2783">
        <v>0</v>
      </c>
      <c r="AT196" s="2783">
        <v>1</v>
      </c>
      <c r="AU196" s="2783">
        <v>3</v>
      </c>
      <c r="AV196" s="2783">
        <v>0</v>
      </c>
      <c r="AW196" s="2783">
        <v>0</v>
      </c>
      <c r="AX196" s="2784">
        <v>0</v>
      </c>
    </row>
    <row r="197" spans="1:53" s="220" customFormat="1" ht="48" customHeight="1" x14ac:dyDescent="0.15">
      <c r="A197" s="2801"/>
      <c r="B197" s="3969" t="s">
        <v>560</v>
      </c>
      <c r="C197" s="3944"/>
      <c r="D197" s="3281" t="s">
        <v>123</v>
      </c>
      <c r="E197" s="2804">
        <v>9.8858256752993603E-4</v>
      </c>
      <c r="F197" s="2805">
        <v>5.0641940085592009E-2</v>
      </c>
      <c r="G197" s="3282">
        <v>0.10349854227405247</v>
      </c>
      <c r="H197" s="2806">
        <v>71</v>
      </c>
      <c r="I197" s="2807">
        <v>1.4285714285714235E-2</v>
      </c>
      <c r="J197" s="2808">
        <v>1</v>
      </c>
      <c r="K197" s="2924">
        <v>4</v>
      </c>
      <c r="L197" s="2807">
        <v>-0.5</v>
      </c>
      <c r="M197" s="2808">
        <v>-4</v>
      </c>
      <c r="N197" s="2809">
        <v>0</v>
      </c>
      <c r="O197" s="2809">
        <v>4</v>
      </c>
      <c r="P197" s="2810"/>
      <c r="Q197" s="2924">
        <v>67</v>
      </c>
      <c r="R197" s="2807">
        <v>8.0645161290322509E-2</v>
      </c>
      <c r="S197" s="2808">
        <v>5</v>
      </c>
      <c r="T197" s="2809">
        <v>20</v>
      </c>
      <c r="U197" s="2809">
        <v>25</v>
      </c>
      <c r="V197" s="2809"/>
      <c r="W197" s="2809">
        <v>14</v>
      </c>
      <c r="X197" s="2809"/>
      <c r="Y197" s="2810">
        <v>8</v>
      </c>
      <c r="Z197" s="2935">
        <v>0</v>
      </c>
      <c r="AA197" s="2807" t="s">
        <v>123</v>
      </c>
      <c r="AB197" s="2808">
        <v>0</v>
      </c>
      <c r="AC197" s="2951">
        <v>71</v>
      </c>
      <c r="AD197" s="2811">
        <v>1</v>
      </c>
      <c r="AE197" s="2811">
        <v>0</v>
      </c>
      <c r="AF197" s="2811">
        <v>2</v>
      </c>
      <c r="AG197" s="2811">
        <v>5</v>
      </c>
      <c r="AH197" s="2811">
        <v>24</v>
      </c>
      <c r="AI197" s="2811">
        <v>1</v>
      </c>
      <c r="AJ197" s="2811">
        <v>4</v>
      </c>
      <c r="AK197" s="2811">
        <v>7</v>
      </c>
      <c r="AL197" s="2811">
        <v>11</v>
      </c>
      <c r="AM197" s="2811">
        <v>8</v>
      </c>
      <c r="AN197" s="2811">
        <v>0</v>
      </c>
      <c r="AO197" s="2811">
        <v>0</v>
      </c>
      <c r="AP197" s="2811">
        <v>6</v>
      </c>
      <c r="AQ197" s="2811">
        <v>0</v>
      </c>
      <c r="AR197" s="2811">
        <v>0</v>
      </c>
      <c r="AS197" s="2811">
        <v>1</v>
      </c>
      <c r="AT197" s="2811">
        <v>1</v>
      </c>
      <c r="AU197" s="2811">
        <v>0</v>
      </c>
      <c r="AV197" s="2811">
        <v>0</v>
      </c>
      <c r="AW197" s="2811">
        <v>0</v>
      </c>
      <c r="AX197" s="2812">
        <v>0</v>
      </c>
    </row>
    <row r="198" spans="1:53" s="221" customFormat="1" ht="48" customHeight="1" x14ac:dyDescent="0.15">
      <c r="A198" s="1690" t="s">
        <v>229</v>
      </c>
      <c r="B198" s="1691"/>
      <c r="C198" s="1691"/>
      <c r="D198" s="3285">
        <v>55</v>
      </c>
      <c r="E198" s="1715">
        <v>7.9365079365079365E-4</v>
      </c>
      <c r="F198" s="1716">
        <v>4.0656205420827388E-2</v>
      </c>
      <c r="G198" s="3301" t="s">
        <v>123</v>
      </c>
      <c r="H198" s="1755">
        <v>57</v>
      </c>
      <c r="I198" s="1703">
        <v>-0.20833333333333337</v>
      </c>
      <c r="J198" s="1704">
        <v>-15</v>
      </c>
      <c r="K198" s="2926">
        <v>1</v>
      </c>
      <c r="L198" s="1703">
        <v>0</v>
      </c>
      <c r="M198" s="1704">
        <v>0</v>
      </c>
      <c r="N198" s="1717">
        <v>0</v>
      </c>
      <c r="O198" s="1717">
        <v>1</v>
      </c>
      <c r="P198" s="1718"/>
      <c r="Q198" s="2926">
        <v>55</v>
      </c>
      <c r="R198" s="1703">
        <v>-0.2142857142857143</v>
      </c>
      <c r="S198" s="1704">
        <v>-15</v>
      </c>
      <c r="T198" s="1717">
        <v>15</v>
      </c>
      <c r="U198" s="1717">
        <v>1</v>
      </c>
      <c r="V198" s="1717"/>
      <c r="W198" s="1717">
        <v>4</v>
      </c>
      <c r="X198" s="1717"/>
      <c r="Y198" s="1718">
        <v>35</v>
      </c>
      <c r="Z198" s="2936">
        <v>1</v>
      </c>
      <c r="AA198" s="1703">
        <v>0</v>
      </c>
      <c r="AB198" s="1704">
        <v>0</v>
      </c>
      <c r="AC198" s="2952">
        <v>57</v>
      </c>
      <c r="AD198" s="1719">
        <v>2</v>
      </c>
      <c r="AE198" s="1719">
        <v>0</v>
      </c>
      <c r="AF198" s="1719">
        <v>2</v>
      </c>
      <c r="AG198" s="1719">
        <v>4</v>
      </c>
      <c r="AH198" s="1719">
        <v>7</v>
      </c>
      <c r="AI198" s="1719">
        <v>0</v>
      </c>
      <c r="AJ198" s="1719">
        <v>1</v>
      </c>
      <c r="AK198" s="1719">
        <v>0</v>
      </c>
      <c r="AL198" s="1719">
        <v>31</v>
      </c>
      <c r="AM198" s="1719">
        <v>0</v>
      </c>
      <c r="AN198" s="1719">
        <v>3</v>
      </c>
      <c r="AO198" s="1719">
        <v>0</v>
      </c>
      <c r="AP198" s="1719">
        <v>5</v>
      </c>
      <c r="AQ198" s="1719">
        <v>0</v>
      </c>
      <c r="AR198" s="1719">
        <v>0</v>
      </c>
      <c r="AS198" s="1719">
        <v>0</v>
      </c>
      <c r="AT198" s="1719">
        <v>0</v>
      </c>
      <c r="AU198" s="1719">
        <v>2</v>
      </c>
      <c r="AV198" s="1719">
        <v>0</v>
      </c>
      <c r="AW198" s="1719">
        <v>0</v>
      </c>
      <c r="AX198" s="1720">
        <v>0</v>
      </c>
    </row>
    <row r="199" spans="1:53" s="220" customFormat="1" ht="48" customHeight="1" x14ac:dyDescent="0.15">
      <c r="A199" s="1688" t="s">
        <v>178</v>
      </c>
      <c r="B199" s="1689"/>
      <c r="C199" s="1689"/>
      <c r="D199" s="3287">
        <v>53</v>
      </c>
      <c r="E199" s="1712">
        <v>1.0025062656641604E-3</v>
      </c>
      <c r="F199" s="1713">
        <v>5.1355206847360911E-2</v>
      </c>
      <c r="G199" s="3288" t="s">
        <v>123</v>
      </c>
      <c r="H199" s="1754">
        <v>72</v>
      </c>
      <c r="I199" s="1697">
        <v>0.30909090909090908</v>
      </c>
      <c r="J199" s="1698">
        <v>17</v>
      </c>
      <c r="K199" s="2927">
        <v>15</v>
      </c>
      <c r="L199" s="1697">
        <v>-6.25E-2</v>
      </c>
      <c r="M199" s="1698">
        <v>-1</v>
      </c>
      <c r="N199" s="1717">
        <v>8</v>
      </c>
      <c r="O199" s="1717">
        <v>7</v>
      </c>
      <c r="P199" s="1718"/>
      <c r="Q199" s="2927">
        <v>56</v>
      </c>
      <c r="R199" s="1697">
        <v>0.47368421052631571</v>
      </c>
      <c r="S199" s="1698">
        <v>18</v>
      </c>
      <c r="T199" s="1717">
        <v>15</v>
      </c>
      <c r="U199" s="1717">
        <v>9</v>
      </c>
      <c r="V199" s="1717"/>
      <c r="W199" s="1717">
        <v>11</v>
      </c>
      <c r="X199" s="1717"/>
      <c r="Y199" s="1718">
        <v>21</v>
      </c>
      <c r="Z199" s="2937">
        <v>1</v>
      </c>
      <c r="AA199" s="1697">
        <v>0</v>
      </c>
      <c r="AB199" s="1698">
        <v>0</v>
      </c>
      <c r="AC199" s="2953">
        <v>72</v>
      </c>
      <c r="AD199" s="1719">
        <v>0</v>
      </c>
      <c r="AE199" s="1719">
        <v>3</v>
      </c>
      <c r="AF199" s="1719">
        <v>11</v>
      </c>
      <c r="AG199" s="1719">
        <v>1</v>
      </c>
      <c r="AH199" s="1719">
        <v>10</v>
      </c>
      <c r="AI199" s="1719">
        <v>0</v>
      </c>
      <c r="AJ199" s="1719">
        <v>1</v>
      </c>
      <c r="AK199" s="1719">
        <v>2</v>
      </c>
      <c r="AL199" s="1719">
        <v>18</v>
      </c>
      <c r="AM199" s="1719">
        <v>4</v>
      </c>
      <c r="AN199" s="1719">
        <v>0</v>
      </c>
      <c r="AO199" s="1719">
        <v>3</v>
      </c>
      <c r="AP199" s="1719">
        <v>3</v>
      </c>
      <c r="AQ199" s="1719">
        <v>1</v>
      </c>
      <c r="AR199" s="1719">
        <v>0</v>
      </c>
      <c r="AS199" s="1719">
        <v>1</v>
      </c>
      <c r="AT199" s="1719">
        <v>2</v>
      </c>
      <c r="AU199" s="1719">
        <v>9</v>
      </c>
      <c r="AV199" s="1719">
        <v>0</v>
      </c>
      <c r="AW199" s="1719">
        <v>1</v>
      </c>
      <c r="AX199" s="1720">
        <v>2</v>
      </c>
    </row>
    <row r="200" spans="1:53" s="221" customFormat="1" ht="48" customHeight="1" x14ac:dyDescent="0.15">
      <c r="A200" s="1690" t="s">
        <v>183</v>
      </c>
      <c r="B200" s="1691"/>
      <c r="C200" s="1691"/>
      <c r="D200" s="3285">
        <v>59</v>
      </c>
      <c r="E200" s="1715">
        <v>7.3795600111389587E-4</v>
      </c>
      <c r="F200" s="1716">
        <v>3.7803138373751786E-2</v>
      </c>
      <c r="G200" s="3301" t="s">
        <v>123</v>
      </c>
      <c r="H200" s="1756">
        <v>53</v>
      </c>
      <c r="I200" s="1701">
        <v>3.9215686274509887E-2</v>
      </c>
      <c r="J200" s="1702">
        <v>2</v>
      </c>
      <c r="K200" s="2926">
        <v>3</v>
      </c>
      <c r="L200" s="1701">
        <v>-0.25</v>
      </c>
      <c r="M200" s="1702">
        <v>-1</v>
      </c>
      <c r="N200" s="1722">
        <v>2</v>
      </c>
      <c r="O200" s="1722">
        <v>1</v>
      </c>
      <c r="P200" s="1723">
        <v>0</v>
      </c>
      <c r="Q200" s="2926">
        <v>50</v>
      </c>
      <c r="R200" s="1701">
        <v>6.3829787234042534E-2</v>
      </c>
      <c r="S200" s="1702">
        <v>3</v>
      </c>
      <c r="T200" s="1722">
        <v>2</v>
      </c>
      <c r="U200" s="1722">
        <v>0</v>
      </c>
      <c r="V200" s="1722">
        <v>0</v>
      </c>
      <c r="W200" s="1722">
        <v>5</v>
      </c>
      <c r="X200" s="1722">
        <v>0</v>
      </c>
      <c r="Y200" s="1723">
        <v>43</v>
      </c>
      <c r="Z200" s="2947">
        <v>0</v>
      </c>
      <c r="AA200" s="1701" t="s">
        <v>123</v>
      </c>
      <c r="AB200" s="1702">
        <v>0</v>
      </c>
      <c r="AC200" s="2952">
        <v>53</v>
      </c>
      <c r="AD200" s="1724">
        <v>0</v>
      </c>
      <c r="AE200" s="1724">
        <v>0</v>
      </c>
      <c r="AF200" s="1724">
        <v>1</v>
      </c>
      <c r="AG200" s="1724">
        <v>4</v>
      </c>
      <c r="AH200" s="1724">
        <v>8</v>
      </c>
      <c r="AI200" s="1724">
        <v>0</v>
      </c>
      <c r="AJ200" s="1724">
        <v>0</v>
      </c>
      <c r="AK200" s="1724">
        <v>4</v>
      </c>
      <c r="AL200" s="1724">
        <v>17</v>
      </c>
      <c r="AM200" s="1724">
        <v>0</v>
      </c>
      <c r="AN200" s="1724">
        <v>0</v>
      </c>
      <c r="AO200" s="1724">
        <v>2</v>
      </c>
      <c r="AP200" s="1724">
        <v>10</v>
      </c>
      <c r="AQ200" s="1724">
        <v>1</v>
      </c>
      <c r="AR200" s="1724">
        <v>0</v>
      </c>
      <c r="AS200" s="1724">
        <v>0</v>
      </c>
      <c r="AT200" s="1724">
        <v>0</v>
      </c>
      <c r="AU200" s="1724">
        <v>6</v>
      </c>
      <c r="AV200" s="1724">
        <v>0</v>
      </c>
      <c r="AW200" s="1724">
        <v>0</v>
      </c>
      <c r="AX200" s="1725">
        <v>0</v>
      </c>
    </row>
    <row r="201" spans="1:53" s="220" customFormat="1" ht="48" customHeight="1" x14ac:dyDescent="0.15">
      <c r="A201" s="2820"/>
      <c r="B201" s="2821" t="s">
        <v>1791</v>
      </c>
      <c r="C201" s="2821"/>
      <c r="D201" s="3305" t="s">
        <v>123</v>
      </c>
      <c r="E201" s="2823">
        <v>3.4809245335561123E-4</v>
      </c>
      <c r="F201" s="2824">
        <v>1.783166904422254E-2</v>
      </c>
      <c r="G201" s="3303">
        <v>0.47169811320754718</v>
      </c>
      <c r="H201" s="2825">
        <v>25</v>
      </c>
      <c r="I201" s="2826">
        <v>4.1666666666666741E-2</v>
      </c>
      <c r="J201" s="2827">
        <v>1</v>
      </c>
      <c r="K201" s="2944">
        <v>3</v>
      </c>
      <c r="L201" s="2826">
        <v>-0.25</v>
      </c>
      <c r="M201" s="2827">
        <v>-1</v>
      </c>
      <c r="N201" s="2828">
        <v>2</v>
      </c>
      <c r="O201" s="2828">
        <v>1</v>
      </c>
      <c r="P201" s="2829"/>
      <c r="Q201" s="2944">
        <v>22</v>
      </c>
      <c r="R201" s="2826">
        <v>0.10000000000000009</v>
      </c>
      <c r="S201" s="2827">
        <v>2</v>
      </c>
      <c r="T201" s="2828">
        <v>1</v>
      </c>
      <c r="U201" s="2828">
        <v>0</v>
      </c>
      <c r="V201" s="2828"/>
      <c r="W201" s="2828">
        <v>1</v>
      </c>
      <c r="X201" s="2828"/>
      <c r="Y201" s="2829">
        <v>20</v>
      </c>
      <c r="Z201" s="2948">
        <v>0</v>
      </c>
      <c r="AA201" s="2826" t="s">
        <v>123</v>
      </c>
      <c r="AB201" s="2827">
        <v>0</v>
      </c>
      <c r="AC201" s="2955">
        <v>25</v>
      </c>
      <c r="AD201" s="2913">
        <v>0</v>
      </c>
      <c r="AE201" s="2913">
        <v>0</v>
      </c>
      <c r="AF201" s="2913">
        <v>1</v>
      </c>
      <c r="AG201" s="2913">
        <v>1</v>
      </c>
      <c r="AH201" s="2913">
        <v>2</v>
      </c>
      <c r="AI201" s="2913">
        <v>0</v>
      </c>
      <c r="AJ201" s="2913">
        <v>0</v>
      </c>
      <c r="AK201" s="2913">
        <v>2</v>
      </c>
      <c r="AL201" s="2913">
        <v>9</v>
      </c>
      <c r="AM201" s="2913">
        <v>0</v>
      </c>
      <c r="AN201" s="2913">
        <v>0</v>
      </c>
      <c r="AO201" s="2913">
        <v>0</v>
      </c>
      <c r="AP201" s="2913">
        <v>7</v>
      </c>
      <c r="AQ201" s="2913">
        <v>1</v>
      </c>
      <c r="AR201" s="2913">
        <v>0</v>
      </c>
      <c r="AS201" s="2913">
        <v>0</v>
      </c>
      <c r="AT201" s="2913">
        <v>0</v>
      </c>
      <c r="AU201" s="2913">
        <v>2</v>
      </c>
      <c r="AV201" s="2913">
        <v>0</v>
      </c>
      <c r="AW201" s="2913">
        <v>0</v>
      </c>
      <c r="AX201" s="2914">
        <v>0</v>
      </c>
    </row>
    <row r="202" spans="1:53" s="221" customFormat="1" ht="48" customHeight="1" thickBot="1" x14ac:dyDescent="0.2">
      <c r="A202" s="3567"/>
      <c r="B202" s="3568"/>
      <c r="C202" s="3583" t="s">
        <v>1792</v>
      </c>
      <c r="D202" s="3569" t="s">
        <v>123</v>
      </c>
      <c r="E202" s="3570">
        <v>3.8986354775828459E-4</v>
      </c>
      <c r="F202" s="3571">
        <v>1.9971469329529243E-2</v>
      </c>
      <c r="G202" s="3572">
        <v>0.52830188679245282</v>
      </c>
      <c r="H202" s="3573">
        <v>28</v>
      </c>
      <c r="I202" s="3574">
        <v>3.7037037037036979E-2</v>
      </c>
      <c r="J202" s="3575">
        <v>1</v>
      </c>
      <c r="K202" s="3584">
        <v>0</v>
      </c>
      <c r="L202" s="3574" t="s">
        <v>123</v>
      </c>
      <c r="M202" s="3575">
        <v>0</v>
      </c>
      <c r="N202" s="3585">
        <v>0</v>
      </c>
      <c r="O202" s="3585">
        <v>0</v>
      </c>
      <c r="P202" s="3578"/>
      <c r="Q202" s="3584">
        <v>28</v>
      </c>
      <c r="R202" s="3574">
        <v>3.7037037037036979E-2</v>
      </c>
      <c r="S202" s="3575">
        <v>1</v>
      </c>
      <c r="T202" s="3585">
        <v>1</v>
      </c>
      <c r="U202" s="3585">
        <v>0</v>
      </c>
      <c r="V202" s="3585"/>
      <c r="W202" s="3585">
        <v>4</v>
      </c>
      <c r="X202" s="3585"/>
      <c r="Y202" s="3578">
        <v>23</v>
      </c>
      <c r="Z202" s="3580">
        <v>0</v>
      </c>
      <c r="AA202" s="3574" t="s">
        <v>123</v>
      </c>
      <c r="AB202" s="3575">
        <v>0</v>
      </c>
      <c r="AC202" s="3576">
        <v>28</v>
      </c>
      <c r="AD202" s="3577">
        <v>0</v>
      </c>
      <c r="AE202" s="3577">
        <v>0</v>
      </c>
      <c r="AF202" s="3577">
        <v>0</v>
      </c>
      <c r="AG202" s="3577">
        <v>3</v>
      </c>
      <c r="AH202" s="3577">
        <v>6</v>
      </c>
      <c r="AI202" s="3577">
        <v>0</v>
      </c>
      <c r="AJ202" s="3577">
        <v>0</v>
      </c>
      <c r="AK202" s="3577">
        <v>2</v>
      </c>
      <c r="AL202" s="3577">
        <v>8</v>
      </c>
      <c r="AM202" s="3577">
        <v>0</v>
      </c>
      <c r="AN202" s="3577">
        <v>0</v>
      </c>
      <c r="AO202" s="3577">
        <v>2</v>
      </c>
      <c r="AP202" s="3577">
        <v>3</v>
      </c>
      <c r="AQ202" s="3577">
        <v>0</v>
      </c>
      <c r="AR202" s="3577">
        <v>0</v>
      </c>
      <c r="AS202" s="3577">
        <v>0</v>
      </c>
      <c r="AT202" s="3577">
        <v>0</v>
      </c>
      <c r="AU202" s="3577">
        <v>4</v>
      </c>
      <c r="AV202" s="3577">
        <v>0</v>
      </c>
      <c r="AW202" s="3577">
        <v>0</v>
      </c>
      <c r="AX202" s="3581">
        <v>0</v>
      </c>
    </row>
    <row r="203" spans="1:53" s="3782" customFormat="1" ht="4.5" customHeight="1" thickTop="1" x14ac:dyDescent="0.15">
      <c r="A203" s="242"/>
      <c r="B203" s="235"/>
      <c r="C203" s="235"/>
      <c r="D203" s="3252"/>
      <c r="E203" s="3775"/>
      <c r="F203" s="3776"/>
      <c r="G203" s="3252"/>
      <c r="H203" s="3777"/>
      <c r="I203" s="3778"/>
      <c r="J203" s="3779"/>
      <c r="K203" s="3780"/>
      <c r="L203" s="3778"/>
      <c r="M203" s="3779"/>
      <c r="N203" s="3780"/>
      <c r="O203" s="3780"/>
      <c r="P203" s="3780"/>
      <c r="Q203" s="3780"/>
      <c r="R203" s="3778"/>
      <c r="S203" s="3779"/>
      <c r="T203" s="3780"/>
      <c r="U203" s="3780"/>
      <c r="V203" s="3780"/>
      <c r="W203" s="3780"/>
      <c r="X203" s="3780"/>
      <c r="Y203" s="3780"/>
      <c r="Z203" s="3781"/>
      <c r="AA203" s="3778"/>
      <c r="AB203" s="3779"/>
      <c r="AC203" s="3781"/>
      <c r="AD203" s="3781"/>
      <c r="AE203" s="3781"/>
      <c r="AF203" s="3781"/>
      <c r="AG203" s="3781"/>
      <c r="AH203" s="3781"/>
      <c r="AI203" s="3781"/>
      <c r="AJ203" s="3781"/>
      <c r="AK203" s="3781"/>
      <c r="AL203" s="3781"/>
      <c r="AM203" s="3781"/>
      <c r="AN203" s="3781"/>
      <c r="AO203" s="3781"/>
      <c r="AP203" s="3781"/>
      <c r="AQ203" s="3781"/>
      <c r="AR203" s="3781"/>
      <c r="AS203" s="3781"/>
      <c r="AT203" s="3781"/>
      <c r="AU203" s="3781"/>
      <c r="AV203" s="3781"/>
      <c r="AW203" s="3781"/>
      <c r="AX203" s="3781"/>
    </row>
    <row r="204" spans="1:53" customFormat="1" ht="36.75" customHeight="1" x14ac:dyDescent="0.15">
      <c r="A204" s="3692" t="s">
        <v>791</v>
      </c>
      <c r="B204" s="3693"/>
      <c r="C204" s="3693"/>
      <c r="D204" s="3694"/>
      <c r="H204" s="3936" t="s">
        <v>1973</v>
      </c>
      <c r="Z204" s="2772" t="s">
        <v>2112</v>
      </c>
      <c r="AL204" s="3937" t="s">
        <v>1973</v>
      </c>
      <c r="AU204" s="3654"/>
      <c r="AV204" s="3633"/>
      <c r="AW204" s="3633"/>
      <c r="AX204" s="3904" t="s">
        <v>791</v>
      </c>
      <c r="AY204" s="1746"/>
      <c r="AZ204" s="1746"/>
      <c r="BA204" s="1746"/>
    </row>
    <row r="205" spans="1:53" s="29" customFormat="1" ht="15" customHeight="1" thickBot="1" x14ac:dyDescent="0.2">
      <c r="A205" s="1761"/>
    </row>
    <row r="206" spans="1:53" customFormat="1" ht="36.75" customHeight="1" thickTop="1" thickBot="1" x14ac:dyDescent="0.2">
      <c r="A206" s="4735" t="s">
        <v>1201</v>
      </c>
      <c r="B206" s="4736"/>
      <c r="C206" s="4737"/>
      <c r="D206" s="4744" t="s">
        <v>761</v>
      </c>
      <c r="E206" s="4747" t="s">
        <v>1960</v>
      </c>
      <c r="F206" s="4747" t="s">
        <v>1654</v>
      </c>
      <c r="G206" s="4750" t="s">
        <v>1961</v>
      </c>
      <c r="H206" s="4730" t="s">
        <v>1390</v>
      </c>
      <c r="I206" s="4731"/>
      <c r="J206" s="4732"/>
      <c r="K206" s="4727" t="s">
        <v>803</v>
      </c>
      <c r="L206" s="4728"/>
      <c r="M206" s="4728"/>
      <c r="N206" s="4728"/>
      <c r="O206" s="4728"/>
      <c r="P206" s="4729"/>
      <c r="Q206" s="4725" t="s">
        <v>804</v>
      </c>
      <c r="R206" s="4726"/>
      <c r="S206" s="4726"/>
      <c r="T206" s="4726"/>
      <c r="U206" s="4726"/>
      <c r="V206" s="4726"/>
      <c r="W206" s="4726"/>
      <c r="X206" s="2461"/>
      <c r="Y206" s="2462"/>
      <c r="Z206" s="4753" t="s">
        <v>1195</v>
      </c>
      <c r="AA206" s="4754"/>
      <c r="AB206" s="4755"/>
      <c r="AC206" s="4756" t="s">
        <v>1200</v>
      </c>
      <c r="AD206" s="4723"/>
      <c r="AE206" s="4723"/>
      <c r="AF206" s="4723"/>
      <c r="AG206" s="4723"/>
      <c r="AH206" s="4723"/>
      <c r="AI206" s="4723"/>
      <c r="AJ206" s="4723"/>
      <c r="AK206" s="4723"/>
      <c r="AL206" s="4723"/>
      <c r="AM206" s="4723"/>
      <c r="AN206" s="4723"/>
      <c r="AO206" s="4723"/>
      <c r="AP206" s="4723"/>
      <c r="AQ206" s="4723"/>
      <c r="AR206" s="4723"/>
      <c r="AS206" s="4723"/>
      <c r="AT206" s="4723"/>
      <c r="AU206" s="4723"/>
      <c r="AV206" s="4723"/>
      <c r="AW206" s="4723"/>
      <c r="AX206" s="4724"/>
    </row>
    <row r="207" spans="1:53" customFormat="1" ht="102" customHeight="1" x14ac:dyDescent="0.15">
      <c r="A207" s="4738"/>
      <c r="B207" s="4739"/>
      <c r="C207" s="4740"/>
      <c r="D207" s="4745"/>
      <c r="E207" s="4748"/>
      <c r="F207" s="4748"/>
      <c r="G207" s="4751"/>
      <c r="H207" s="3230" t="s">
        <v>1899</v>
      </c>
      <c r="I207" s="4718" t="s">
        <v>1894</v>
      </c>
      <c r="J207" s="4719"/>
      <c r="K207" s="3223" t="s">
        <v>826</v>
      </c>
      <c r="L207" s="4718" t="s">
        <v>1894</v>
      </c>
      <c r="M207" s="4719"/>
      <c r="N207" s="3399" t="s">
        <v>1898</v>
      </c>
      <c r="O207" s="3224" t="s">
        <v>1900</v>
      </c>
      <c r="P207" s="3226" t="s">
        <v>650</v>
      </c>
      <c r="Q207" s="3225" t="s">
        <v>826</v>
      </c>
      <c r="R207" s="4718" t="s">
        <v>1894</v>
      </c>
      <c r="S207" s="4719"/>
      <c r="T207" s="3399" t="s">
        <v>1905</v>
      </c>
      <c r="U207" s="3224" t="s">
        <v>1906</v>
      </c>
      <c r="V207" s="3224" t="s">
        <v>1958</v>
      </c>
      <c r="W207" s="3224" t="s">
        <v>652</v>
      </c>
      <c r="X207" s="3224" t="s">
        <v>1959</v>
      </c>
      <c r="Y207" s="3226" t="s">
        <v>1912</v>
      </c>
      <c r="Z207" s="3225" t="s">
        <v>54</v>
      </c>
      <c r="AA207" s="4718" t="s">
        <v>1894</v>
      </c>
      <c r="AB207" s="4719"/>
      <c r="AC207" s="4733" t="s">
        <v>826</v>
      </c>
      <c r="AD207" s="3227" t="s">
        <v>1914</v>
      </c>
      <c r="AE207" s="3228" t="s">
        <v>1916</v>
      </c>
      <c r="AF207" s="3227" t="s">
        <v>1918</v>
      </c>
      <c r="AG207" s="3228" t="s">
        <v>1919</v>
      </c>
      <c r="AH207" s="3227" t="s">
        <v>1920</v>
      </c>
      <c r="AI207" s="3238" t="s">
        <v>1921</v>
      </c>
      <c r="AJ207" s="3227" t="s">
        <v>1922</v>
      </c>
      <c r="AK207" s="3228" t="s">
        <v>1952</v>
      </c>
      <c r="AL207" s="3227" t="s">
        <v>1953</v>
      </c>
      <c r="AM207" s="3228" t="s">
        <v>1954</v>
      </c>
      <c r="AN207" s="3239" t="s">
        <v>1955</v>
      </c>
      <c r="AO207" s="3238" t="s">
        <v>1923</v>
      </c>
      <c r="AP207" s="3240" t="s">
        <v>1924</v>
      </c>
      <c r="AQ207" s="3241" t="s">
        <v>1925</v>
      </c>
      <c r="AR207" s="3228" t="s">
        <v>1926</v>
      </c>
      <c r="AS207" s="3228" t="s">
        <v>1927</v>
      </c>
      <c r="AT207" s="3228" t="s">
        <v>1928</v>
      </c>
      <c r="AU207" s="3228" t="s">
        <v>1929</v>
      </c>
      <c r="AV207" s="3228" t="s">
        <v>1930</v>
      </c>
      <c r="AW207" s="3228" t="s">
        <v>1931</v>
      </c>
      <c r="AX207" s="3229" t="s">
        <v>1932</v>
      </c>
    </row>
    <row r="208" spans="1:53" customFormat="1" ht="75" customHeight="1" thickBot="1" x14ac:dyDescent="0.2">
      <c r="A208" s="4741"/>
      <c r="B208" s="4742"/>
      <c r="C208" s="4743"/>
      <c r="D208" s="4746"/>
      <c r="E208" s="4749"/>
      <c r="F208" s="4749"/>
      <c r="G208" s="4752"/>
      <c r="H208" s="3396" t="s">
        <v>1893</v>
      </c>
      <c r="I208" s="3397" t="s">
        <v>1895</v>
      </c>
      <c r="J208" s="3398" t="s">
        <v>1705</v>
      </c>
      <c r="K208" s="3236" t="s">
        <v>1897</v>
      </c>
      <c r="L208" s="3397" t="s">
        <v>1895</v>
      </c>
      <c r="M208" s="3398" t="s">
        <v>1705</v>
      </c>
      <c r="N208" s="3400" t="s">
        <v>1901</v>
      </c>
      <c r="O208" s="3231" t="s">
        <v>1902</v>
      </c>
      <c r="P208" s="3232" t="s">
        <v>1903</v>
      </c>
      <c r="Q208" s="3237" t="s">
        <v>1904</v>
      </c>
      <c r="R208" s="3397" t="s">
        <v>1895</v>
      </c>
      <c r="S208" s="3398" t="s">
        <v>1705</v>
      </c>
      <c r="T208" s="3400" t="s">
        <v>1907</v>
      </c>
      <c r="U208" s="3231" t="s">
        <v>1908</v>
      </c>
      <c r="V208" s="3234" t="s">
        <v>1909</v>
      </c>
      <c r="W208" s="3231" t="s">
        <v>1910</v>
      </c>
      <c r="X208" s="3234" t="s">
        <v>1911</v>
      </c>
      <c r="Y208" s="3235" t="s">
        <v>1913</v>
      </c>
      <c r="Z208" s="3233" t="s">
        <v>1957</v>
      </c>
      <c r="AA208" s="3397" t="s">
        <v>1895</v>
      </c>
      <c r="AB208" s="3398" t="s">
        <v>1705</v>
      </c>
      <c r="AC208" s="4734"/>
      <c r="AD208" s="3268" t="s">
        <v>1915</v>
      </c>
      <c r="AE208" s="3269" t="s">
        <v>1964</v>
      </c>
      <c r="AF208" s="3268" t="s">
        <v>1933</v>
      </c>
      <c r="AG208" s="3269" t="s">
        <v>1934</v>
      </c>
      <c r="AH208" s="3268" t="s">
        <v>1935</v>
      </c>
      <c r="AI208" s="3269" t="s">
        <v>1963</v>
      </c>
      <c r="AJ208" s="3268" t="s">
        <v>1937</v>
      </c>
      <c r="AK208" s="3269" t="s">
        <v>1938</v>
      </c>
      <c r="AL208" s="3268" t="s">
        <v>1939</v>
      </c>
      <c r="AM208" s="3269" t="s">
        <v>1940</v>
      </c>
      <c r="AN208" s="3269" t="s">
        <v>1941</v>
      </c>
      <c r="AO208" s="3269" t="s">
        <v>1942</v>
      </c>
      <c r="AP208" s="3269" t="s">
        <v>1943</v>
      </c>
      <c r="AQ208" s="3269" t="s">
        <v>1944</v>
      </c>
      <c r="AR208" s="3269" t="s">
        <v>1945</v>
      </c>
      <c r="AS208" s="3269" t="s">
        <v>1946</v>
      </c>
      <c r="AT208" s="3269" t="s">
        <v>1947</v>
      </c>
      <c r="AU208" s="3269" t="s">
        <v>1948</v>
      </c>
      <c r="AV208" s="3269" t="s">
        <v>1949</v>
      </c>
      <c r="AW208" s="3269" t="s">
        <v>1950</v>
      </c>
      <c r="AX208" s="3270" t="s">
        <v>1951</v>
      </c>
    </row>
    <row r="209" spans="1:50" s="220" customFormat="1" ht="50.1" customHeight="1" x14ac:dyDescent="0.15">
      <c r="A209" s="1694" t="s">
        <v>1794</v>
      </c>
      <c r="B209" s="1695"/>
      <c r="C209" s="1695"/>
      <c r="D209" s="1733">
        <v>112</v>
      </c>
      <c r="E209" s="1734">
        <v>9.7465886939571147E-5</v>
      </c>
      <c r="F209" s="1735">
        <v>1.2048192771084338E-3</v>
      </c>
      <c r="G209" s="3311" t="s">
        <v>123</v>
      </c>
      <c r="H209" s="1758">
        <v>7</v>
      </c>
      <c r="I209" s="1707">
        <v>-0.125</v>
      </c>
      <c r="J209" s="1708">
        <v>-1</v>
      </c>
      <c r="K209" s="2965">
        <v>0</v>
      </c>
      <c r="L209" s="1707" t="s">
        <v>123</v>
      </c>
      <c r="M209" s="1708">
        <v>0</v>
      </c>
      <c r="N209" s="1736">
        <v>0</v>
      </c>
      <c r="O209" s="1736">
        <v>0</v>
      </c>
      <c r="P209" s="1737"/>
      <c r="Q209" s="2965">
        <v>7</v>
      </c>
      <c r="R209" s="1707">
        <v>-0.125</v>
      </c>
      <c r="S209" s="1708">
        <v>-1</v>
      </c>
      <c r="T209" s="1736">
        <v>0</v>
      </c>
      <c r="U209" s="1736">
        <v>0</v>
      </c>
      <c r="V209" s="1736"/>
      <c r="W209" s="1736">
        <v>0</v>
      </c>
      <c r="X209" s="1736"/>
      <c r="Y209" s="1737">
        <v>7</v>
      </c>
      <c r="Z209" s="2966">
        <v>0</v>
      </c>
      <c r="AA209" s="1707" t="s">
        <v>123</v>
      </c>
      <c r="AB209" s="1708">
        <v>0</v>
      </c>
      <c r="AC209" s="2967">
        <v>7</v>
      </c>
      <c r="AD209" s="1738">
        <v>0</v>
      </c>
      <c r="AE209" s="1738">
        <v>0</v>
      </c>
      <c r="AF209" s="1738">
        <v>0</v>
      </c>
      <c r="AG209" s="1738">
        <v>0</v>
      </c>
      <c r="AH209" s="1738">
        <v>1</v>
      </c>
      <c r="AI209" s="1738">
        <v>0</v>
      </c>
      <c r="AJ209" s="1738">
        <v>0</v>
      </c>
      <c r="AK209" s="1738">
        <v>0</v>
      </c>
      <c r="AL209" s="1738">
        <v>0</v>
      </c>
      <c r="AM209" s="1738">
        <v>0</v>
      </c>
      <c r="AN209" s="1738">
        <v>0</v>
      </c>
      <c r="AO209" s="1738">
        <v>0</v>
      </c>
      <c r="AP209" s="1738">
        <v>2</v>
      </c>
      <c r="AQ209" s="1738">
        <v>0</v>
      </c>
      <c r="AR209" s="1738">
        <v>0</v>
      </c>
      <c r="AS209" s="1738">
        <v>0</v>
      </c>
      <c r="AT209" s="1738">
        <v>1</v>
      </c>
      <c r="AU209" s="1738">
        <v>3</v>
      </c>
      <c r="AV209" s="1738">
        <v>0</v>
      </c>
      <c r="AW209" s="1738">
        <v>0</v>
      </c>
      <c r="AX209" s="1739">
        <v>0</v>
      </c>
    </row>
    <row r="210" spans="1:50" s="221" customFormat="1" ht="50.1" customHeight="1" x14ac:dyDescent="0.15">
      <c r="A210" s="1690" t="s">
        <v>149</v>
      </c>
      <c r="B210" s="1691"/>
      <c r="C210" s="1691"/>
      <c r="D210" s="1721">
        <v>50</v>
      </c>
      <c r="E210" s="1715">
        <v>1.0999721526037316E-3</v>
      </c>
      <c r="F210" s="1716">
        <v>1.3597246127366609E-2</v>
      </c>
      <c r="G210" s="3301" t="s">
        <v>123</v>
      </c>
      <c r="H210" s="1755">
        <v>79</v>
      </c>
      <c r="I210" s="1703">
        <v>-3.6585365853658569E-2</v>
      </c>
      <c r="J210" s="1704">
        <v>-3</v>
      </c>
      <c r="K210" s="2926">
        <v>7</v>
      </c>
      <c r="L210" s="1703">
        <v>0</v>
      </c>
      <c r="M210" s="1704">
        <v>0</v>
      </c>
      <c r="N210" s="1717">
        <v>4</v>
      </c>
      <c r="O210" s="1717">
        <v>3</v>
      </c>
      <c r="P210" s="1718"/>
      <c r="Q210" s="2926">
        <v>72</v>
      </c>
      <c r="R210" s="1703">
        <v>-4.0000000000000036E-2</v>
      </c>
      <c r="S210" s="1704">
        <v>-3</v>
      </c>
      <c r="T210" s="1717">
        <v>17</v>
      </c>
      <c r="U210" s="1717">
        <v>35</v>
      </c>
      <c r="V210" s="1717"/>
      <c r="W210" s="1717">
        <v>18</v>
      </c>
      <c r="X210" s="1717"/>
      <c r="Y210" s="1718">
        <v>2</v>
      </c>
      <c r="Z210" s="2936">
        <v>0</v>
      </c>
      <c r="AA210" s="1703" t="s">
        <v>123</v>
      </c>
      <c r="AB210" s="1704">
        <v>0</v>
      </c>
      <c r="AC210" s="2952">
        <v>79</v>
      </c>
      <c r="AD210" s="1719">
        <v>0</v>
      </c>
      <c r="AE210" s="1719">
        <v>0</v>
      </c>
      <c r="AF210" s="1719">
        <v>0</v>
      </c>
      <c r="AG210" s="1719">
        <v>0</v>
      </c>
      <c r="AH210" s="1719">
        <v>19</v>
      </c>
      <c r="AI210" s="1719">
        <v>1</v>
      </c>
      <c r="AJ210" s="1719">
        <v>4</v>
      </c>
      <c r="AK210" s="1719">
        <v>3</v>
      </c>
      <c r="AL210" s="1719">
        <v>17</v>
      </c>
      <c r="AM210" s="1719">
        <v>10</v>
      </c>
      <c r="AN210" s="1719">
        <v>11</v>
      </c>
      <c r="AO210" s="1719">
        <v>2</v>
      </c>
      <c r="AP210" s="1719">
        <v>1</v>
      </c>
      <c r="AQ210" s="1719">
        <v>0</v>
      </c>
      <c r="AR210" s="1719">
        <v>3</v>
      </c>
      <c r="AS210" s="1719">
        <v>0</v>
      </c>
      <c r="AT210" s="1719">
        <v>2</v>
      </c>
      <c r="AU210" s="1719">
        <v>5</v>
      </c>
      <c r="AV210" s="1719">
        <v>0</v>
      </c>
      <c r="AW210" s="1719">
        <v>0</v>
      </c>
      <c r="AX210" s="1720">
        <v>1</v>
      </c>
    </row>
    <row r="211" spans="1:50" s="220" customFormat="1" ht="50.1" customHeight="1" x14ac:dyDescent="0.15">
      <c r="A211" s="1688" t="s">
        <v>1795</v>
      </c>
      <c r="B211" s="1689"/>
      <c r="C211" s="1689"/>
      <c r="D211" s="1711">
        <v>172</v>
      </c>
      <c r="E211" s="1712">
        <v>0</v>
      </c>
      <c r="F211" s="1713">
        <v>0</v>
      </c>
      <c r="G211" s="3288" t="s">
        <v>123</v>
      </c>
      <c r="H211" s="1754">
        <v>0</v>
      </c>
      <c r="I211" s="1697" t="s">
        <v>123</v>
      </c>
      <c r="J211" s="1698">
        <v>0</v>
      </c>
      <c r="K211" s="2927">
        <v>0</v>
      </c>
      <c r="L211" s="1697" t="s">
        <v>123</v>
      </c>
      <c r="M211" s="1698">
        <v>0</v>
      </c>
      <c r="N211" s="1717">
        <v>0</v>
      </c>
      <c r="O211" s="1717">
        <v>0</v>
      </c>
      <c r="P211" s="1718"/>
      <c r="Q211" s="2927">
        <v>0</v>
      </c>
      <c r="R211" s="1697" t="s">
        <v>123</v>
      </c>
      <c r="S211" s="1698">
        <v>0</v>
      </c>
      <c r="T211" s="1717">
        <v>0</v>
      </c>
      <c r="U211" s="1717">
        <v>0</v>
      </c>
      <c r="V211" s="1717"/>
      <c r="W211" s="1717">
        <v>0</v>
      </c>
      <c r="X211" s="1717"/>
      <c r="Y211" s="1718">
        <v>0</v>
      </c>
      <c r="Z211" s="2937">
        <v>0</v>
      </c>
      <c r="AA211" s="1697" t="s">
        <v>123</v>
      </c>
      <c r="AB211" s="1698">
        <v>0</v>
      </c>
      <c r="AC211" s="2953">
        <v>0</v>
      </c>
      <c r="AD211" s="1719">
        <v>0</v>
      </c>
      <c r="AE211" s="1719">
        <v>0</v>
      </c>
      <c r="AF211" s="1719">
        <v>0</v>
      </c>
      <c r="AG211" s="1719">
        <v>0</v>
      </c>
      <c r="AH211" s="1719">
        <v>0</v>
      </c>
      <c r="AI211" s="1719">
        <v>0</v>
      </c>
      <c r="AJ211" s="1719">
        <v>0</v>
      </c>
      <c r="AK211" s="1719">
        <v>0</v>
      </c>
      <c r="AL211" s="1719">
        <v>0</v>
      </c>
      <c r="AM211" s="1719">
        <v>0</v>
      </c>
      <c r="AN211" s="1719">
        <v>0</v>
      </c>
      <c r="AO211" s="1719">
        <v>0</v>
      </c>
      <c r="AP211" s="1719">
        <v>0</v>
      </c>
      <c r="AQ211" s="1719">
        <v>0</v>
      </c>
      <c r="AR211" s="1719">
        <v>0</v>
      </c>
      <c r="AS211" s="1719">
        <v>0</v>
      </c>
      <c r="AT211" s="1719">
        <v>0</v>
      </c>
      <c r="AU211" s="1719">
        <v>0</v>
      </c>
      <c r="AV211" s="1719">
        <v>0</v>
      </c>
      <c r="AW211" s="1719">
        <v>0</v>
      </c>
      <c r="AX211" s="1720">
        <v>0</v>
      </c>
    </row>
    <row r="212" spans="1:50" s="221" customFormat="1" ht="50.1" customHeight="1" x14ac:dyDescent="0.15">
      <c r="A212" s="1690" t="s">
        <v>165</v>
      </c>
      <c r="B212" s="1691"/>
      <c r="C212" s="1691"/>
      <c r="D212" s="1721">
        <v>27</v>
      </c>
      <c r="E212" s="1715">
        <v>3.8290169869117235E-3</v>
      </c>
      <c r="F212" s="1716">
        <v>4.7332185886402756E-2</v>
      </c>
      <c r="G212" s="3301" t="s">
        <v>123</v>
      </c>
      <c r="H212" s="1756">
        <v>275</v>
      </c>
      <c r="I212" s="1701">
        <v>-2.4822695035460973E-2</v>
      </c>
      <c r="J212" s="1702">
        <v>-7</v>
      </c>
      <c r="K212" s="2926">
        <v>55</v>
      </c>
      <c r="L212" s="1701">
        <v>-6.7796610169491567E-2</v>
      </c>
      <c r="M212" s="1702">
        <v>-4</v>
      </c>
      <c r="N212" s="1722">
        <v>22</v>
      </c>
      <c r="O212" s="1722">
        <v>33</v>
      </c>
      <c r="P212" s="1723">
        <v>0</v>
      </c>
      <c r="Q212" s="2926">
        <v>217</v>
      </c>
      <c r="R212" s="1701">
        <v>2.3584905660377409E-2</v>
      </c>
      <c r="S212" s="1702">
        <v>5</v>
      </c>
      <c r="T212" s="1722">
        <v>122</v>
      </c>
      <c r="U212" s="1722">
        <v>56</v>
      </c>
      <c r="V212" s="1722">
        <v>0</v>
      </c>
      <c r="W212" s="1722">
        <v>28</v>
      </c>
      <c r="X212" s="1722">
        <v>0</v>
      </c>
      <c r="Y212" s="1723">
        <v>11</v>
      </c>
      <c r="Z212" s="2947">
        <v>3</v>
      </c>
      <c r="AA212" s="1701">
        <v>-0.72727272727272729</v>
      </c>
      <c r="AB212" s="1702">
        <v>-8</v>
      </c>
      <c r="AC212" s="2952">
        <v>275</v>
      </c>
      <c r="AD212" s="1724">
        <v>0</v>
      </c>
      <c r="AE212" s="1724">
        <v>0</v>
      </c>
      <c r="AF212" s="1724">
        <v>0</v>
      </c>
      <c r="AG212" s="1724">
        <v>4</v>
      </c>
      <c r="AH212" s="1724">
        <v>83</v>
      </c>
      <c r="AI212" s="1724">
        <v>0</v>
      </c>
      <c r="AJ212" s="1724">
        <v>14</v>
      </c>
      <c r="AK212" s="1724">
        <v>17</v>
      </c>
      <c r="AL212" s="1724">
        <v>87</v>
      </c>
      <c r="AM212" s="1724">
        <v>8</v>
      </c>
      <c r="AN212" s="1724">
        <v>1</v>
      </c>
      <c r="AO212" s="1724">
        <v>3</v>
      </c>
      <c r="AP212" s="1724">
        <v>3</v>
      </c>
      <c r="AQ212" s="1724">
        <v>0</v>
      </c>
      <c r="AR212" s="1724">
        <v>0</v>
      </c>
      <c r="AS212" s="1724">
        <v>1</v>
      </c>
      <c r="AT212" s="1724">
        <v>11</v>
      </c>
      <c r="AU212" s="1724">
        <v>28</v>
      </c>
      <c r="AV212" s="1724">
        <v>1</v>
      </c>
      <c r="AW212" s="1724">
        <v>2</v>
      </c>
      <c r="AX212" s="1725">
        <v>12</v>
      </c>
    </row>
    <row r="213" spans="1:50" s="220" customFormat="1" ht="50.1" customHeight="1" x14ac:dyDescent="0.15">
      <c r="A213" s="2820"/>
      <c r="B213" s="2821" t="s">
        <v>561</v>
      </c>
      <c r="C213" s="2821"/>
      <c r="D213" s="2822" t="s">
        <v>123</v>
      </c>
      <c r="E213" s="2823">
        <v>8.9111668059036484E-4</v>
      </c>
      <c r="F213" s="2824">
        <v>1.1015490533562823E-2</v>
      </c>
      <c r="G213" s="3303">
        <v>0.23272727272727273</v>
      </c>
      <c r="H213" s="2825">
        <v>64</v>
      </c>
      <c r="I213" s="2826">
        <v>0</v>
      </c>
      <c r="J213" s="2827">
        <v>0</v>
      </c>
      <c r="K213" s="2944">
        <v>10</v>
      </c>
      <c r="L213" s="2826">
        <v>0</v>
      </c>
      <c r="M213" s="2827">
        <v>0</v>
      </c>
      <c r="N213" s="2828">
        <v>2</v>
      </c>
      <c r="O213" s="2828">
        <v>8</v>
      </c>
      <c r="P213" s="2829"/>
      <c r="Q213" s="2944">
        <v>54</v>
      </c>
      <c r="R213" s="2826">
        <v>0</v>
      </c>
      <c r="S213" s="2827">
        <v>0</v>
      </c>
      <c r="T213" s="2828">
        <v>23</v>
      </c>
      <c r="U213" s="2828">
        <v>14</v>
      </c>
      <c r="V213" s="2828"/>
      <c r="W213" s="2828">
        <v>11</v>
      </c>
      <c r="X213" s="2828"/>
      <c r="Y213" s="2829">
        <v>6</v>
      </c>
      <c r="Z213" s="2948">
        <v>0</v>
      </c>
      <c r="AA213" s="2826" t="s">
        <v>123</v>
      </c>
      <c r="AB213" s="2827">
        <v>0</v>
      </c>
      <c r="AC213" s="2955">
        <v>64</v>
      </c>
      <c r="AD213" s="2913">
        <v>0</v>
      </c>
      <c r="AE213" s="2913">
        <v>0</v>
      </c>
      <c r="AF213" s="2913">
        <v>0</v>
      </c>
      <c r="AG213" s="2913">
        <v>1</v>
      </c>
      <c r="AH213" s="2913">
        <v>22</v>
      </c>
      <c r="AI213" s="2913">
        <v>0</v>
      </c>
      <c r="AJ213" s="2913">
        <v>8</v>
      </c>
      <c r="AK213" s="2913">
        <v>4</v>
      </c>
      <c r="AL213" s="2913">
        <v>1</v>
      </c>
      <c r="AM213" s="2913">
        <v>2</v>
      </c>
      <c r="AN213" s="2913">
        <v>0</v>
      </c>
      <c r="AO213" s="2913">
        <v>2</v>
      </c>
      <c r="AP213" s="2913">
        <v>3</v>
      </c>
      <c r="AQ213" s="2913">
        <v>0</v>
      </c>
      <c r="AR213" s="2913">
        <v>0</v>
      </c>
      <c r="AS213" s="2913">
        <v>0</v>
      </c>
      <c r="AT213" s="2913">
        <v>0</v>
      </c>
      <c r="AU213" s="2913">
        <v>9</v>
      </c>
      <c r="AV213" s="2913">
        <v>0</v>
      </c>
      <c r="AW213" s="2913">
        <v>0</v>
      </c>
      <c r="AX213" s="2914">
        <v>12</v>
      </c>
    </row>
    <row r="214" spans="1:50" s="221" customFormat="1" ht="50.1" customHeight="1" x14ac:dyDescent="0.15">
      <c r="A214" s="2830"/>
      <c r="B214" s="2831" t="s">
        <v>1796</v>
      </c>
      <c r="C214" s="2831"/>
      <c r="D214" s="2832" t="s">
        <v>123</v>
      </c>
      <c r="E214" s="2833">
        <v>2.9379003063213591E-3</v>
      </c>
      <c r="F214" s="2834">
        <v>3.6316695352839934E-2</v>
      </c>
      <c r="G214" s="3296">
        <v>0.76727272727272722</v>
      </c>
      <c r="H214" s="2835">
        <v>211</v>
      </c>
      <c r="I214" s="2836">
        <v>-3.2110091743119296E-2</v>
      </c>
      <c r="J214" s="2837">
        <v>-7</v>
      </c>
      <c r="K214" s="2930">
        <v>45</v>
      </c>
      <c r="L214" s="2836">
        <v>-8.1632653061224469E-2</v>
      </c>
      <c r="M214" s="2837">
        <v>-4</v>
      </c>
      <c r="N214" s="2809">
        <v>20</v>
      </c>
      <c r="O214" s="2809">
        <v>25</v>
      </c>
      <c r="P214" s="2810"/>
      <c r="Q214" s="2930">
        <v>163</v>
      </c>
      <c r="R214" s="2836">
        <v>3.1645569620253111E-2</v>
      </c>
      <c r="S214" s="2837">
        <v>5</v>
      </c>
      <c r="T214" s="2809">
        <v>99</v>
      </c>
      <c r="U214" s="2809">
        <v>42</v>
      </c>
      <c r="V214" s="2809"/>
      <c r="W214" s="2809">
        <v>17</v>
      </c>
      <c r="X214" s="2809"/>
      <c r="Y214" s="2810">
        <v>5</v>
      </c>
      <c r="Z214" s="2938">
        <v>3</v>
      </c>
      <c r="AA214" s="2836">
        <v>-0.72727272727272729</v>
      </c>
      <c r="AB214" s="2837">
        <v>-8</v>
      </c>
      <c r="AC214" s="2956">
        <v>211</v>
      </c>
      <c r="AD214" s="2811">
        <v>0</v>
      </c>
      <c r="AE214" s="2811">
        <v>0</v>
      </c>
      <c r="AF214" s="2811">
        <v>0</v>
      </c>
      <c r="AG214" s="2811">
        <v>3</v>
      </c>
      <c r="AH214" s="2811">
        <v>61</v>
      </c>
      <c r="AI214" s="2811">
        <v>0</v>
      </c>
      <c r="AJ214" s="2811">
        <v>6</v>
      </c>
      <c r="AK214" s="2811">
        <v>13</v>
      </c>
      <c r="AL214" s="2811">
        <v>86</v>
      </c>
      <c r="AM214" s="2811">
        <v>6</v>
      </c>
      <c r="AN214" s="2811">
        <v>1</v>
      </c>
      <c r="AO214" s="2811">
        <v>1</v>
      </c>
      <c r="AP214" s="2811">
        <v>0</v>
      </c>
      <c r="AQ214" s="2811">
        <v>0</v>
      </c>
      <c r="AR214" s="2811">
        <v>0</v>
      </c>
      <c r="AS214" s="2811">
        <v>1</v>
      </c>
      <c r="AT214" s="2811">
        <v>11</v>
      </c>
      <c r="AU214" s="2811">
        <v>19</v>
      </c>
      <c r="AV214" s="2811">
        <v>1</v>
      </c>
      <c r="AW214" s="2811">
        <v>2</v>
      </c>
      <c r="AX214" s="2812">
        <v>0</v>
      </c>
    </row>
    <row r="215" spans="1:50" s="220" customFormat="1" ht="50.1" customHeight="1" x14ac:dyDescent="0.15">
      <c r="A215" s="1688" t="s">
        <v>211</v>
      </c>
      <c r="B215" s="1689"/>
      <c r="C215" s="1689"/>
      <c r="D215" s="1711">
        <v>13</v>
      </c>
      <c r="E215" s="1712">
        <v>1.3895850737956001E-2</v>
      </c>
      <c r="F215" s="1713">
        <v>0.17177280550774526</v>
      </c>
      <c r="G215" s="3288" t="s">
        <v>123</v>
      </c>
      <c r="H215" s="1754">
        <v>998</v>
      </c>
      <c r="I215" s="1697">
        <v>-2.2526934378060748E-2</v>
      </c>
      <c r="J215" s="1698">
        <v>-23</v>
      </c>
      <c r="K215" s="2927">
        <v>129</v>
      </c>
      <c r="L215" s="1697">
        <v>5.7377049180327822E-2</v>
      </c>
      <c r="M215" s="1698">
        <v>7</v>
      </c>
      <c r="N215" s="1717">
        <v>82</v>
      </c>
      <c r="O215" s="1717">
        <v>47</v>
      </c>
      <c r="P215" s="1718">
        <v>0</v>
      </c>
      <c r="Q215" s="2927">
        <v>852</v>
      </c>
      <c r="R215" s="1697">
        <v>-2.517162471395884E-2</v>
      </c>
      <c r="S215" s="1698">
        <v>-22</v>
      </c>
      <c r="T215" s="1717">
        <v>468</v>
      </c>
      <c r="U215" s="1717">
        <v>187</v>
      </c>
      <c r="V215" s="1717">
        <v>0</v>
      </c>
      <c r="W215" s="1717">
        <v>70</v>
      </c>
      <c r="X215" s="1717">
        <v>0</v>
      </c>
      <c r="Y215" s="1718">
        <v>127</v>
      </c>
      <c r="Z215" s="2937">
        <v>17</v>
      </c>
      <c r="AA215" s="1697">
        <v>-0.31999999999999995</v>
      </c>
      <c r="AB215" s="1698">
        <v>-8</v>
      </c>
      <c r="AC215" s="2953">
        <v>998</v>
      </c>
      <c r="AD215" s="1724">
        <v>3</v>
      </c>
      <c r="AE215" s="1724">
        <v>0</v>
      </c>
      <c r="AF215" s="1724">
        <v>12</v>
      </c>
      <c r="AG215" s="1724">
        <v>7</v>
      </c>
      <c r="AH215" s="1724">
        <v>370</v>
      </c>
      <c r="AI215" s="1724">
        <v>13</v>
      </c>
      <c r="AJ215" s="1724">
        <v>40</v>
      </c>
      <c r="AK215" s="1724">
        <v>54</v>
      </c>
      <c r="AL215" s="1724">
        <v>124</v>
      </c>
      <c r="AM215" s="1724">
        <v>89</v>
      </c>
      <c r="AN215" s="1724">
        <v>19</v>
      </c>
      <c r="AO215" s="1724">
        <v>26</v>
      </c>
      <c r="AP215" s="1724">
        <v>35</v>
      </c>
      <c r="AQ215" s="1724">
        <v>10</v>
      </c>
      <c r="AR215" s="1724">
        <v>19</v>
      </c>
      <c r="AS215" s="1724">
        <v>15</v>
      </c>
      <c r="AT215" s="1724">
        <v>17</v>
      </c>
      <c r="AU215" s="1724">
        <v>82</v>
      </c>
      <c r="AV215" s="1724">
        <v>5</v>
      </c>
      <c r="AW215" s="1724">
        <v>37</v>
      </c>
      <c r="AX215" s="1725">
        <v>21</v>
      </c>
    </row>
    <row r="216" spans="1:50" s="221" customFormat="1" ht="50.1" customHeight="1" x14ac:dyDescent="0.15">
      <c r="A216" s="2813"/>
      <c r="B216" s="2814" t="s">
        <v>1797</v>
      </c>
      <c r="C216" s="2814"/>
      <c r="D216" s="2909" t="s">
        <v>123</v>
      </c>
      <c r="E216" s="2815">
        <v>1.2461709830130882E-2</v>
      </c>
      <c r="F216" s="2816">
        <v>0.15404475043029259</v>
      </c>
      <c r="G216" s="3302">
        <v>0.89679358717434865</v>
      </c>
      <c r="H216" s="2910">
        <v>895</v>
      </c>
      <c r="I216" s="2911">
        <v>-3.2432432432432434E-2</v>
      </c>
      <c r="J216" s="2912">
        <v>-30</v>
      </c>
      <c r="K216" s="2943">
        <v>128</v>
      </c>
      <c r="L216" s="2911">
        <v>5.7851239669421517E-2</v>
      </c>
      <c r="M216" s="2912">
        <v>7</v>
      </c>
      <c r="N216" s="2828">
        <v>82</v>
      </c>
      <c r="O216" s="2828">
        <v>46</v>
      </c>
      <c r="P216" s="2829"/>
      <c r="Q216" s="2943">
        <v>751</v>
      </c>
      <c r="R216" s="2911">
        <v>-3.8412291933418663E-2</v>
      </c>
      <c r="S216" s="2912">
        <v>-30</v>
      </c>
      <c r="T216" s="2828">
        <v>429</v>
      </c>
      <c r="U216" s="2828">
        <v>140</v>
      </c>
      <c r="V216" s="2828"/>
      <c r="W216" s="2828">
        <v>55</v>
      </c>
      <c r="X216" s="2828"/>
      <c r="Y216" s="2829">
        <v>127</v>
      </c>
      <c r="Z216" s="2946">
        <v>16</v>
      </c>
      <c r="AA216" s="2911">
        <v>-0.30434782608695654</v>
      </c>
      <c r="AB216" s="2912">
        <v>-7</v>
      </c>
      <c r="AC216" s="2954">
        <v>895</v>
      </c>
      <c r="AD216" s="2913">
        <v>3</v>
      </c>
      <c r="AE216" s="2913">
        <v>0</v>
      </c>
      <c r="AF216" s="2913">
        <v>12</v>
      </c>
      <c r="AG216" s="2913">
        <v>7</v>
      </c>
      <c r="AH216" s="2913">
        <v>324</v>
      </c>
      <c r="AI216" s="2913">
        <v>11</v>
      </c>
      <c r="AJ216" s="2913">
        <v>40</v>
      </c>
      <c r="AK216" s="2913">
        <v>46</v>
      </c>
      <c r="AL216" s="2913">
        <v>112</v>
      </c>
      <c r="AM216" s="2913">
        <v>84</v>
      </c>
      <c r="AN216" s="2913">
        <v>19</v>
      </c>
      <c r="AO216" s="2913">
        <v>18</v>
      </c>
      <c r="AP216" s="2913">
        <v>35</v>
      </c>
      <c r="AQ216" s="2913">
        <v>10</v>
      </c>
      <c r="AR216" s="2913">
        <v>18</v>
      </c>
      <c r="AS216" s="2913">
        <v>14</v>
      </c>
      <c r="AT216" s="2913">
        <v>5</v>
      </c>
      <c r="AU216" s="2913">
        <v>75</v>
      </c>
      <c r="AV216" s="2913">
        <v>5</v>
      </c>
      <c r="AW216" s="2913">
        <v>37</v>
      </c>
      <c r="AX216" s="2914">
        <v>20</v>
      </c>
    </row>
    <row r="217" spans="1:50" s="220" customFormat="1" ht="50.1" customHeight="1" x14ac:dyDescent="0.15">
      <c r="A217" s="2801"/>
      <c r="B217" s="2802" t="s">
        <v>562</v>
      </c>
      <c r="C217" s="2802"/>
      <c r="D217" s="2803" t="s">
        <v>123</v>
      </c>
      <c r="E217" s="2804">
        <v>1.4341409078251184E-3</v>
      </c>
      <c r="F217" s="2805">
        <v>1.7728055077452669E-2</v>
      </c>
      <c r="G217" s="3282">
        <v>0.10320641282565131</v>
      </c>
      <c r="H217" s="2806">
        <v>103</v>
      </c>
      <c r="I217" s="2807">
        <v>7.2916666666666741E-2</v>
      </c>
      <c r="J217" s="2808">
        <v>7</v>
      </c>
      <c r="K217" s="2924">
        <v>1</v>
      </c>
      <c r="L217" s="2807">
        <v>0</v>
      </c>
      <c r="M217" s="2808">
        <v>0</v>
      </c>
      <c r="N217" s="2809">
        <v>0</v>
      </c>
      <c r="O217" s="2809">
        <v>1</v>
      </c>
      <c r="P217" s="2810"/>
      <c r="Q217" s="2924">
        <v>101</v>
      </c>
      <c r="R217" s="2807">
        <v>8.602150537634401E-2</v>
      </c>
      <c r="S217" s="2808">
        <v>8</v>
      </c>
      <c r="T217" s="2809">
        <v>39</v>
      </c>
      <c r="U217" s="2809">
        <v>47</v>
      </c>
      <c r="V217" s="2809"/>
      <c r="W217" s="2809">
        <v>15</v>
      </c>
      <c r="X217" s="2809"/>
      <c r="Y217" s="2810">
        <v>0</v>
      </c>
      <c r="Z217" s="2935">
        <v>1</v>
      </c>
      <c r="AA217" s="2807">
        <v>-0.5</v>
      </c>
      <c r="AB217" s="2808">
        <v>-1</v>
      </c>
      <c r="AC217" s="2951">
        <v>103</v>
      </c>
      <c r="AD217" s="2811">
        <v>0</v>
      </c>
      <c r="AE217" s="2811">
        <v>0</v>
      </c>
      <c r="AF217" s="2811">
        <v>0</v>
      </c>
      <c r="AG217" s="2811">
        <v>0</v>
      </c>
      <c r="AH217" s="2811">
        <v>46</v>
      </c>
      <c r="AI217" s="2811">
        <v>2</v>
      </c>
      <c r="AJ217" s="2811">
        <v>0</v>
      </c>
      <c r="AK217" s="2811">
        <v>8</v>
      </c>
      <c r="AL217" s="2811">
        <v>12</v>
      </c>
      <c r="AM217" s="2811">
        <v>5</v>
      </c>
      <c r="AN217" s="2811">
        <v>0</v>
      </c>
      <c r="AO217" s="2811">
        <v>8</v>
      </c>
      <c r="AP217" s="2811">
        <v>0</v>
      </c>
      <c r="AQ217" s="2811">
        <v>0</v>
      </c>
      <c r="AR217" s="2811">
        <v>1</v>
      </c>
      <c r="AS217" s="2811">
        <v>1</v>
      </c>
      <c r="AT217" s="2811">
        <v>12</v>
      </c>
      <c r="AU217" s="2811">
        <v>7</v>
      </c>
      <c r="AV217" s="2811">
        <v>0</v>
      </c>
      <c r="AW217" s="2811">
        <v>0</v>
      </c>
      <c r="AX217" s="2812">
        <v>1</v>
      </c>
    </row>
    <row r="218" spans="1:50" s="221" customFormat="1" ht="50.1" customHeight="1" x14ac:dyDescent="0.15">
      <c r="A218" s="1690" t="s">
        <v>1798</v>
      </c>
      <c r="B218" s="1691"/>
      <c r="C218" s="1691"/>
      <c r="D218" s="1721">
        <v>63</v>
      </c>
      <c r="E218" s="1715">
        <v>6.9618490671122246E-4</v>
      </c>
      <c r="F218" s="1716">
        <v>8.6058519793459545E-3</v>
      </c>
      <c r="G218" s="3301" t="s">
        <v>123</v>
      </c>
      <c r="H218" s="1755">
        <v>50</v>
      </c>
      <c r="I218" s="1703">
        <v>0.61290322580645151</v>
      </c>
      <c r="J218" s="1704">
        <v>19</v>
      </c>
      <c r="K218" s="2926">
        <v>0</v>
      </c>
      <c r="L218" s="1703" t="s">
        <v>123</v>
      </c>
      <c r="M218" s="1704">
        <v>0</v>
      </c>
      <c r="N218" s="1717">
        <v>0</v>
      </c>
      <c r="O218" s="1717">
        <v>0</v>
      </c>
      <c r="P218" s="1718"/>
      <c r="Q218" s="2926">
        <v>42</v>
      </c>
      <c r="R218" s="1703">
        <v>0.44827586206896552</v>
      </c>
      <c r="S218" s="1704">
        <v>13</v>
      </c>
      <c r="T218" s="1717">
        <v>6</v>
      </c>
      <c r="U218" s="1717">
        <v>3</v>
      </c>
      <c r="V218" s="1717"/>
      <c r="W218" s="1717">
        <v>1</v>
      </c>
      <c r="X218" s="1717"/>
      <c r="Y218" s="1718">
        <v>32</v>
      </c>
      <c r="Z218" s="2936">
        <v>8</v>
      </c>
      <c r="AA218" s="1703">
        <v>3</v>
      </c>
      <c r="AB218" s="1704">
        <v>6</v>
      </c>
      <c r="AC218" s="2952">
        <v>50</v>
      </c>
      <c r="AD218" s="1719">
        <v>1</v>
      </c>
      <c r="AE218" s="1719">
        <v>0</v>
      </c>
      <c r="AF218" s="1719">
        <v>0</v>
      </c>
      <c r="AG218" s="1719">
        <v>0</v>
      </c>
      <c r="AH218" s="1719">
        <v>1</v>
      </c>
      <c r="AI218" s="1719">
        <v>0</v>
      </c>
      <c r="AJ218" s="1719">
        <v>4</v>
      </c>
      <c r="AK218" s="1719">
        <v>0</v>
      </c>
      <c r="AL218" s="1719">
        <v>4</v>
      </c>
      <c r="AM218" s="1719">
        <v>2</v>
      </c>
      <c r="AN218" s="1719">
        <v>11</v>
      </c>
      <c r="AO218" s="1719">
        <v>0</v>
      </c>
      <c r="AP218" s="1719">
        <v>2</v>
      </c>
      <c r="AQ218" s="1719">
        <v>0</v>
      </c>
      <c r="AR218" s="1719">
        <v>0</v>
      </c>
      <c r="AS218" s="1719">
        <v>2</v>
      </c>
      <c r="AT218" s="1719">
        <v>0</v>
      </c>
      <c r="AU218" s="1719">
        <v>19</v>
      </c>
      <c r="AV218" s="1719">
        <v>0</v>
      </c>
      <c r="AW218" s="1719">
        <v>0</v>
      </c>
      <c r="AX218" s="1720">
        <v>4</v>
      </c>
    </row>
    <row r="219" spans="1:50" s="221" customFormat="1" ht="50.1" customHeight="1" x14ac:dyDescent="0.15">
      <c r="A219" s="1690" t="s">
        <v>182</v>
      </c>
      <c r="B219" s="1691"/>
      <c r="C219" s="1691"/>
      <c r="D219" s="1721">
        <v>42</v>
      </c>
      <c r="E219" s="1715">
        <v>1.5176830966304651E-3</v>
      </c>
      <c r="F219" s="1716">
        <v>1.8760757314974182E-2</v>
      </c>
      <c r="G219" s="3301" t="s">
        <v>123</v>
      </c>
      <c r="H219" s="1755">
        <v>109</v>
      </c>
      <c r="I219" s="1703">
        <v>3.8095238095238182E-2</v>
      </c>
      <c r="J219" s="1704">
        <v>4</v>
      </c>
      <c r="K219" s="2926">
        <v>23</v>
      </c>
      <c r="L219" s="1703">
        <v>0.14999999999999991</v>
      </c>
      <c r="M219" s="1704">
        <v>3</v>
      </c>
      <c r="N219" s="1717">
        <v>3</v>
      </c>
      <c r="O219" s="1717">
        <v>20</v>
      </c>
      <c r="P219" s="1718"/>
      <c r="Q219" s="2926">
        <v>86</v>
      </c>
      <c r="R219" s="1703">
        <v>1.1764705882352899E-2</v>
      </c>
      <c r="S219" s="1704">
        <v>1</v>
      </c>
      <c r="T219" s="1717">
        <v>29</v>
      </c>
      <c r="U219" s="1717">
        <v>33</v>
      </c>
      <c r="V219" s="1717"/>
      <c r="W219" s="1717">
        <v>4</v>
      </c>
      <c r="X219" s="1717"/>
      <c r="Y219" s="1718">
        <v>20</v>
      </c>
      <c r="Z219" s="2936">
        <v>0</v>
      </c>
      <c r="AA219" s="1703" t="s">
        <v>123</v>
      </c>
      <c r="AB219" s="1704">
        <v>0</v>
      </c>
      <c r="AC219" s="2952">
        <v>109</v>
      </c>
      <c r="AD219" s="1719">
        <v>0</v>
      </c>
      <c r="AE219" s="1719">
        <v>0</v>
      </c>
      <c r="AF219" s="1719">
        <v>0</v>
      </c>
      <c r="AG219" s="1719">
        <v>1</v>
      </c>
      <c r="AH219" s="1719">
        <v>30</v>
      </c>
      <c r="AI219" s="1719">
        <v>0</v>
      </c>
      <c r="AJ219" s="1719">
        <v>8</v>
      </c>
      <c r="AK219" s="1719">
        <v>5</v>
      </c>
      <c r="AL219" s="1719">
        <v>37</v>
      </c>
      <c r="AM219" s="1719">
        <v>3</v>
      </c>
      <c r="AN219" s="1719">
        <v>0</v>
      </c>
      <c r="AO219" s="1719">
        <v>1</v>
      </c>
      <c r="AP219" s="1719">
        <v>9</v>
      </c>
      <c r="AQ219" s="1719">
        <v>8</v>
      </c>
      <c r="AR219" s="1719">
        <v>0</v>
      </c>
      <c r="AS219" s="1719">
        <v>0</v>
      </c>
      <c r="AT219" s="1719">
        <v>0</v>
      </c>
      <c r="AU219" s="1719">
        <v>4</v>
      </c>
      <c r="AV219" s="1719">
        <v>0</v>
      </c>
      <c r="AW219" s="1719">
        <v>0</v>
      </c>
      <c r="AX219" s="1720">
        <v>3</v>
      </c>
    </row>
    <row r="220" spans="1:50" s="220" customFormat="1" ht="50.1" customHeight="1" x14ac:dyDescent="0.15">
      <c r="A220" s="1688" t="s">
        <v>173</v>
      </c>
      <c r="B220" s="1689"/>
      <c r="C220" s="1689"/>
      <c r="D220" s="1711">
        <v>22</v>
      </c>
      <c r="E220" s="1712">
        <v>5.2074631021999445E-3</v>
      </c>
      <c r="F220" s="1713">
        <v>6.4371772805507751E-2</v>
      </c>
      <c r="G220" s="3288" t="s">
        <v>123</v>
      </c>
      <c r="H220" s="1754">
        <v>374</v>
      </c>
      <c r="I220" s="1697">
        <v>3.3149171270718147E-2</v>
      </c>
      <c r="J220" s="1698">
        <v>12</v>
      </c>
      <c r="K220" s="2927">
        <v>45</v>
      </c>
      <c r="L220" s="1697">
        <v>9.7560975609756184E-2</v>
      </c>
      <c r="M220" s="1698">
        <v>4</v>
      </c>
      <c r="N220" s="1717">
        <v>16</v>
      </c>
      <c r="O220" s="1717">
        <v>29</v>
      </c>
      <c r="P220" s="1718"/>
      <c r="Q220" s="2927">
        <v>274</v>
      </c>
      <c r="R220" s="1697">
        <v>5.3846153846153877E-2</v>
      </c>
      <c r="S220" s="1698">
        <v>14</v>
      </c>
      <c r="T220" s="1717">
        <v>174</v>
      </c>
      <c r="U220" s="1717">
        <v>53</v>
      </c>
      <c r="V220" s="1717"/>
      <c r="W220" s="1717">
        <v>14</v>
      </c>
      <c r="X220" s="1717"/>
      <c r="Y220" s="1718">
        <v>33</v>
      </c>
      <c r="Z220" s="2937">
        <v>55</v>
      </c>
      <c r="AA220" s="1697">
        <v>-9.8360655737704916E-2</v>
      </c>
      <c r="AB220" s="1698">
        <v>-6</v>
      </c>
      <c r="AC220" s="2953">
        <v>374</v>
      </c>
      <c r="AD220" s="1719">
        <v>0</v>
      </c>
      <c r="AE220" s="1719">
        <v>1</v>
      </c>
      <c r="AF220" s="1719">
        <v>0</v>
      </c>
      <c r="AG220" s="1719">
        <v>2</v>
      </c>
      <c r="AH220" s="1719">
        <v>98</v>
      </c>
      <c r="AI220" s="1719">
        <v>1</v>
      </c>
      <c r="AJ220" s="1719">
        <v>8</v>
      </c>
      <c r="AK220" s="1719">
        <v>20</v>
      </c>
      <c r="AL220" s="1719">
        <v>44</v>
      </c>
      <c r="AM220" s="1719">
        <v>13</v>
      </c>
      <c r="AN220" s="1719">
        <v>3</v>
      </c>
      <c r="AO220" s="1719">
        <v>3</v>
      </c>
      <c r="AP220" s="1719">
        <v>2</v>
      </c>
      <c r="AQ220" s="1719">
        <v>3</v>
      </c>
      <c r="AR220" s="1719">
        <v>8</v>
      </c>
      <c r="AS220" s="1719">
        <v>1</v>
      </c>
      <c r="AT220" s="1719">
        <v>0</v>
      </c>
      <c r="AU220" s="1719">
        <v>22</v>
      </c>
      <c r="AV220" s="1719">
        <v>1</v>
      </c>
      <c r="AW220" s="1719">
        <v>4</v>
      </c>
      <c r="AX220" s="1720">
        <v>140</v>
      </c>
    </row>
    <row r="221" spans="1:50" s="221" customFormat="1" ht="50.1" customHeight="1" x14ac:dyDescent="0.15">
      <c r="A221" s="1690" t="s">
        <v>1799</v>
      </c>
      <c r="B221" s="1691"/>
      <c r="C221" s="1691"/>
      <c r="D221" s="1721">
        <v>172</v>
      </c>
      <c r="E221" s="1715">
        <v>0</v>
      </c>
      <c r="F221" s="1716">
        <v>0</v>
      </c>
      <c r="G221" s="3301" t="s">
        <v>123</v>
      </c>
      <c r="H221" s="1755">
        <v>0</v>
      </c>
      <c r="I221" s="1703" t="s">
        <v>123</v>
      </c>
      <c r="J221" s="1704">
        <v>0</v>
      </c>
      <c r="K221" s="2926">
        <v>0</v>
      </c>
      <c r="L221" s="1703" t="s">
        <v>123</v>
      </c>
      <c r="M221" s="1704">
        <v>0</v>
      </c>
      <c r="N221" s="1717">
        <v>0</v>
      </c>
      <c r="O221" s="1717">
        <v>0</v>
      </c>
      <c r="P221" s="1718"/>
      <c r="Q221" s="2926">
        <v>0</v>
      </c>
      <c r="R221" s="1703" t="s">
        <v>123</v>
      </c>
      <c r="S221" s="1704">
        <v>0</v>
      </c>
      <c r="T221" s="1717">
        <v>0</v>
      </c>
      <c r="U221" s="1717">
        <v>0</v>
      </c>
      <c r="V221" s="1717"/>
      <c r="W221" s="1717">
        <v>0</v>
      </c>
      <c r="X221" s="1717"/>
      <c r="Y221" s="1718">
        <v>0</v>
      </c>
      <c r="Z221" s="2936">
        <v>0</v>
      </c>
      <c r="AA221" s="1703" t="s">
        <v>123</v>
      </c>
      <c r="AB221" s="1704">
        <v>0</v>
      </c>
      <c r="AC221" s="2952">
        <v>0</v>
      </c>
      <c r="AD221" s="1719">
        <v>0</v>
      </c>
      <c r="AE221" s="1719">
        <v>0</v>
      </c>
      <c r="AF221" s="1719">
        <v>0</v>
      </c>
      <c r="AG221" s="1719">
        <v>0</v>
      </c>
      <c r="AH221" s="1719">
        <v>0</v>
      </c>
      <c r="AI221" s="1719">
        <v>0</v>
      </c>
      <c r="AJ221" s="1719">
        <v>0</v>
      </c>
      <c r="AK221" s="1719">
        <v>0</v>
      </c>
      <c r="AL221" s="1719">
        <v>0</v>
      </c>
      <c r="AM221" s="1719">
        <v>0</v>
      </c>
      <c r="AN221" s="1719">
        <v>0</v>
      </c>
      <c r="AO221" s="1719">
        <v>0</v>
      </c>
      <c r="AP221" s="1719">
        <v>0</v>
      </c>
      <c r="AQ221" s="1719">
        <v>0</v>
      </c>
      <c r="AR221" s="1719">
        <v>0</v>
      </c>
      <c r="AS221" s="1719">
        <v>0</v>
      </c>
      <c r="AT221" s="1719">
        <v>0</v>
      </c>
      <c r="AU221" s="1719">
        <v>0</v>
      </c>
      <c r="AV221" s="1719">
        <v>0</v>
      </c>
      <c r="AW221" s="1719">
        <v>0</v>
      </c>
      <c r="AX221" s="1720">
        <v>0</v>
      </c>
    </row>
    <row r="222" spans="1:50" s="220" customFormat="1" ht="50.1" customHeight="1" x14ac:dyDescent="0.15">
      <c r="A222" s="1688" t="s">
        <v>224</v>
      </c>
      <c r="B222" s="1689"/>
      <c r="C222" s="1689"/>
      <c r="D222" s="1711">
        <v>78</v>
      </c>
      <c r="E222" s="1712">
        <v>3.0632135895293793E-4</v>
      </c>
      <c r="F222" s="1713">
        <v>3.7865748709122204E-3</v>
      </c>
      <c r="G222" s="3288" t="s">
        <v>123</v>
      </c>
      <c r="H222" s="1754">
        <v>22</v>
      </c>
      <c r="I222" s="1697">
        <v>0.15789473684210531</v>
      </c>
      <c r="J222" s="1698">
        <v>3</v>
      </c>
      <c r="K222" s="2927">
        <v>9</v>
      </c>
      <c r="L222" s="1697">
        <v>0.28571428571428581</v>
      </c>
      <c r="M222" s="1698">
        <v>2</v>
      </c>
      <c r="N222" s="1717">
        <v>5</v>
      </c>
      <c r="O222" s="1717">
        <v>4</v>
      </c>
      <c r="P222" s="1718"/>
      <c r="Q222" s="2927">
        <v>13</v>
      </c>
      <c r="R222" s="1697">
        <v>8.3333333333333259E-2</v>
      </c>
      <c r="S222" s="1698">
        <v>1</v>
      </c>
      <c r="T222" s="1717">
        <v>4</v>
      </c>
      <c r="U222" s="1717">
        <v>0</v>
      </c>
      <c r="V222" s="1717"/>
      <c r="W222" s="1717">
        <v>3</v>
      </c>
      <c r="X222" s="1717"/>
      <c r="Y222" s="1718">
        <v>6</v>
      </c>
      <c r="Z222" s="2937">
        <v>0</v>
      </c>
      <c r="AA222" s="1697" t="s">
        <v>123</v>
      </c>
      <c r="AB222" s="1698">
        <v>0</v>
      </c>
      <c r="AC222" s="2953">
        <v>22</v>
      </c>
      <c r="AD222" s="1719">
        <v>0</v>
      </c>
      <c r="AE222" s="1719">
        <v>0</v>
      </c>
      <c r="AF222" s="1719">
        <v>0</v>
      </c>
      <c r="AG222" s="1719">
        <v>0</v>
      </c>
      <c r="AH222" s="1719">
        <v>1</v>
      </c>
      <c r="AI222" s="1719">
        <v>0</v>
      </c>
      <c r="AJ222" s="1719">
        <v>0</v>
      </c>
      <c r="AK222" s="1719">
        <v>0</v>
      </c>
      <c r="AL222" s="1719">
        <v>13</v>
      </c>
      <c r="AM222" s="1719">
        <v>0</v>
      </c>
      <c r="AN222" s="1719">
        <v>0</v>
      </c>
      <c r="AO222" s="1719">
        <v>0</v>
      </c>
      <c r="AP222" s="1719">
        <v>7</v>
      </c>
      <c r="AQ222" s="1719">
        <v>0</v>
      </c>
      <c r="AR222" s="1719">
        <v>0</v>
      </c>
      <c r="AS222" s="1719">
        <v>0</v>
      </c>
      <c r="AT222" s="1719">
        <v>1</v>
      </c>
      <c r="AU222" s="1719">
        <v>0</v>
      </c>
      <c r="AV222" s="1719">
        <v>0</v>
      </c>
      <c r="AW222" s="1719">
        <v>0</v>
      </c>
      <c r="AX222" s="1720">
        <v>0</v>
      </c>
    </row>
    <row r="223" spans="1:50" s="221" customFormat="1" ht="50.1" customHeight="1" x14ac:dyDescent="0.15">
      <c r="A223" s="1690" t="s">
        <v>1800</v>
      </c>
      <c r="B223" s="1691"/>
      <c r="C223" s="1691"/>
      <c r="D223" s="1721">
        <v>172</v>
      </c>
      <c r="E223" s="1715">
        <v>0</v>
      </c>
      <c r="F223" s="1716">
        <v>0</v>
      </c>
      <c r="G223" s="3301" t="s">
        <v>123</v>
      </c>
      <c r="H223" s="1755">
        <v>0</v>
      </c>
      <c r="I223" s="1703" t="s">
        <v>123</v>
      </c>
      <c r="J223" s="1704">
        <v>0</v>
      </c>
      <c r="K223" s="2926">
        <v>0</v>
      </c>
      <c r="L223" s="1703" t="s">
        <v>123</v>
      </c>
      <c r="M223" s="1704">
        <v>0</v>
      </c>
      <c r="N223" s="1717">
        <v>0</v>
      </c>
      <c r="O223" s="1717">
        <v>0</v>
      </c>
      <c r="P223" s="1718"/>
      <c r="Q223" s="2926">
        <v>0</v>
      </c>
      <c r="R223" s="1703" t="s">
        <v>123</v>
      </c>
      <c r="S223" s="1704">
        <v>0</v>
      </c>
      <c r="T223" s="1717">
        <v>0</v>
      </c>
      <c r="U223" s="1717">
        <v>0</v>
      </c>
      <c r="V223" s="1717"/>
      <c r="W223" s="1717">
        <v>0</v>
      </c>
      <c r="X223" s="1717"/>
      <c r="Y223" s="1718">
        <v>0</v>
      </c>
      <c r="Z223" s="2936">
        <v>0</v>
      </c>
      <c r="AA223" s="1703" t="s">
        <v>123</v>
      </c>
      <c r="AB223" s="1704">
        <v>0</v>
      </c>
      <c r="AC223" s="2952">
        <v>0</v>
      </c>
      <c r="AD223" s="1719">
        <v>0</v>
      </c>
      <c r="AE223" s="1719">
        <v>0</v>
      </c>
      <c r="AF223" s="1719">
        <v>0</v>
      </c>
      <c r="AG223" s="1719">
        <v>0</v>
      </c>
      <c r="AH223" s="1719">
        <v>0</v>
      </c>
      <c r="AI223" s="1719">
        <v>0</v>
      </c>
      <c r="AJ223" s="1719">
        <v>0</v>
      </c>
      <c r="AK223" s="1719">
        <v>0</v>
      </c>
      <c r="AL223" s="1719">
        <v>0</v>
      </c>
      <c r="AM223" s="1719">
        <v>0</v>
      </c>
      <c r="AN223" s="1719">
        <v>0</v>
      </c>
      <c r="AO223" s="1719">
        <v>0</v>
      </c>
      <c r="AP223" s="1719">
        <v>0</v>
      </c>
      <c r="AQ223" s="1719">
        <v>0</v>
      </c>
      <c r="AR223" s="1719">
        <v>0</v>
      </c>
      <c r="AS223" s="1719">
        <v>0</v>
      </c>
      <c r="AT223" s="1719">
        <v>0</v>
      </c>
      <c r="AU223" s="1719">
        <v>0</v>
      </c>
      <c r="AV223" s="1719">
        <v>0</v>
      </c>
      <c r="AW223" s="1719">
        <v>0</v>
      </c>
      <c r="AX223" s="1720">
        <v>0</v>
      </c>
    </row>
    <row r="224" spans="1:50" s="220" customFormat="1" ht="50.1" customHeight="1" x14ac:dyDescent="0.15">
      <c r="A224" s="1688" t="s">
        <v>169</v>
      </c>
      <c r="B224" s="1689"/>
      <c r="C224" s="1689"/>
      <c r="D224" s="1711">
        <v>34</v>
      </c>
      <c r="E224" s="1712">
        <v>2.7151211361737676E-3</v>
      </c>
      <c r="F224" s="1713">
        <v>3.3562822719449228E-2</v>
      </c>
      <c r="G224" s="3288" t="s">
        <v>123</v>
      </c>
      <c r="H224" s="1754">
        <v>195</v>
      </c>
      <c r="I224" s="1697">
        <v>0</v>
      </c>
      <c r="J224" s="1698">
        <v>0</v>
      </c>
      <c r="K224" s="2927">
        <v>34</v>
      </c>
      <c r="L224" s="1697">
        <v>3.0303030303030276E-2</v>
      </c>
      <c r="M224" s="1698">
        <v>1</v>
      </c>
      <c r="N224" s="1717">
        <v>22</v>
      </c>
      <c r="O224" s="1717">
        <v>12</v>
      </c>
      <c r="P224" s="1718">
        <v>0</v>
      </c>
      <c r="Q224" s="2927">
        <v>152</v>
      </c>
      <c r="R224" s="1697">
        <v>-4.4025157232704393E-2</v>
      </c>
      <c r="S224" s="1698">
        <v>-7</v>
      </c>
      <c r="T224" s="1717">
        <v>51</v>
      </c>
      <c r="U224" s="1717">
        <v>18</v>
      </c>
      <c r="V224" s="1717">
        <v>0</v>
      </c>
      <c r="W224" s="1717">
        <v>27</v>
      </c>
      <c r="X224" s="1717">
        <v>0</v>
      </c>
      <c r="Y224" s="1718">
        <v>56</v>
      </c>
      <c r="Z224" s="2937">
        <v>9</v>
      </c>
      <c r="AA224" s="1697">
        <v>2</v>
      </c>
      <c r="AB224" s="1698">
        <v>6</v>
      </c>
      <c r="AC224" s="2953">
        <v>195</v>
      </c>
      <c r="AD224" s="1724">
        <v>0</v>
      </c>
      <c r="AE224" s="1724">
        <v>0</v>
      </c>
      <c r="AF224" s="1724">
        <v>0</v>
      </c>
      <c r="AG224" s="1724">
        <v>3</v>
      </c>
      <c r="AH224" s="1724">
        <v>73</v>
      </c>
      <c r="AI224" s="1724">
        <v>0</v>
      </c>
      <c r="AJ224" s="1724">
        <v>8</v>
      </c>
      <c r="AK224" s="1724">
        <v>5</v>
      </c>
      <c r="AL224" s="1724">
        <v>21</v>
      </c>
      <c r="AM224" s="1724">
        <v>14</v>
      </c>
      <c r="AN224" s="1724">
        <v>1</v>
      </c>
      <c r="AO224" s="1724">
        <v>3</v>
      </c>
      <c r="AP224" s="1724">
        <v>23</v>
      </c>
      <c r="AQ224" s="1724">
        <v>3</v>
      </c>
      <c r="AR224" s="1724">
        <v>1</v>
      </c>
      <c r="AS224" s="1724">
        <v>11</v>
      </c>
      <c r="AT224" s="1724">
        <v>11</v>
      </c>
      <c r="AU224" s="1724">
        <v>11</v>
      </c>
      <c r="AV224" s="1724">
        <v>2</v>
      </c>
      <c r="AW224" s="1724">
        <v>1</v>
      </c>
      <c r="AX224" s="1725">
        <v>4</v>
      </c>
    </row>
    <row r="225" spans="1:53" s="221" customFormat="1" ht="50.1" customHeight="1" x14ac:dyDescent="0.15">
      <c r="A225" s="2813"/>
      <c r="B225" s="2814" t="s">
        <v>565</v>
      </c>
      <c r="C225" s="2814"/>
      <c r="D225" s="2909" t="s">
        <v>123</v>
      </c>
      <c r="E225" s="2815">
        <v>1.9910888331940964E-3</v>
      </c>
      <c r="F225" s="2816">
        <v>2.4612736660929432E-2</v>
      </c>
      <c r="G225" s="3302">
        <v>0.73333333333333328</v>
      </c>
      <c r="H225" s="2910">
        <v>143</v>
      </c>
      <c r="I225" s="2911">
        <v>-6.9444444444444198E-3</v>
      </c>
      <c r="J225" s="2912">
        <v>-1</v>
      </c>
      <c r="K225" s="2943">
        <v>23</v>
      </c>
      <c r="L225" s="2911">
        <v>0</v>
      </c>
      <c r="M225" s="2912">
        <v>0</v>
      </c>
      <c r="N225" s="2828">
        <v>19</v>
      </c>
      <c r="O225" s="2828">
        <v>4</v>
      </c>
      <c r="P225" s="2829"/>
      <c r="Q225" s="2943">
        <v>112</v>
      </c>
      <c r="R225" s="2911">
        <v>-5.084745762711862E-2</v>
      </c>
      <c r="S225" s="2912">
        <v>-6</v>
      </c>
      <c r="T225" s="2828">
        <v>38</v>
      </c>
      <c r="U225" s="2828">
        <v>11</v>
      </c>
      <c r="V225" s="2828"/>
      <c r="W225" s="2828">
        <v>27</v>
      </c>
      <c r="X225" s="2828"/>
      <c r="Y225" s="2829">
        <v>36</v>
      </c>
      <c r="Z225" s="2946">
        <v>8</v>
      </c>
      <c r="AA225" s="2911">
        <v>1.6666666666666665</v>
      </c>
      <c r="AB225" s="2912">
        <v>5</v>
      </c>
      <c r="AC225" s="2954">
        <v>143</v>
      </c>
      <c r="AD225" s="2913">
        <v>0</v>
      </c>
      <c r="AE225" s="2913">
        <v>0</v>
      </c>
      <c r="AF225" s="2913">
        <v>0</v>
      </c>
      <c r="AG225" s="2913">
        <v>3</v>
      </c>
      <c r="AH225" s="2913">
        <v>68</v>
      </c>
      <c r="AI225" s="2913">
        <v>0</v>
      </c>
      <c r="AJ225" s="2913">
        <v>2</v>
      </c>
      <c r="AK225" s="2913">
        <v>2</v>
      </c>
      <c r="AL225" s="2913">
        <v>13</v>
      </c>
      <c r="AM225" s="2913">
        <v>12</v>
      </c>
      <c r="AN225" s="2913">
        <v>0</v>
      </c>
      <c r="AO225" s="2913">
        <v>1</v>
      </c>
      <c r="AP225" s="2913">
        <v>14</v>
      </c>
      <c r="AQ225" s="2913">
        <v>2</v>
      </c>
      <c r="AR225" s="2913">
        <v>0</v>
      </c>
      <c r="AS225" s="2913">
        <v>10</v>
      </c>
      <c r="AT225" s="2913">
        <v>7</v>
      </c>
      <c r="AU225" s="2913">
        <v>5</v>
      </c>
      <c r="AV225" s="2913">
        <v>0</v>
      </c>
      <c r="AW225" s="2913">
        <v>1</v>
      </c>
      <c r="AX225" s="2914">
        <v>3</v>
      </c>
    </row>
    <row r="226" spans="1:53" s="220" customFormat="1" ht="50.1" customHeight="1" x14ac:dyDescent="0.15">
      <c r="A226" s="2801"/>
      <c r="B226" s="2802"/>
      <c r="C226" s="2802" t="s">
        <v>1801</v>
      </c>
      <c r="D226" s="2803" t="s">
        <v>123</v>
      </c>
      <c r="E226" s="2804">
        <v>7.240323029796714E-4</v>
      </c>
      <c r="F226" s="2805">
        <v>8.9500860585197926E-3</v>
      </c>
      <c r="G226" s="3282">
        <v>0.26666666666666666</v>
      </c>
      <c r="H226" s="2806">
        <v>52</v>
      </c>
      <c r="I226" s="2807">
        <v>1.9607843137254832E-2</v>
      </c>
      <c r="J226" s="2808">
        <v>1</v>
      </c>
      <c r="K226" s="2924">
        <v>11</v>
      </c>
      <c r="L226" s="2807">
        <v>0.10000000000000009</v>
      </c>
      <c r="M226" s="2808">
        <v>1</v>
      </c>
      <c r="N226" s="2809">
        <v>3</v>
      </c>
      <c r="O226" s="2809">
        <v>8</v>
      </c>
      <c r="P226" s="2810"/>
      <c r="Q226" s="2924">
        <v>40</v>
      </c>
      <c r="R226" s="2807">
        <v>-2.4390243902439046E-2</v>
      </c>
      <c r="S226" s="2808">
        <v>-1</v>
      </c>
      <c r="T226" s="2809">
        <v>13</v>
      </c>
      <c r="U226" s="2809">
        <v>7</v>
      </c>
      <c r="V226" s="2809"/>
      <c r="W226" s="2809">
        <v>0</v>
      </c>
      <c r="X226" s="2809"/>
      <c r="Y226" s="2810">
        <v>20</v>
      </c>
      <c r="Z226" s="2935">
        <v>1</v>
      </c>
      <c r="AA226" s="2807" t="s">
        <v>123</v>
      </c>
      <c r="AB226" s="2808">
        <v>1</v>
      </c>
      <c r="AC226" s="2951">
        <v>52</v>
      </c>
      <c r="AD226" s="2811">
        <v>0</v>
      </c>
      <c r="AE226" s="2811">
        <v>0</v>
      </c>
      <c r="AF226" s="2811">
        <v>0</v>
      </c>
      <c r="AG226" s="2811">
        <v>0</v>
      </c>
      <c r="AH226" s="2811">
        <v>5</v>
      </c>
      <c r="AI226" s="2811">
        <v>0</v>
      </c>
      <c r="AJ226" s="2811">
        <v>6</v>
      </c>
      <c r="AK226" s="2811">
        <v>3</v>
      </c>
      <c r="AL226" s="2811">
        <v>8</v>
      </c>
      <c r="AM226" s="2811">
        <v>2</v>
      </c>
      <c r="AN226" s="2811">
        <v>1</v>
      </c>
      <c r="AO226" s="2811">
        <v>2</v>
      </c>
      <c r="AP226" s="2811">
        <v>9</v>
      </c>
      <c r="AQ226" s="2811">
        <v>1</v>
      </c>
      <c r="AR226" s="2811">
        <v>1</v>
      </c>
      <c r="AS226" s="2811">
        <v>1</v>
      </c>
      <c r="AT226" s="2811">
        <v>4</v>
      </c>
      <c r="AU226" s="2811">
        <v>6</v>
      </c>
      <c r="AV226" s="2811">
        <v>2</v>
      </c>
      <c r="AW226" s="2811">
        <v>0</v>
      </c>
      <c r="AX226" s="2812">
        <v>1</v>
      </c>
    </row>
    <row r="227" spans="1:53" s="221" customFormat="1" ht="50.1" customHeight="1" x14ac:dyDescent="0.15">
      <c r="A227" s="1690" t="s">
        <v>181</v>
      </c>
      <c r="B227" s="1691"/>
      <c r="C227" s="1691"/>
      <c r="D227" s="1721">
        <v>39</v>
      </c>
      <c r="E227" s="1715">
        <v>1.7543859649122807E-3</v>
      </c>
      <c r="F227" s="1716">
        <v>2.1686746987951807E-2</v>
      </c>
      <c r="G227" s="3301" t="s">
        <v>123</v>
      </c>
      <c r="H227" s="1755">
        <v>126</v>
      </c>
      <c r="I227" s="1703">
        <v>0.10526315789473695</v>
      </c>
      <c r="J227" s="1704">
        <v>12</v>
      </c>
      <c r="K227" s="2926">
        <v>30</v>
      </c>
      <c r="L227" s="1703">
        <v>7.1428571428571397E-2</v>
      </c>
      <c r="M227" s="1704">
        <v>2</v>
      </c>
      <c r="N227" s="1717">
        <v>28</v>
      </c>
      <c r="O227" s="1717">
        <v>2</v>
      </c>
      <c r="P227" s="1718"/>
      <c r="Q227" s="2926">
        <v>62</v>
      </c>
      <c r="R227" s="1703">
        <v>0.21568627450980382</v>
      </c>
      <c r="S227" s="1704">
        <v>11</v>
      </c>
      <c r="T227" s="1717">
        <v>44</v>
      </c>
      <c r="U227" s="1717">
        <v>15</v>
      </c>
      <c r="V227" s="1717"/>
      <c r="W227" s="1717">
        <v>3</v>
      </c>
      <c r="X227" s="1717"/>
      <c r="Y227" s="1718">
        <v>0</v>
      </c>
      <c r="Z227" s="2936">
        <v>34</v>
      </c>
      <c r="AA227" s="1703">
        <v>-2.8571428571428581E-2</v>
      </c>
      <c r="AB227" s="1704">
        <v>-1</v>
      </c>
      <c r="AC227" s="2952">
        <v>126</v>
      </c>
      <c r="AD227" s="1719">
        <v>0</v>
      </c>
      <c r="AE227" s="1719">
        <v>0</v>
      </c>
      <c r="AF227" s="1719">
        <v>0</v>
      </c>
      <c r="AG227" s="1719">
        <v>0</v>
      </c>
      <c r="AH227" s="1719">
        <v>29</v>
      </c>
      <c r="AI227" s="1719">
        <v>2</v>
      </c>
      <c r="AJ227" s="1719">
        <v>7</v>
      </c>
      <c r="AK227" s="1719">
        <v>4</v>
      </c>
      <c r="AL227" s="1719">
        <v>61</v>
      </c>
      <c r="AM227" s="1719">
        <v>4</v>
      </c>
      <c r="AN227" s="1719">
        <v>0</v>
      </c>
      <c r="AO227" s="1719">
        <v>0</v>
      </c>
      <c r="AP227" s="1719">
        <v>0</v>
      </c>
      <c r="AQ227" s="1719">
        <v>1</v>
      </c>
      <c r="AR227" s="1719">
        <v>1</v>
      </c>
      <c r="AS227" s="1719">
        <v>6</v>
      </c>
      <c r="AT227" s="1719">
        <v>2</v>
      </c>
      <c r="AU227" s="1719">
        <v>4</v>
      </c>
      <c r="AV227" s="1719">
        <v>0</v>
      </c>
      <c r="AW227" s="1719">
        <v>3</v>
      </c>
      <c r="AX227" s="1720">
        <v>2</v>
      </c>
    </row>
    <row r="228" spans="1:53" s="220" customFormat="1" ht="50.1" customHeight="1" x14ac:dyDescent="0.15">
      <c r="A228" s="1688" t="s">
        <v>147</v>
      </c>
      <c r="B228" s="1689"/>
      <c r="C228" s="1689"/>
      <c r="D228" s="1711">
        <v>23</v>
      </c>
      <c r="E228" s="1712">
        <v>5.082149818991924E-3</v>
      </c>
      <c r="F228" s="1713">
        <v>6.2822719449225475E-2</v>
      </c>
      <c r="G228" s="3288" t="s">
        <v>123</v>
      </c>
      <c r="H228" s="1754">
        <v>365</v>
      </c>
      <c r="I228" s="1697">
        <v>-1.3513513513513487E-2</v>
      </c>
      <c r="J228" s="1698">
        <v>-5</v>
      </c>
      <c r="K228" s="2927">
        <v>47</v>
      </c>
      <c r="L228" s="1697">
        <v>0</v>
      </c>
      <c r="M228" s="1698">
        <v>0</v>
      </c>
      <c r="N228" s="1717">
        <v>33</v>
      </c>
      <c r="O228" s="1717">
        <v>14</v>
      </c>
      <c r="P228" s="1718">
        <v>0</v>
      </c>
      <c r="Q228" s="2927">
        <v>301</v>
      </c>
      <c r="R228" s="1697">
        <v>-1.9543973941368087E-2</v>
      </c>
      <c r="S228" s="1698">
        <v>-6</v>
      </c>
      <c r="T228" s="1717">
        <v>77</v>
      </c>
      <c r="U228" s="1717">
        <v>84</v>
      </c>
      <c r="V228" s="1717">
        <v>0</v>
      </c>
      <c r="W228" s="1717">
        <v>29</v>
      </c>
      <c r="X228" s="1717">
        <v>0</v>
      </c>
      <c r="Y228" s="1718">
        <v>111</v>
      </c>
      <c r="Z228" s="2937">
        <v>17</v>
      </c>
      <c r="AA228" s="1697">
        <v>6.25E-2</v>
      </c>
      <c r="AB228" s="1698">
        <v>1</v>
      </c>
      <c r="AC228" s="2953">
        <v>365</v>
      </c>
      <c r="AD228" s="1724">
        <v>2</v>
      </c>
      <c r="AE228" s="1724">
        <v>2</v>
      </c>
      <c r="AF228" s="1724">
        <v>0</v>
      </c>
      <c r="AG228" s="1724">
        <v>7</v>
      </c>
      <c r="AH228" s="1724">
        <v>94</v>
      </c>
      <c r="AI228" s="1724">
        <v>6</v>
      </c>
      <c r="AJ228" s="1724">
        <v>13</v>
      </c>
      <c r="AK228" s="1724">
        <v>11</v>
      </c>
      <c r="AL228" s="1724">
        <v>65</v>
      </c>
      <c r="AM228" s="1724">
        <v>7</v>
      </c>
      <c r="AN228" s="1724">
        <v>3</v>
      </c>
      <c r="AO228" s="1724">
        <v>3</v>
      </c>
      <c r="AP228" s="1724">
        <v>70</v>
      </c>
      <c r="AQ228" s="1724">
        <v>3</v>
      </c>
      <c r="AR228" s="1724">
        <v>2</v>
      </c>
      <c r="AS228" s="1724">
        <v>9</v>
      </c>
      <c r="AT228" s="1724">
        <v>4</v>
      </c>
      <c r="AU228" s="1724">
        <v>40</v>
      </c>
      <c r="AV228" s="1724">
        <v>0</v>
      </c>
      <c r="AW228" s="1724">
        <v>5</v>
      </c>
      <c r="AX228" s="1725">
        <v>19</v>
      </c>
    </row>
    <row r="229" spans="1:53" s="221" customFormat="1" ht="50.1" customHeight="1" x14ac:dyDescent="0.15">
      <c r="A229" s="2813"/>
      <c r="B229" s="2814" t="s">
        <v>567</v>
      </c>
      <c r="C229" s="2814"/>
      <c r="D229" s="2909" t="s">
        <v>123</v>
      </c>
      <c r="E229" s="2815">
        <v>2.1581732108047896E-3</v>
      </c>
      <c r="F229" s="2816">
        <v>2.6678141135972461E-2</v>
      </c>
      <c r="G229" s="3302">
        <v>0.42465753424657532</v>
      </c>
      <c r="H229" s="2910">
        <v>155</v>
      </c>
      <c r="I229" s="2911">
        <v>-1.2738853503184711E-2</v>
      </c>
      <c r="J229" s="2912">
        <v>-2</v>
      </c>
      <c r="K229" s="2943">
        <v>36</v>
      </c>
      <c r="L229" s="2911">
        <v>0</v>
      </c>
      <c r="M229" s="2912">
        <v>0</v>
      </c>
      <c r="N229" s="2828">
        <v>28</v>
      </c>
      <c r="O229" s="2828">
        <v>8</v>
      </c>
      <c r="P229" s="2829"/>
      <c r="Q229" s="2943">
        <v>103</v>
      </c>
      <c r="R229" s="2911">
        <v>-2.8301886792452824E-2</v>
      </c>
      <c r="S229" s="2912">
        <v>-3</v>
      </c>
      <c r="T229" s="2828">
        <v>33</v>
      </c>
      <c r="U229" s="2828">
        <v>21</v>
      </c>
      <c r="V229" s="2828"/>
      <c r="W229" s="2828">
        <v>16</v>
      </c>
      <c r="X229" s="2828"/>
      <c r="Y229" s="2829">
        <v>33</v>
      </c>
      <c r="Z229" s="2946">
        <v>16</v>
      </c>
      <c r="AA229" s="2911">
        <v>6.6666666666666652E-2</v>
      </c>
      <c r="AB229" s="2912">
        <v>1</v>
      </c>
      <c r="AC229" s="2954">
        <v>155</v>
      </c>
      <c r="AD229" s="2913">
        <v>1</v>
      </c>
      <c r="AE229" s="2913">
        <v>1</v>
      </c>
      <c r="AF229" s="2913">
        <v>0</v>
      </c>
      <c r="AG229" s="2913">
        <v>3</v>
      </c>
      <c r="AH229" s="2913">
        <v>44</v>
      </c>
      <c r="AI229" s="2913">
        <v>3</v>
      </c>
      <c r="AJ229" s="2913">
        <v>4</v>
      </c>
      <c r="AK229" s="2913">
        <v>3</v>
      </c>
      <c r="AL229" s="2913">
        <v>26</v>
      </c>
      <c r="AM229" s="2913">
        <v>4</v>
      </c>
      <c r="AN229" s="2913">
        <v>2</v>
      </c>
      <c r="AO229" s="2913">
        <v>0</v>
      </c>
      <c r="AP229" s="2913">
        <v>16</v>
      </c>
      <c r="AQ229" s="2913">
        <v>2</v>
      </c>
      <c r="AR229" s="2913">
        <v>2</v>
      </c>
      <c r="AS229" s="2913">
        <v>7</v>
      </c>
      <c r="AT229" s="2913">
        <v>1</v>
      </c>
      <c r="AU229" s="2913">
        <v>18</v>
      </c>
      <c r="AV229" s="2913">
        <v>0</v>
      </c>
      <c r="AW229" s="2913">
        <v>5</v>
      </c>
      <c r="AX229" s="2914">
        <v>13</v>
      </c>
    </row>
    <row r="230" spans="1:53" s="220" customFormat="1" ht="50.1" customHeight="1" x14ac:dyDescent="0.15">
      <c r="A230" s="2773"/>
      <c r="B230" s="2774"/>
      <c r="C230" s="2819" t="s">
        <v>1802</v>
      </c>
      <c r="D230" s="2775" t="s">
        <v>123</v>
      </c>
      <c r="E230" s="2776">
        <v>2.0885547201336674E-4</v>
      </c>
      <c r="F230" s="2777">
        <v>2.5817555938037868E-3</v>
      </c>
      <c r="G230" s="3278">
        <v>4.1095890410958902E-2</v>
      </c>
      <c r="H230" s="2778">
        <v>15</v>
      </c>
      <c r="I230" s="2779">
        <v>-0.25</v>
      </c>
      <c r="J230" s="2780">
        <v>-5</v>
      </c>
      <c r="K230" s="2922">
        <v>3</v>
      </c>
      <c r="L230" s="2779">
        <v>-0.25</v>
      </c>
      <c r="M230" s="2780">
        <v>-1</v>
      </c>
      <c r="N230" s="2781">
        <v>0</v>
      </c>
      <c r="O230" s="2781">
        <v>3</v>
      </c>
      <c r="P230" s="2782"/>
      <c r="Q230" s="2922">
        <v>11</v>
      </c>
      <c r="R230" s="2779">
        <v>-0.26666666666666672</v>
      </c>
      <c r="S230" s="2780">
        <v>-4</v>
      </c>
      <c r="T230" s="2781">
        <v>3</v>
      </c>
      <c r="U230" s="2781">
        <v>2</v>
      </c>
      <c r="V230" s="2781"/>
      <c r="W230" s="2781">
        <v>3</v>
      </c>
      <c r="X230" s="2781"/>
      <c r="Y230" s="2782">
        <v>3</v>
      </c>
      <c r="Z230" s="2933">
        <v>1</v>
      </c>
      <c r="AA230" s="2779">
        <v>0</v>
      </c>
      <c r="AB230" s="2780">
        <v>0</v>
      </c>
      <c r="AC230" s="2950">
        <v>15</v>
      </c>
      <c r="AD230" s="2783">
        <v>0</v>
      </c>
      <c r="AE230" s="2783">
        <v>1</v>
      </c>
      <c r="AF230" s="2783">
        <v>0</v>
      </c>
      <c r="AG230" s="2783">
        <v>0</v>
      </c>
      <c r="AH230" s="2783">
        <v>1</v>
      </c>
      <c r="AI230" s="2783">
        <v>3</v>
      </c>
      <c r="AJ230" s="2783">
        <v>0</v>
      </c>
      <c r="AK230" s="2783">
        <v>2</v>
      </c>
      <c r="AL230" s="2783">
        <v>5</v>
      </c>
      <c r="AM230" s="2783">
        <v>0</v>
      </c>
      <c r="AN230" s="2783">
        <v>0</v>
      </c>
      <c r="AO230" s="2783">
        <v>0</v>
      </c>
      <c r="AP230" s="2783">
        <v>0</v>
      </c>
      <c r="AQ230" s="2783">
        <v>0</v>
      </c>
      <c r="AR230" s="2783">
        <v>0</v>
      </c>
      <c r="AS230" s="2783">
        <v>0</v>
      </c>
      <c r="AT230" s="2783">
        <v>0</v>
      </c>
      <c r="AU230" s="2783">
        <v>2</v>
      </c>
      <c r="AV230" s="2783">
        <v>0</v>
      </c>
      <c r="AW230" s="2783">
        <v>0</v>
      </c>
      <c r="AX230" s="2784">
        <v>1</v>
      </c>
    </row>
    <row r="231" spans="1:53" s="221" customFormat="1" ht="50.1" customHeight="1" x14ac:dyDescent="0.15">
      <c r="A231" s="2830"/>
      <c r="B231" s="2831" t="s">
        <v>568</v>
      </c>
      <c r="C231" s="2831"/>
      <c r="D231" s="2832" t="s">
        <v>123</v>
      </c>
      <c r="E231" s="2833">
        <v>2.7151211361737676E-3</v>
      </c>
      <c r="F231" s="2834">
        <v>3.3562822719449228E-2</v>
      </c>
      <c r="G231" s="3296">
        <v>0.53424657534246578</v>
      </c>
      <c r="H231" s="2835">
        <v>195</v>
      </c>
      <c r="I231" s="2836">
        <v>1.0362694300518172E-2</v>
      </c>
      <c r="J231" s="2837">
        <v>2</v>
      </c>
      <c r="K231" s="2930">
        <v>8</v>
      </c>
      <c r="L231" s="2836">
        <v>0.14285714285714279</v>
      </c>
      <c r="M231" s="2837">
        <v>1</v>
      </c>
      <c r="N231" s="2809">
        <v>5</v>
      </c>
      <c r="O231" s="2809">
        <v>3</v>
      </c>
      <c r="P231" s="2810"/>
      <c r="Q231" s="2930">
        <v>187</v>
      </c>
      <c r="R231" s="2836">
        <v>5.3763440860215006E-3</v>
      </c>
      <c r="S231" s="2837">
        <v>1</v>
      </c>
      <c r="T231" s="2809">
        <v>41</v>
      </c>
      <c r="U231" s="2809">
        <v>61</v>
      </c>
      <c r="V231" s="2809"/>
      <c r="W231" s="2809">
        <v>10</v>
      </c>
      <c r="X231" s="2809"/>
      <c r="Y231" s="2810">
        <v>75</v>
      </c>
      <c r="Z231" s="2938">
        <v>0</v>
      </c>
      <c r="AA231" s="2836" t="s">
        <v>123</v>
      </c>
      <c r="AB231" s="2837">
        <v>0</v>
      </c>
      <c r="AC231" s="2956">
        <v>195</v>
      </c>
      <c r="AD231" s="2811">
        <v>1</v>
      </c>
      <c r="AE231" s="2811">
        <v>0</v>
      </c>
      <c r="AF231" s="2811">
        <v>0</v>
      </c>
      <c r="AG231" s="2811">
        <v>4</v>
      </c>
      <c r="AH231" s="2811">
        <v>49</v>
      </c>
      <c r="AI231" s="2811">
        <v>0</v>
      </c>
      <c r="AJ231" s="2811">
        <v>9</v>
      </c>
      <c r="AK231" s="2811">
        <v>6</v>
      </c>
      <c r="AL231" s="2811">
        <v>34</v>
      </c>
      <c r="AM231" s="2811">
        <v>3</v>
      </c>
      <c r="AN231" s="2811">
        <v>1</v>
      </c>
      <c r="AO231" s="2811">
        <v>3</v>
      </c>
      <c r="AP231" s="2811">
        <v>54</v>
      </c>
      <c r="AQ231" s="2811">
        <v>1</v>
      </c>
      <c r="AR231" s="2811">
        <v>0</v>
      </c>
      <c r="AS231" s="2811">
        <v>2</v>
      </c>
      <c r="AT231" s="2811">
        <v>3</v>
      </c>
      <c r="AU231" s="2811">
        <v>20</v>
      </c>
      <c r="AV231" s="2811">
        <v>0</v>
      </c>
      <c r="AW231" s="2811">
        <v>0</v>
      </c>
      <c r="AX231" s="2812">
        <v>5</v>
      </c>
    </row>
    <row r="232" spans="1:53" s="220" customFormat="1" ht="50.1" customHeight="1" thickBot="1" x14ac:dyDescent="0.2">
      <c r="A232" s="1747" t="s">
        <v>197</v>
      </c>
      <c r="B232" s="1748"/>
      <c r="C232" s="1748"/>
      <c r="D232" s="1749">
        <v>48</v>
      </c>
      <c r="E232" s="1750">
        <v>1.2252854358117517E-3</v>
      </c>
      <c r="F232" s="1751">
        <v>1.5146299483648882E-2</v>
      </c>
      <c r="G232" s="3313" t="s">
        <v>123</v>
      </c>
      <c r="H232" s="1760">
        <v>88</v>
      </c>
      <c r="I232" s="1752">
        <v>0.11392405063291133</v>
      </c>
      <c r="J232" s="1753">
        <v>9</v>
      </c>
      <c r="K232" s="2968">
        <v>14</v>
      </c>
      <c r="L232" s="1752">
        <v>7.6923076923076872E-2</v>
      </c>
      <c r="M232" s="1753">
        <v>1</v>
      </c>
      <c r="N232" s="1742">
        <v>11</v>
      </c>
      <c r="O232" s="1742">
        <v>3</v>
      </c>
      <c r="P232" s="1743"/>
      <c r="Q232" s="2968">
        <v>63</v>
      </c>
      <c r="R232" s="1752">
        <v>0.16666666666666674</v>
      </c>
      <c r="S232" s="1753">
        <v>9</v>
      </c>
      <c r="T232" s="1742">
        <v>36</v>
      </c>
      <c r="U232" s="1742">
        <v>15</v>
      </c>
      <c r="V232" s="1742"/>
      <c r="W232" s="1742">
        <v>8</v>
      </c>
      <c r="X232" s="1742"/>
      <c r="Y232" s="1743">
        <v>4</v>
      </c>
      <c r="Z232" s="2969">
        <v>11</v>
      </c>
      <c r="AA232" s="1752">
        <v>-8.333333333333337E-2</v>
      </c>
      <c r="AB232" s="1753">
        <v>-1</v>
      </c>
      <c r="AC232" s="2970">
        <v>88</v>
      </c>
      <c r="AD232" s="1744">
        <v>1</v>
      </c>
      <c r="AE232" s="1744">
        <v>2</v>
      </c>
      <c r="AF232" s="1744">
        <v>0</v>
      </c>
      <c r="AG232" s="1744">
        <v>2</v>
      </c>
      <c r="AH232" s="1744">
        <v>13</v>
      </c>
      <c r="AI232" s="1744">
        <v>1</v>
      </c>
      <c r="AJ232" s="1744">
        <v>13</v>
      </c>
      <c r="AK232" s="1744">
        <v>3</v>
      </c>
      <c r="AL232" s="1744">
        <v>19</v>
      </c>
      <c r="AM232" s="1744">
        <v>1</v>
      </c>
      <c r="AN232" s="1744">
        <v>0</v>
      </c>
      <c r="AO232" s="1744">
        <v>1</v>
      </c>
      <c r="AP232" s="1744">
        <v>1</v>
      </c>
      <c r="AQ232" s="1744">
        <v>1</v>
      </c>
      <c r="AR232" s="1744">
        <v>0</v>
      </c>
      <c r="AS232" s="1744">
        <v>3</v>
      </c>
      <c r="AT232" s="1744">
        <v>0</v>
      </c>
      <c r="AU232" s="1744">
        <v>5</v>
      </c>
      <c r="AV232" s="1744">
        <v>0</v>
      </c>
      <c r="AW232" s="1744">
        <v>0</v>
      </c>
      <c r="AX232" s="1745">
        <v>22</v>
      </c>
    </row>
    <row r="233" spans="1:53" s="3782" customFormat="1" ht="3.75" customHeight="1" thickTop="1" x14ac:dyDescent="0.15">
      <c r="A233" s="242"/>
      <c r="B233" s="235"/>
      <c r="C233" s="235"/>
      <c r="D233" s="3252"/>
      <c r="E233" s="3775"/>
      <c r="F233" s="3776"/>
      <c r="G233" s="3252"/>
      <c r="H233" s="3777"/>
      <c r="I233" s="3778"/>
      <c r="J233" s="3779"/>
      <c r="K233" s="3780"/>
      <c r="L233" s="3778"/>
      <c r="M233" s="3779"/>
      <c r="N233" s="3780"/>
      <c r="O233" s="3780"/>
      <c r="P233" s="3780"/>
      <c r="Q233" s="3780"/>
      <c r="R233" s="3778"/>
      <c r="S233" s="3779"/>
      <c r="T233" s="3780"/>
      <c r="U233" s="3780"/>
      <c r="V233" s="3780"/>
      <c r="W233" s="3780"/>
      <c r="X233" s="3780"/>
      <c r="Y233" s="3780"/>
      <c r="Z233" s="3781"/>
      <c r="AA233" s="3778"/>
      <c r="AB233" s="3779"/>
      <c r="AC233" s="3781"/>
      <c r="AD233" s="3781"/>
      <c r="AE233" s="3781"/>
      <c r="AF233" s="3781"/>
      <c r="AG233" s="3781"/>
      <c r="AH233" s="3781"/>
      <c r="AI233" s="3781"/>
      <c r="AJ233" s="3781"/>
      <c r="AK233" s="3781"/>
      <c r="AL233" s="3781"/>
      <c r="AM233" s="3781"/>
      <c r="AN233" s="3781"/>
      <c r="AO233" s="3781"/>
      <c r="AP233" s="3781"/>
      <c r="AQ233" s="3781"/>
      <c r="AR233" s="3781"/>
      <c r="AS233" s="3781"/>
      <c r="AT233" s="3781"/>
      <c r="AU233" s="3781"/>
      <c r="AV233" s="3781"/>
      <c r="AW233" s="3781"/>
      <c r="AX233" s="3781"/>
    </row>
    <row r="234" spans="1:53" customFormat="1" ht="36.75" customHeight="1" x14ac:dyDescent="0.15">
      <c r="A234" s="3692" t="s">
        <v>793</v>
      </c>
      <c r="B234" s="3693"/>
      <c r="C234" s="3693"/>
      <c r="D234" s="3694"/>
      <c r="H234" s="3936" t="s">
        <v>1973</v>
      </c>
      <c r="Z234" s="2772" t="s">
        <v>2112</v>
      </c>
      <c r="AL234" s="3937" t="s">
        <v>1973</v>
      </c>
      <c r="AU234" s="3654"/>
      <c r="AV234" s="3633"/>
      <c r="AW234" s="3633"/>
      <c r="AX234" s="3904" t="s">
        <v>793</v>
      </c>
      <c r="AY234" s="1746"/>
      <c r="AZ234" s="1746"/>
      <c r="BA234" s="1746"/>
    </row>
    <row r="235" spans="1:53" s="29" customFormat="1" ht="15" customHeight="1" thickBot="1" x14ac:dyDescent="0.2">
      <c r="A235" s="1761"/>
    </row>
    <row r="236" spans="1:53" customFormat="1" ht="36.75" customHeight="1" thickTop="1" thickBot="1" x14ac:dyDescent="0.2">
      <c r="A236" s="4735" t="s">
        <v>1201</v>
      </c>
      <c r="B236" s="4736"/>
      <c r="C236" s="4737"/>
      <c r="D236" s="4744" t="s">
        <v>761</v>
      </c>
      <c r="E236" s="4747" t="s">
        <v>1960</v>
      </c>
      <c r="F236" s="4747" t="s">
        <v>1654</v>
      </c>
      <c r="G236" s="4750" t="s">
        <v>1961</v>
      </c>
      <c r="H236" s="4730" t="s">
        <v>1390</v>
      </c>
      <c r="I236" s="4731"/>
      <c r="J236" s="4732"/>
      <c r="K236" s="4727" t="s">
        <v>803</v>
      </c>
      <c r="L236" s="4728"/>
      <c r="M236" s="4728"/>
      <c r="N236" s="4728"/>
      <c r="O236" s="4728"/>
      <c r="P236" s="4729"/>
      <c r="Q236" s="4725" t="s">
        <v>804</v>
      </c>
      <c r="R236" s="4726"/>
      <c r="S236" s="4726"/>
      <c r="T236" s="4726"/>
      <c r="U236" s="4726"/>
      <c r="V236" s="4726"/>
      <c r="W236" s="4726"/>
      <c r="X236" s="2461"/>
      <c r="Y236" s="2462"/>
      <c r="Z236" s="4753" t="s">
        <v>1195</v>
      </c>
      <c r="AA236" s="4754"/>
      <c r="AB236" s="4755"/>
      <c r="AC236" s="4756" t="s">
        <v>1200</v>
      </c>
      <c r="AD236" s="4723"/>
      <c r="AE236" s="4723"/>
      <c r="AF236" s="4723"/>
      <c r="AG236" s="4723"/>
      <c r="AH236" s="4723"/>
      <c r="AI236" s="4723"/>
      <c r="AJ236" s="4723"/>
      <c r="AK236" s="4723"/>
      <c r="AL236" s="4723"/>
      <c r="AM236" s="4723"/>
      <c r="AN236" s="4723"/>
      <c r="AO236" s="4723"/>
      <c r="AP236" s="4723"/>
      <c r="AQ236" s="4723"/>
      <c r="AR236" s="4723"/>
      <c r="AS236" s="4723"/>
      <c r="AT236" s="4723"/>
      <c r="AU236" s="4723"/>
      <c r="AV236" s="4723"/>
      <c r="AW236" s="4723"/>
      <c r="AX236" s="4724"/>
    </row>
    <row r="237" spans="1:53" customFormat="1" ht="102" customHeight="1" x14ac:dyDescent="0.15">
      <c r="A237" s="4738"/>
      <c r="B237" s="4739"/>
      <c r="C237" s="4740"/>
      <c r="D237" s="4745"/>
      <c r="E237" s="4748"/>
      <c r="F237" s="4748"/>
      <c r="G237" s="4751"/>
      <c r="H237" s="3230" t="s">
        <v>1899</v>
      </c>
      <c r="I237" s="4718" t="s">
        <v>1894</v>
      </c>
      <c r="J237" s="4719"/>
      <c r="K237" s="3223" t="s">
        <v>826</v>
      </c>
      <c r="L237" s="4718" t="s">
        <v>1894</v>
      </c>
      <c r="M237" s="4719"/>
      <c r="N237" s="3399" t="s">
        <v>1898</v>
      </c>
      <c r="O237" s="3224" t="s">
        <v>1900</v>
      </c>
      <c r="P237" s="3226" t="s">
        <v>650</v>
      </c>
      <c r="Q237" s="3225" t="s">
        <v>826</v>
      </c>
      <c r="R237" s="4718" t="s">
        <v>1894</v>
      </c>
      <c r="S237" s="4719"/>
      <c r="T237" s="3399" t="s">
        <v>1905</v>
      </c>
      <c r="U237" s="3224" t="s">
        <v>1906</v>
      </c>
      <c r="V237" s="3224" t="s">
        <v>1958</v>
      </c>
      <c r="W237" s="3224" t="s">
        <v>652</v>
      </c>
      <c r="X237" s="3224" t="s">
        <v>1959</v>
      </c>
      <c r="Y237" s="3226" t="s">
        <v>1912</v>
      </c>
      <c r="Z237" s="3225" t="s">
        <v>54</v>
      </c>
      <c r="AA237" s="4718" t="s">
        <v>1894</v>
      </c>
      <c r="AB237" s="4719"/>
      <c r="AC237" s="4733" t="s">
        <v>826</v>
      </c>
      <c r="AD237" s="3227" t="s">
        <v>1914</v>
      </c>
      <c r="AE237" s="3228" t="s">
        <v>1916</v>
      </c>
      <c r="AF237" s="3227" t="s">
        <v>1918</v>
      </c>
      <c r="AG237" s="3228" t="s">
        <v>1919</v>
      </c>
      <c r="AH237" s="3227" t="s">
        <v>1920</v>
      </c>
      <c r="AI237" s="3238" t="s">
        <v>1921</v>
      </c>
      <c r="AJ237" s="3227" t="s">
        <v>1922</v>
      </c>
      <c r="AK237" s="3228" t="s">
        <v>1952</v>
      </c>
      <c r="AL237" s="3227" t="s">
        <v>1953</v>
      </c>
      <c r="AM237" s="3228" t="s">
        <v>1954</v>
      </c>
      <c r="AN237" s="3239" t="s">
        <v>1955</v>
      </c>
      <c r="AO237" s="3238" t="s">
        <v>1923</v>
      </c>
      <c r="AP237" s="3240" t="s">
        <v>1924</v>
      </c>
      <c r="AQ237" s="3241" t="s">
        <v>1925</v>
      </c>
      <c r="AR237" s="3228" t="s">
        <v>1926</v>
      </c>
      <c r="AS237" s="3228" t="s">
        <v>1927</v>
      </c>
      <c r="AT237" s="3228" t="s">
        <v>1928</v>
      </c>
      <c r="AU237" s="3228" t="s">
        <v>1929</v>
      </c>
      <c r="AV237" s="3228" t="s">
        <v>1930</v>
      </c>
      <c r="AW237" s="3228" t="s">
        <v>1931</v>
      </c>
      <c r="AX237" s="3229" t="s">
        <v>1932</v>
      </c>
    </row>
    <row r="238" spans="1:53" customFormat="1" ht="75" customHeight="1" thickBot="1" x14ac:dyDescent="0.2">
      <c r="A238" s="4741"/>
      <c r="B238" s="4742"/>
      <c r="C238" s="4743"/>
      <c r="D238" s="4746"/>
      <c r="E238" s="4749"/>
      <c r="F238" s="4749"/>
      <c r="G238" s="4752"/>
      <c r="H238" s="3396" t="s">
        <v>1893</v>
      </c>
      <c r="I238" s="3397" t="s">
        <v>1895</v>
      </c>
      <c r="J238" s="3398" t="s">
        <v>1705</v>
      </c>
      <c r="K238" s="3236" t="s">
        <v>1897</v>
      </c>
      <c r="L238" s="3397" t="s">
        <v>1895</v>
      </c>
      <c r="M238" s="3398" t="s">
        <v>1705</v>
      </c>
      <c r="N238" s="3400" t="s">
        <v>1901</v>
      </c>
      <c r="O238" s="3231" t="s">
        <v>1902</v>
      </c>
      <c r="P238" s="3232" t="s">
        <v>1903</v>
      </c>
      <c r="Q238" s="3237" t="s">
        <v>1904</v>
      </c>
      <c r="R238" s="3397" t="s">
        <v>1895</v>
      </c>
      <c r="S238" s="3398" t="s">
        <v>1705</v>
      </c>
      <c r="T238" s="3400" t="s">
        <v>1907</v>
      </c>
      <c r="U238" s="3231" t="s">
        <v>1908</v>
      </c>
      <c r="V238" s="3234" t="s">
        <v>1909</v>
      </c>
      <c r="W238" s="3231" t="s">
        <v>1910</v>
      </c>
      <c r="X238" s="3234" t="s">
        <v>1911</v>
      </c>
      <c r="Y238" s="3235" t="s">
        <v>1913</v>
      </c>
      <c r="Z238" s="3233" t="s">
        <v>1957</v>
      </c>
      <c r="AA238" s="3397" t="s">
        <v>1895</v>
      </c>
      <c r="AB238" s="3398" t="s">
        <v>1705</v>
      </c>
      <c r="AC238" s="4734"/>
      <c r="AD238" s="3268" t="s">
        <v>1915</v>
      </c>
      <c r="AE238" s="3269" t="s">
        <v>1964</v>
      </c>
      <c r="AF238" s="3268" t="s">
        <v>1933</v>
      </c>
      <c r="AG238" s="3269" t="s">
        <v>1934</v>
      </c>
      <c r="AH238" s="3268" t="s">
        <v>1935</v>
      </c>
      <c r="AI238" s="3269" t="s">
        <v>1963</v>
      </c>
      <c r="AJ238" s="3268" t="s">
        <v>1937</v>
      </c>
      <c r="AK238" s="3269" t="s">
        <v>1938</v>
      </c>
      <c r="AL238" s="3268" t="s">
        <v>1939</v>
      </c>
      <c r="AM238" s="3269" t="s">
        <v>1940</v>
      </c>
      <c r="AN238" s="3269" t="s">
        <v>1941</v>
      </c>
      <c r="AO238" s="3269" t="s">
        <v>1942</v>
      </c>
      <c r="AP238" s="3269" t="s">
        <v>1943</v>
      </c>
      <c r="AQ238" s="3269" t="s">
        <v>1944</v>
      </c>
      <c r="AR238" s="3269" t="s">
        <v>1945</v>
      </c>
      <c r="AS238" s="3269" t="s">
        <v>1946</v>
      </c>
      <c r="AT238" s="3269" t="s">
        <v>1947</v>
      </c>
      <c r="AU238" s="3269" t="s">
        <v>1948</v>
      </c>
      <c r="AV238" s="3269" t="s">
        <v>1949</v>
      </c>
      <c r="AW238" s="3269" t="s">
        <v>1950</v>
      </c>
      <c r="AX238" s="3270" t="s">
        <v>1951</v>
      </c>
    </row>
    <row r="239" spans="1:53" s="221" customFormat="1" ht="51.75" customHeight="1" x14ac:dyDescent="0.15">
      <c r="A239" s="1690" t="s">
        <v>158</v>
      </c>
      <c r="B239" s="1691"/>
      <c r="C239" s="1691"/>
      <c r="D239" s="1721">
        <v>4</v>
      </c>
      <c r="E239" s="1715">
        <v>2.521581732108048E-2</v>
      </c>
      <c r="F239" s="1716">
        <v>0.31170395869191048</v>
      </c>
      <c r="G239" s="3301" t="s">
        <v>123</v>
      </c>
      <c r="H239" s="1756">
        <v>1811</v>
      </c>
      <c r="I239" s="1701">
        <v>1.9133370849746756E-2</v>
      </c>
      <c r="J239" s="1702">
        <v>34</v>
      </c>
      <c r="K239" s="2926">
        <v>201</v>
      </c>
      <c r="L239" s="1701">
        <v>-4.9504950495049549E-3</v>
      </c>
      <c r="M239" s="1702">
        <v>-1</v>
      </c>
      <c r="N239" s="1722">
        <v>92</v>
      </c>
      <c r="O239" s="1722">
        <v>109</v>
      </c>
      <c r="P239" s="1723">
        <v>0</v>
      </c>
      <c r="Q239" s="2926">
        <v>1564</v>
      </c>
      <c r="R239" s="1701">
        <v>2.022178734507496E-2</v>
      </c>
      <c r="S239" s="1702">
        <v>31</v>
      </c>
      <c r="T239" s="1722">
        <v>711</v>
      </c>
      <c r="U239" s="1722">
        <v>461</v>
      </c>
      <c r="V239" s="1722">
        <v>0</v>
      </c>
      <c r="W239" s="1722">
        <v>90</v>
      </c>
      <c r="X239" s="1722">
        <v>0</v>
      </c>
      <c r="Y239" s="1723">
        <v>302</v>
      </c>
      <c r="Z239" s="2947">
        <v>46</v>
      </c>
      <c r="AA239" s="1701">
        <v>9.5238095238095344E-2</v>
      </c>
      <c r="AB239" s="1702">
        <v>4</v>
      </c>
      <c r="AC239" s="2952">
        <v>1811</v>
      </c>
      <c r="AD239" s="1724">
        <v>1</v>
      </c>
      <c r="AE239" s="1724">
        <v>0</v>
      </c>
      <c r="AF239" s="1724">
        <v>0</v>
      </c>
      <c r="AG239" s="1724">
        <v>8</v>
      </c>
      <c r="AH239" s="1724">
        <v>525</v>
      </c>
      <c r="AI239" s="1724">
        <v>4</v>
      </c>
      <c r="AJ239" s="1724">
        <v>96</v>
      </c>
      <c r="AK239" s="1724">
        <v>79</v>
      </c>
      <c r="AL239" s="1724">
        <v>578</v>
      </c>
      <c r="AM239" s="1724">
        <v>30</v>
      </c>
      <c r="AN239" s="1724">
        <v>13</v>
      </c>
      <c r="AO239" s="1724">
        <v>82</v>
      </c>
      <c r="AP239" s="1724">
        <v>127</v>
      </c>
      <c r="AQ239" s="1724">
        <v>34</v>
      </c>
      <c r="AR239" s="1724">
        <v>18</v>
      </c>
      <c r="AS239" s="1724">
        <v>20</v>
      </c>
      <c r="AT239" s="1724">
        <v>10</v>
      </c>
      <c r="AU239" s="1724">
        <v>63</v>
      </c>
      <c r="AV239" s="1724">
        <v>3</v>
      </c>
      <c r="AW239" s="1724">
        <v>13</v>
      </c>
      <c r="AX239" s="1725">
        <v>107</v>
      </c>
    </row>
    <row r="240" spans="1:53" s="220" customFormat="1" ht="51.75" customHeight="1" x14ac:dyDescent="0.15">
      <c r="A240" s="2820"/>
      <c r="B240" s="2821" t="s">
        <v>570</v>
      </c>
      <c r="C240" s="2821"/>
      <c r="D240" s="2822" t="s">
        <v>123</v>
      </c>
      <c r="E240" s="2823">
        <v>1.0582010582010583E-3</v>
      </c>
      <c r="F240" s="2824">
        <v>1.3080895008605853E-2</v>
      </c>
      <c r="G240" s="3303">
        <v>4.1965764770844835E-2</v>
      </c>
      <c r="H240" s="2825">
        <v>76</v>
      </c>
      <c r="I240" s="2826">
        <v>1.3333333333333419E-2</v>
      </c>
      <c r="J240" s="2827">
        <v>1</v>
      </c>
      <c r="K240" s="2944">
        <v>7</v>
      </c>
      <c r="L240" s="2826">
        <v>0</v>
      </c>
      <c r="M240" s="2827">
        <v>0</v>
      </c>
      <c r="N240" s="2828">
        <v>2</v>
      </c>
      <c r="O240" s="2828">
        <v>5</v>
      </c>
      <c r="P240" s="2829"/>
      <c r="Q240" s="2944">
        <v>69</v>
      </c>
      <c r="R240" s="2826">
        <v>1.4705882352941124E-2</v>
      </c>
      <c r="S240" s="2827">
        <v>1</v>
      </c>
      <c r="T240" s="2828">
        <v>15</v>
      </c>
      <c r="U240" s="2828">
        <v>34</v>
      </c>
      <c r="V240" s="2828"/>
      <c r="W240" s="2828">
        <v>9</v>
      </c>
      <c r="X240" s="2828"/>
      <c r="Y240" s="2829">
        <v>11</v>
      </c>
      <c r="Z240" s="2948">
        <v>0</v>
      </c>
      <c r="AA240" s="2826" t="s">
        <v>123</v>
      </c>
      <c r="AB240" s="2827">
        <v>0</v>
      </c>
      <c r="AC240" s="2955">
        <v>76</v>
      </c>
      <c r="AD240" s="2913">
        <v>0</v>
      </c>
      <c r="AE240" s="2913">
        <v>0</v>
      </c>
      <c r="AF240" s="2913">
        <v>0</v>
      </c>
      <c r="AG240" s="2913">
        <v>1</v>
      </c>
      <c r="AH240" s="2913">
        <v>45</v>
      </c>
      <c r="AI240" s="2913">
        <v>0</v>
      </c>
      <c r="AJ240" s="2913">
        <v>6</v>
      </c>
      <c r="AK240" s="2913">
        <v>0</v>
      </c>
      <c r="AL240" s="2913">
        <v>5</v>
      </c>
      <c r="AM240" s="2913">
        <v>1</v>
      </c>
      <c r="AN240" s="2913">
        <v>0</v>
      </c>
      <c r="AO240" s="2913">
        <v>7</v>
      </c>
      <c r="AP240" s="2913">
        <v>6</v>
      </c>
      <c r="AQ240" s="2913">
        <v>2</v>
      </c>
      <c r="AR240" s="2913">
        <v>0</v>
      </c>
      <c r="AS240" s="2913">
        <v>0</v>
      </c>
      <c r="AT240" s="2913">
        <v>1</v>
      </c>
      <c r="AU240" s="2913">
        <v>2</v>
      </c>
      <c r="AV240" s="2913">
        <v>0</v>
      </c>
      <c r="AW240" s="2913">
        <v>0</v>
      </c>
      <c r="AX240" s="2914">
        <v>0</v>
      </c>
    </row>
    <row r="241" spans="1:50" s="221" customFormat="1" ht="51.75" customHeight="1" x14ac:dyDescent="0.15">
      <c r="A241" s="2793"/>
      <c r="B241" s="2794" t="s">
        <v>2109</v>
      </c>
      <c r="C241" s="2794"/>
      <c r="D241" s="2795" t="s">
        <v>123</v>
      </c>
      <c r="E241" s="2796">
        <v>1.7543859649122807E-3</v>
      </c>
      <c r="F241" s="2797">
        <v>2.1686746987951807E-2</v>
      </c>
      <c r="G241" s="3280">
        <v>6.9574820541137491E-2</v>
      </c>
      <c r="H241" s="2798">
        <v>126</v>
      </c>
      <c r="I241" s="2817">
        <v>-4.5454545454545414E-2</v>
      </c>
      <c r="J241" s="2818">
        <v>-6</v>
      </c>
      <c r="K241" s="2923">
        <v>38</v>
      </c>
      <c r="L241" s="2817">
        <v>-0.28301886792452835</v>
      </c>
      <c r="M241" s="2818">
        <v>-15</v>
      </c>
      <c r="N241" s="2781">
        <v>33</v>
      </c>
      <c r="O241" s="2781">
        <v>5</v>
      </c>
      <c r="P241" s="2782"/>
      <c r="Q241" s="2923">
        <v>75</v>
      </c>
      <c r="R241" s="2817">
        <v>0.13636363636363646</v>
      </c>
      <c r="S241" s="2818">
        <v>9</v>
      </c>
      <c r="T241" s="2781">
        <v>32</v>
      </c>
      <c r="U241" s="2781">
        <v>17</v>
      </c>
      <c r="V241" s="2781"/>
      <c r="W241" s="2781">
        <v>3</v>
      </c>
      <c r="X241" s="2781"/>
      <c r="Y241" s="2782">
        <v>23</v>
      </c>
      <c r="Z241" s="2934">
        <v>13</v>
      </c>
      <c r="AA241" s="2817">
        <v>0</v>
      </c>
      <c r="AB241" s="2818">
        <v>0</v>
      </c>
      <c r="AC241" s="2942">
        <v>126</v>
      </c>
      <c r="AD241" s="2783">
        <v>0</v>
      </c>
      <c r="AE241" s="2783">
        <v>0</v>
      </c>
      <c r="AF241" s="2783">
        <v>0</v>
      </c>
      <c r="AG241" s="2783">
        <v>0</v>
      </c>
      <c r="AH241" s="2783">
        <v>34</v>
      </c>
      <c r="AI241" s="2783">
        <v>0</v>
      </c>
      <c r="AJ241" s="2783">
        <v>5</v>
      </c>
      <c r="AK241" s="2783">
        <v>16</v>
      </c>
      <c r="AL241" s="2783">
        <v>41</v>
      </c>
      <c r="AM241" s="2783">
        <v>2</v>
      </c>
      <c r="AN241" s="2783">
        <v>1</v>
      </c>
      <c r="AO241" s="2783">
        <v>3</v>
      </c>
      <c r="AP241" s="2783">
        <v>8</v>
      </c>
      <c r="AQ241" s="2783">
        <v>2</v>
      </c>
      <c r="AR241" s="2783">
        <v>0</v>
      </c>
      <c r="AS241" s="2783">
        <v>1</v>
      </c>
      <c r="AT241" s="2783">
        <v>0</v>
      </c>
      <c r="AU241" s="2783">
        <v>5</v>
      </c>
      <c r="AV241" s="2783">
        <v>0</v>
      </c>
      <c r="AW241" s="2783">
        <v>3</v>
      </c>
      <c r="AX241" s="2784">
        <v>5</v>
      </c>
    </row>
    <row r="242" spans="1:50" s="220" customFormat="1" ht="51.75" customHeight="1" x14ac:dyDescent="0.15">
      <c r="A242" s="2773"/>
      <c r="B242" s="3950" t="s">
        <v>571</v>
      </c>
      <c r="C242" s="3945"/>
      <c r="D242" s="2775" t="s">
        <v>123</v>
      </c>
      <c r="E242" s="2776">
        <v>8.5909217488164859E-3</v>
      </c>
      <c r="F242" s="2777">
        <v>0.10619621342512908</v>
      </c>
      <c r="G242" s="3278">
        <v>0.34069574820541138</v>
      </c>
      <c r="H242" s="2778">
        <v>617</v>
      </c>
      <c r="I242" s="2779">
        <v>1.8151815181518094E-2</v>
      </c>
      <c r="J242" s="2780">
        <v>11</v>
      </c>
      <c r="K242" s="2922">
        <v>81</v>
      </c>
      <c r="L242" s="2779">
        <v>8.0000000000000071E-2</v>
      </c>
      <c r="M242" s="2780">
        <v>6</v>
      </c>
      <c r="N242" s="2781">
        <v>26</v>
      </c>
      <c r="O242" s="2781">
        <v>55</v>
      </c>
      <c r="P242" s="2782"/>
      <c r="Q242" s="2922">
        <v>531</v>
      </c>
      <c r="R242" s="2779">
        <v>1.1428571428571344E-2</v>
      </c>
      <c r="S242" s="2780">
        <v>6</v>
      </c>
      <c r="T242" s="2781">
        <v>281</v>
      </c>
      <c r="U242" s="2781">
        <v>89</v>
      </c>
      <c r="V242" s="2781"/>
      <c r="W242" s="2781">
        <v>23</v>
      </c>
      <c r="X242" s="2781"/>
      <c r="Y242" s="2782">
        <v>138</v>
      </c>
      <c r="Z242" s="2933">
        <v>5</v>
      </c>
      <c r="AA242" s="2779">
        <v>-0.16666666666666663</v>
      </c>
      <c r="AB242" s="2780">
        <v>-1</v>
      </c>
      <c r="AC242" s="2950">
        <v>617</v>
      </c>
      <c r="AD242" s="2783">
        <v>0</v>
      </c>
      <c r="AE242" s="2783">
        <v>0</v>
      </c>
      <c r="AF242" s="2783">
        <v>0</v>
      </c>
      <c r="AG242" s="2783">
        <v>4</v>
      </c>
      <c r="AH242" s="2783">
        <v>248</v>
      </c>
      <c r="AI242" s="2783">
        <v>0</v>
      </c>
      <c r="AJ242" s="2783">
        <v>30</v>
      </c>
      <c r="AK242" s="2783">
        <v>29</v>
      </c>
      <c r="AL242" s="2783">
        <v>130</v>
      </c>
      <c r="AM242" s="2783">
        <v>9</v>
      </c>
      <c r="AN242" s="2783">
        <v>6</v>
      </c>
      <c r="AO242" s="2783">
        <v>5</v>
      </c>
      <c r="AP242" s="2783">
        <v>55</v>
      </c>
      <c r="AQ242" s="2783">
        <v>18</v>
      </c>
      <c r="AR242" s="2783">
        <v>13</v>
      </c>
      <c r="AS242" s="2783">
        <v>9</v>
      </c>
      <c r="AT242" s="2783">
        <v>7</v>
      </c>
      <c r="AU242" s="2783">
        <v>31</v>
      </c>
      <c r="AV242" s="2783">
        <v>0</v>
      </c>
      <c r="AW242" s="2783">
        <v>8</v>
      </c>
      <c r="AX242" s="2784">
        <v>15</v>
      </c>
    </row>
    <row r="243" spans="1:50" s="221" customFormat="1" ht="51.75" customHeight="1" x14ac:dyDescent="0.15">
      <c r="A243" s="2793"/>
      <c r="B243" s="2794" t="s">
        <v>573</v>
      </c>
      <c r="C243" s="2794"/>
      <c r="D243" s="2795" t="s">
        <v>123</v>
      </c>
      <c r="E243" s="2796">
        <v>3.968253968253968E-3</v>
      </c>
      <c r="F243" s="2797">
        <v>4.9053356282271948E-2</v>
      </c>
      <c r="G243" s="3280">
        <v>0.15737161789066814</v>
      </c>
      <c r="H243" s="2798">
        <v>285</v>
      </c>
      <c r="I243" s="2817">
        <v>4.7794117647058876E-2</v>
      </c>
      <c r="J243" s="2818">
        <v>13</v>
      </c>
      <c r="K243" s="2923">
        <v>42</v>
      </c>
      <c r="L243" s="2817">
        <v>0.3125</v>
      </c>
      <c r="M243" s="2818">
        <v>10</v>
      </c>
      <c r="N243" s="2781">
        <v>21</v>
      </c>
      <c r="O243" s="2781">
        <v>21</v>
      </c>
      <c r="P243" s="2782"/>
      <c r="Q243" s="2923">
        <v>215</v>
      </c>
      <c r="R243" s="2817">
        <v>-9.2165898617511122E-3</v>
      </c>
      <c r="S243" s="2818">
        <v>-2</v>
      </c>
      <c r="T243" s="2781">
        <v>114</v>
      </c>
      <c r="U243" s="2781">
        <v>40</v>
      </c>
      <c r="V243" s="2781"/>
      <c r="W243" s="2781">
        <v>7</v>
      </c>
      <c r="X243" s="2781"/>
      <c r="Y243" s="2782">
        <v>54</v>
      </c>
      <c r="Z243" s="2934">
        <v>28</v>
      </c>
      <c r="AA243" s="2817">
        <v>0.21739130434782616</v>
      </c>
      <c r="AB243" s="2818">
        <v>5</v>
      </c>
      <c r="AC243" s="2942">
        <v>285</v>
      </c>
      <c r="AD243" s="2783">
        <v>0</v>
      </c>
      <c r="AE243" s="2783">
        <v>0</v>
      </c>
      <c r="AF243" s="2783">
        <v>0</v>
      </c>
      <c r="AG243" s="2783">
        <v>1</v>
      </c>
      <c r="AH243" s="2783">
        <v>89</v>
      </c>
      <c r="AI243" s="2783">
        <v>2</v>
      </c>
      <c r="AJ243" s="2783">
        <v>11</v>
      </c>
      <c r="AK243" s="2783">
        <v>14</v>
      </c>
      <c r="AL243" s="2783">
        <v>41</v>
      </c>
      <c r="AM243" s="2783">
        <v>11</v>
      </c>
      <c r="AN243" s="2783">
        <v>3</v>
      </c>
      <c r="AO243" s="2783">
        <v>5</v>
      </c>
      <c r="AP243" s="2783">
        <v>22</v>
      </c>
      <c r="AQ243" s="2783">
        <v>4</v>
      </c>
      <c r="AR243" s="2783">
        <v>3</v>
      </c>
      <c r="AS243" s="2783">
        <v>8</v>
      </c>
      <c r="AT243" s="2783">
        <v>1</v>
      </c>
      <c r="AU243" s="2783">
        <v>12</v>
      </c>
      <c r="AV243" s="2783">
        <v>3</v>
      </c>
      <c r="AW243" s="2783">
        <v>2</v>
      </c>
      <c r="AX243" s="2784">
        <v>53</v>
      </c>
    </row>
    <row r="244" spans="1:50" s="220" customFormat="1" ht="51.75" customHeight="1" x14ac:dyDescent="0.15">
      <c r="A244" s="2801"/>
      <c r="B244" s="2802" t="s">
        <v>574</v>
      </c>
      <c r="C244" s="2802"/>
      <c r="D244" s="2803" t="s">
        <v>123</v>
      </c>
      <c r="E244" s="2804">
        <v>9.8440545808966863E-3</v>
      </c>
      <c r="F244" s="2805">
        <v>0.1216867469879518</v>
      </c>
      <c r="G244" s="3282">
        <v>0.39039204859193816</v>
      </c>
      <c r="H244" s="2806">
        <v>707</v>
      </c>
      <c r="I244" s="2807">
        <v>2.1676300578034713E-2</v>
      </c>
      <c r="J244" s="2808">
        <v>15</v>
      </c>
      <c r="K244" s="2924">
        <v>33</v>
      </c>
      <c r="L244" s="2807">
        <v>-5.7142857142857162E-2</v>
      </c>
      <c r="M244" s="2808">
        <v>-2</v>
      </c>
      <c r="N244" s="2809">
        <v>10</v>
      </c>
      <c r="O244" s="2809">
        <v>23</v>
      </c>
      <c r="P244" s="2810"/>
      <c r="Q244" s="2924">
        <v>674</v>
      </c>
      <c r="R244" s="2807">
        <v>2.5875190258751957E-2</v>
      </c>
      <c r="S244" s="2808">
        <v>17</v>
      </c>
      <c r="T244" s="2809">
        <v>269</v>
      </c>
      <c r="U244" s="2809">
        <v>281</v>
      </c>
      <c r="V244" s="2809"/>
      <c r="W244" s="2809">
        <v>48</v>
      </c>
      <c r="X244" s="2809"/>
      <c r="Y244" s="2810">
        <v>76</v>
      </c>
      <c r="Z244" s="2935">
        <v>0</v>
      </c>
      <c r="AA244" s="2807" t="s">
        <v>123</v>
      </c>
      <c r="AB244" s="2808">
        <v>0</v>
      </c>
      <c r="AC244" s="2951">
        <v>707</v>
      </c>
      <c r="AD244" s="2811">
        <v>1</v>
      </c>
      <c r="AE244" s="2811">
        <v>0</v>
      </c>
      <c r="AF244" s="2811">
        <v>0</v>
      </c>
      <c r="AG244" s="2811">
        <v>2</v>
      </c>
      <c r="AH244" s="2811">
        <v>109</v>
      </c>
      <c r="AI244" s="2811">
        <v>2</v>
      </c>
      <c r="AJ244" s="2811">
        <v>44</v>
      </c>
      <c r="AK244" s="2811">
        <v>20</v>
      </c>
      <c r="AL244" s="2811">
        <v>361</v>
      </c>
      <c r="AM244" s="2811">
        <v>7</v>
      </c>
      <c r="AN244" s="2811">
        <v>3</v>
      </c>
      <c r="AO244" s="2811">
        <v>62</v>
      </c>
      <c r="AP244" s="2811">
        <v>36</v>
      </c>
      <c r="AQ244" s="2811">
        <v>8</v>
      </c>
      <c r="AR244" s="2811">
        <v>2</v>
      </c>
      <c r="AS244" s="2811">
        <v>2</v>
      </c>
      <c r="AT244" s="2811">
        <v>1</v>
      </c>
      <c r="AU244" s="2811">
        <v>13</v>
      </c>
      <c r="AV244" s="2811">
        <v>0</v>
      </c>
      <c r="AW244" s="2811">
        <v>0</v>
      </c>
      <c r="AX244" s="2812">
        <v>34</v>
      </c>
    </row>
    <row r="245" spans="1:50" s="221" customFormat="1" ht="51.75" customHeight="1" x14ac:dyDescent="0.15">
      <c r="A245" s="1690" t="s">
        <v>208</v>
      </c>
      <c r="B245" s="1691"/>
      <c r="C245" s="1691"/>
      <c r="D245" s="1721">
        <v>67</v>
      </c>
      <c r="E245" s="1715">
        <v>6.1264271790587585E-4</v>
      </c>
      <c r="F245" s="1716">
        <v>7.5731497418244408E-3</v>
      </c>
      <c r="G245" s="3301" t="s">
        <v>123</v>
      </c>
      <c r="H245" s="1755">
        <v>44</v>
      </c>
      <c r="I245" s="1703">
        <v>2.3255813953488413E-2</v>
      </c>
      <c r="J245" s="1704">
        <v>1</v>
      </c>
      <c r="K245" s="2926">
        <v>10</v>
      </c>
      <c r="L245" s="1703">
        <v>0</v>
      </c>
      <c r="M245" s="1704">
        <v>0</v>
      </c>
      <c r="N245" s="1717">
        <v>6</v>
      </c>
      <c r="O245" s="1717">
        <v>4</v>
      </c>
      <c r="P245" s="1718"/>
      <c r="Q245" s="2926">
        <v>34</v>
      </c>
      <c r="R245" s="1703">
        <v>3.0303030303030276E-2</v>
      </c>
      <c r="S245" s="1704">
        <v>1</v>
      </c>
      <c r="T245" s="1717">
        <v>14</v>
      </c>
      <c r="U245" s="1717">
        <v>14</v>
      </c>
      <c r="V245" s="1717"/>
      <c r="W245" s="1717">
        <v>6</v>
      </c>
      <c r="X245" s="1717"/>
      <c r="Y245" s="1718">
        <v>0</v>
      </c>
      <c r="Z245" s="2936">
        <v>0</v>
      </c>
      <c r="AA245" s="1703" t="s">
        <v>123</v>
      </c>
      <c r="AB245" s="1704">
        <v>0</v>
      </c>
      <c r="AC245" s="2952">
        <v>44</v>
      </c>
      <c r="AD245" s="1719">
        <v>0</v>
      </c>
      <c r="AE245" s="1719">
        <v>1</v>
      </c>
      <c r="AF245" s="1719">
        <v>4</v>
      </c>
      <c r="AG245" s="1719">
        <v>0</v>
      </c>
      <c r="AH245" s="1719">
        <v>21</v>
      </c>
      <c r="AI245" s="1719">
        <v>3</v>
      </c>
      <c r="AJ245" s="1719">
        <v>6</v>
      </c>
      <c r="AK245" s="1719">
        <v>5</v>
      </c>
      <c r="AL245" s="1719">
        <v>0</v>
      </c>
      <c r="AM245" s="1719">
        <v>0</v>
      </c>
      <c r="AN245" s="1719">
        <v>0</v>
      </c>
      <c r="AO245" s="1719">
        <v>0</v>
      </c>
      <c r="AP245" s="1719">
        <v>0</v>
      </c>
      <c r="AQ245" s="1719">
        <v>0</v>
      </c>
      <c r="AR245" s="1719">
        <v>0</v>
      </c>
      <c r="AS245" s="1719">
        <v>0</v>
      </c>
      <c r="AT245" s="1719">
        <v>4</v>
      </c>
      <c r="AU245" s="1719">
        <v>0</v>
      </c>
      <c r="AV245" s="1719">
        <v>0</v>
      </c>
      <c r="AW245" s="1719">
        <v>0</v>
      </c>
      <c r="AX245" s="1720">
        <v>0</v>
      </c>
    </row>
    <row r="246" spans="1:50" s="220" customFormat="1" ht="51.75" customHeight="1" x14ac:dyDescent="0.15">
      <c r="A246" s="1688" t="s">
        <v>1804</v>
      </c>
      <c r="B246" s="1689"/>
      <c r="C246" s="1689"/>
      <c r="D246" s="1711">
        <v>172</v>
      </c>
      <c r="E246" s="1712">
        <v>0</v>
      </c>
      <c r="F246" s="1713">
        <v>0</v>
      </c>
      <c r="G246" s="3288" t="s">
        <v>123</v>
      </c>
      <c r="H246" s="1754">
        <v>0</v>
      </c>
      <c r="I246" s="1697" t="s">
        <v>123</v>
      </c>
      <c r="J246" s="1698">
        <v>0</v>
      </c>
      <c r="K246" s="2927">
        <v>0</v>
      </c>
      <c r="L246" s="1697" t="s">
        <v>123</v>
      </c>
      <c r="M246" s="1698">
        <v>0</v>
      </c>
      <c r="N246" s="1717">
        <v>0</v>
      </c>
      <c r="O246" s="1717">
        <v>0</v>
      </c>
      <c r="P246" s="1718"/>
      <c r="Q246" s="2927">
        <v>0</v>
      </c>
      <c r="R246" s="1697" t="s">
        <v>123</v>
      </c>
      <c r="S246" s="1698">
        <v>0</v>
      </c>
      <c r="T246" s="1717">
        <v>0</v>
      </c>
      <c r="U246" s="1717">
        <v>0</v>
      </c>
      <c r="V246" s="1717"/>
      <c r="W246" s="1717">
        <v>0</v>
      </c>
      <c r="X246" s="1717"/>
      <c r="Y246" s="1718">
        <v>0</v>
      </c>
      <c r="Z246" s="2937">
        <v>0</v>
      </c>
      <c r="AA246" s="1697" t="s">
        <v>123</v>
      </c>
      <c r="AB246" s="1698">
        <v>0</v>
      </c>
      <c r="AC246" s="2953">
        <v>0</v>
      </c>
      <c r="AD246" s="1719">
        <v>0</v>
      </c>
      <c r="AE246" s="1719">
        <v>0</v>
      </c>
      <c r="AF246" s="1719">
        <v>0</v>
      </c>
      <c r="AG246" s="1719">
        <v>0</v>
      </c>
      <c r="AH246" s="1719">
        <v>0</v>
      </c>
      <c r="AI246" s="1719">
        <v>0</v>
      </c>
      <c r="AJ246" s="1719">
        <v>0</v>
      </c>
      <c r="AK246" s="1719">
        <v>0</v>
      </c>
      <c r="AL246" s="1719">
        <v>0</v>
      </c>
      <c r="AM246" s="1719">
        <v>0</v>
      </c>
      <c r="AN246" s="1719">
        <v>0</v>
      </c>
      <c r="AO246" s="1719">
        <v>0</v>
      </c>
      <c r="AP246" s="1719">
        <v>0</v>
      </c>
      <c r="AQ246" s="1719">
        <v>0</v>
      </c>
      <c r="AR246" s="1719">
        <v>0</v>
      </c>
      <c r="AS246" s="1719">
        <v>0</v>
      </c>
      <c r="AT246" s="1719">
        <v>0</v>
      </c>
      <c r="AU246" s="1719">
        <v>0</v>
      </c>
      <c r="AV246" s="1719">
        <v>0</v>
      </c>
      <c r="AW246" s="1719">
        <v>0</v>
      </c>
      <c r="AX246" s="1720">
        <v>0</v>
      </c>
    </row>
    <row r="247" spans="1:50" s="221" customFormat="1" ht="51.75" customHeight="1" x14ac:dyDescent="0.15">
      <c r="A247" s="1690" t="s">
        <v>191</v>
      </c>
      <c r="B247" s="1691"/>
      <c r="C247" s="1691"/>
      <c r="D247" s="1721">
        <v>35</v>
      </c>
      <c r="E247" s="1715">
        <v>2.6733500417710945E-3</v>
      </c>
      <c r="F247" s="1716">
        <v>3.3046471600688465E-2</v>
      </c>
      <c r="G247" s="3301" t="s">
        <v>123</v>
      </c>
      <c r="H247" s="1755">
        <v>192</v>
      </c>
      <c r="I247" s="1703">
        <v>2.673796791443861E-2</v>
      </c>
      <c r="J247" s="1704">
        <v>5</v>
      </c>
      <c r="K247" s="2926">
        <v>7</v>
      </c>
      <c r="L247" s="1703">
        <v>0</v>
      </c>
      <c r="M247" s="1704">
        <v>0</v>
      </c>
      <c r="N247" s="1717">
        <v>1</v>
      </c>
      <c r="O247" s="1717">
        <v>6</v>
      </c>
      <c r="P247" s="1718"/>
      <c r="Q247" s="2926">
        <v>185</v>
      </c>
      <c r="R247" s="1703">
        <v>2.7777777777777679E-2</v>
      </c>
      <c r="S247" s="1704">
        <v>5</v>
      </c>
      <c r="T247" s="1717">
        <v>78</v>
      </c>
      <c r="U247" s="1717">
        <v>38</v>
      </c>
      <c r="V247" s="1717"/>
      <c r="W247" s="1717">
        <v>49</v>
      </c>
      <c r="X247" s="1717"/>
      <c r="Y247" s="1718">
        <v>20</v>
      </c>
      <c r="Z247" s="2936">
        <v>0</v>
      </c>
      <c r="AA247" s="1703" t="s">
        <v>123</v>
      </c>
      <c r="AB247" s="1704">
        <v>0</v>
      </c>
      <c r="AC247" s="2952">
        <v>192</v>
      </c>
      <c r="AD247" s="1719">
        <v>3</v>
      </c>
      <c r="AE247" s="1719">
        <v>0</v>
      </c>
      <c r="AF247" s="1719">
        <v>1</v>
      </c>
      <c r="AG247" s="1719">
        <v>5</v>
      </c>
      <c r="AH247" s="1719">
        <v>104</v>
      </c>
      <c r="AI247" s="1719">
        <v>1</v>
      </c>
      <c r="AJ247" s="1719">
        <v>17</v>
      </c>
      <c r="AK247" s="1719">
        <v>5</v>
      </c>
      <c r="AL247" s="1719">
        <v>7</v>
      </c>
      <c r="AM247" s="1719">
        <v>2</v>
      </c>
      <c r="AN247" s="1719">
        <v>0</v>
      </c>
      <c r="AO247" s="1719">
        <v>10</v>
      </c>
      <c r="AP247" s="1719">
        <v>1</v>
      </c>
      <c r="AQ247" s="1719">
        <v>8</v>
      </c>
      <c r="AR247" s="1719">
        <v>1</v>
      </c>
      <c r="AS247" s="1719">
        <v>6</v>
      </c>
      <c r="AT247" s="1719">
        <v>1</v>
      </c>
      <c r="AU247" s="1719">
        <v>18</v>
      </c>
      <c r="AV247" s="1719">
        <v>0</v>
      </c>
      <c r="AW247" s="1719">
        <v>0</v>
      </c>
      <c r="AX247" s="1720">
        <v>2</v>
      </c>
    </row>
    <row r="248" spans="1:50" s="220" customFormat="1" ht="51.75" customHeight="1" x14ac:dyDescent="0.15">
      <c r="A248" s="1688" t="s">
        <v>794</v>
      </c>
      <c r="B248" s="1689"/>
      <c r="C248" s="1689"/>
      <c r="D248" s="1711">
        <v>172</v>
      </c>
      <c r="E248" s="1712">
        <v>0</v>
      </c>
      <c r="F248" s="1713">
        <v>0</v>
      </c>
      <c r="G248" s="3288" t="s">
        <v>123</v>
      </c>
      <c r="H248" s="1754">
        <v>0</v>
      </c>
      <c r="I248" s="1697" t="s">
        <v>123</v>
      </c>
      <c r="J248" s="1698">
        <v>0</v>
      </c>
      <c r="K248" s="2927">
        <v>0</v>
      </c>
      <c r="L248" s="1697" t="s">
        <v>123</v>
      </c>
      <c r="M248" s="1698">
        <v>0</v>
      </c>
      <c r="N248" s="1717">
        <v>0</v>
      </c>
      <c r="O248" s="1717">
        <v>0</v>
      </c>
      <c r="P248" s="1718"/>
      <c r="Q248" s="2927">
        <v>0</v>
      </c>
      <c r="R248" s="1697" t="s">
        <v>123</v>
      </c>
      <c r="S248" s="1698">
        <v>0</v>
      </c>
      <c r="T248" s="1717">
        <v>0</v>
      </c>
      <c r="U248" s="1717">
        <v>0</v>
      </c>
      <c r="V248" s="1717"/>
      <c r="W248" s="1717">
        <v>0</v>
      </c>
      <c r="X248" s="1717"/>
      <c r="Y248" s="1718">
        <v>0</v>
      </c>
      <c r="Z248" s="2937">
        <v>0</v>
      </c>
      <c r="AA248" s="1697" t="s">
        <v>123</v>
      </c>
      <c r="AB248" s="1698">
        <v>0</v>
      </c>
      <c r="AC248" s="2953">
        <v>0</v>
      </c>
      <c r="AD248" s="1719">
        <v>0</v>
      </c>
      <c r="AE248" s="1719">
        <v>0</v>
      </c>
      <c r="AF248" s="1719">
        <v>0</v>
      </c>
      <c r="AG248" s="1719">
        <v>0</v>
      </c>
      <c r="AH248" s="1719">
        <v>0</v>
      </c>
      <c r="AI248" s="1719">
        <v>0</v>
      </c>
      <c r="AJ248" s="1719">
        <v>0</v>
      </c>
      <c r="AK248" s="1719">
        <v>0</v>
      </c>
      <c r="AL248" s="1719">
        <v>0</v>
      </c>
      <c r="AM248" s="1719">
        <v>0</v>
      </c>
      <c r="AN248" s="1719">
        <v>0</v>
      </c>
      <c r="AO248" s="1719">
        <v>0</v>
      </c>
      <c r="AP248" s="1719">
        <v>0</v>
      </c>
      <c r="AQ248" s="1719">
        <v>0</v>
      </c>
      <c r="AR248" s="1719">
        <v>0</v>
      </c>
      <c r="AS248" s="1719">
        <v>0</v>
      </c>
      <c r="AT248" s="1719">
        <v>0</v>
      </c>
      <c r="AU248" s="1719">
        <v>0</v>
      </c>
      <c r="AV248" s="1719">
        <v>0</v>
      </c>
      <c r="AW248" s="1719">
        <v>0</v>
      </c>
      <c r="AX248" s="1720">
        <v>0</v>
      </c>
    </row>
    <row r="249" spans="1:50" s="221" customFormat="1" ht="51.75" customHeight="1" x14ac:dyDescent="0.15">
      <c r="A249" s="1690" t="s">
        <v>161</v>
      </c>
      <c r="B249" s="1691"/>
      <c r="C249" s="1691"/>
      <c r="D249" s="1721">
        <v>15</v>
      </c>
      <c r="E249" s="1715">
        <v>9.7744360902255641E-3</v>
      </c>
      <c r="F249" s="1716">
        <v>0.12082616179001721</v>
      </c>
      <c r="G249" s="3301" t="s">
        <v>123</v>
      </c>
      <c r="H249" s="1756">
        <v>702</v>
      </c>
      <c r="I249" s="1701">
        <v>-3.3057851239669422E-2</v>
      </c>
      <c r="J249" s="1702">
        <v>-24</v>
      </c>
      <c r="K249" s="2926">
        <v>100</v>
      </c>
      <c r="L249" s="1701">
        <v>1.0101010101010166E-2</v>
      </c>
      <c r="M249" s="1702">
        <v>1</v>
      </c>
      <c r="N249" s="1722">
        <v>41</v>
      </c>
      <c r="O249" s="1722">
        <v>59</v>
      </c>
      <c r="P249" s="1723">
        <v>0</v>
      </c>
      <c r="Q249" s="2926">
        <v>592</v>
      </c>
      <c r="R249" s="1701">
        <v>-3.8961038961038974E-2</v>
      </c>
      <c r="S249" s="1702">
        <v>-24</v>
      </c>
      <c r="T249" s="1722">
        <v>266</v>
      </c>
      <c r="U249" s="1722">
        <v>181</v>
      </c>
      <c r="V249" s="1722">
        <v>0</v>
      </c>
      <c r="W249" s="1722">
        <v>44</v>
      </c>
      <c r="X249" s="1722">
        <v>0</v>
      </c>
      <c r="Y249" s="1723">
        <v>101</v>
      </c>
      <c r="Z249" s="2947">
        <v>10</v>
      </c>
      <c r="AA249" s="1701">
        <v>-9.0909090909090939E-2</v>
      </c>
      <c r="AB249" s="1702">
        <v>-1</v>
      </c>
      <c r="AC249" s="2952">
        <v>702</v>
      </c>
      <c r="AD249" s="1724">
        <v>1</v>
      </c>
      <c r="AE249" s="1724">
        <v>0</v>
      </c>
      <c r="AF249" s="1724">
        <v>1</v>
      </c>
      <c r="AG249" s="1724">
        <v>4</v>
      </c>
      <c r="AH249" s="1724">
        <v>252</v>
      </c>
      <c r="AI249" s="1724">
        <v>8</v>
      </c>
      <c r="AJ249" s="1724">
        <v>31</v>
      </c>
      <c r="AK249" s="1724">
        <v>36</v>
      </c>
      <c r="AL249" s="1724">
        <v>155</v>
      </c>
      <c r="AM249" s="1724">
        <v>19</v>
      </c>
      <c r="AN249" s="1724">
        <v>3</v>
      </c>
      <c r="AO249" s="1724">
        <v>54</v>
      </c>
      <c r="AP249" s="1724">
        <v>51</v>
      </c>
      <c r="AQ249" s="1724">
        <v>15</v>
      </c>
      <c r="AR249" s="1724">
        <v>5</v>
      </c>
      <c r="AS249" s="1724">
        <v>12</v>
      </c>
      <c r="AT249" s="1724">
        <v>13</v>
      </c>
      <c r="AU249" s="1724">
        <v>18</v>
      </c>
      <c r="AV249" s="1724">
        <v>0</v>
      </c>
      <c r="AW249" s="1724">
        <v>6</v>
      </c>
      <c r="AX249" s="1725">
        <v>18</v>
      </c>
    </row>
    <row r="250" spans="1:50" s="220" customFormat="1" ht="51.75" customHeight="1" x14ac:dyDescent="0.15">
      <c r="A250" s="2820"/>
      <c r="B250" s="2821" t="s">
        <v>575</v>
      </c>
      <c r="C250" s="2821"/>
      <c r="D250" s="2822" t="s">
        <v>123</v>
      </c>
      <c r="E250" s="2823">
        <v>5.9593428014480644E-3</v>
      </c>
      <c r="F250" s="2824">
        <v>7.3666092943201381E-2</v>
      </c>
      <c r="G250" s="3303">
        <v>0.6096866096866097</v>
      </c>
      <c r="H250" s="2825">
        <v>428</v>
      </c>
      <c r="I250" s="2826">
        <v>-7.7586206896551713E-2</v>
      </c>
      <c r="J250" s="2827">
        <v>-36</v>
      </c>
      <c r="K250" s="2944">
        <v>81</v>
      </c>
      <c r="L250" s="2826">
        <v>1.2499999999999956E-2</v>
      </c>
      <c r="M250" s="2827">
        <v>1</v>
      </c>
      <c r="N250" s="2828">
        <v>35</v>
      </c>
      <c r="O250" s="2828">
        <v>46</v>
      </c>
      <c r="P250" s="2829"/>
      <c r="Q250" s="2944">
        <v>339</v>
      </c>
      <c r="R250" s="2826">
        <v>-9.35828877005348E-2</v>
      </c>
      <c r="S250" s="2827">
        <v>-35</v>
      </c>
      <c r="T250" s="2828">
        <v>187</v>
      </c>
      <c r="U250" s="2828">
        <v>103</v>
      </c>
      <c r="V250" s="2828"/>
      <c r="W250" s="2828">
        <v>23</v>
      </c>
      <c r="X250" s="2828"/>
      <c r="Y250" s="2829">
        <v>26</v>
      </c>
      <c r="Z250" s="2948">
        <v>8</v>
      </c>
      <c r="AA250" s="2826">
        <v>-0.19999999999999996</v>
      </c>
      <c r="AB250" s="2827">
        <v>-2</v>
      </c>
      <c r="AC250" s="2955">
        <v>428</v>
      </c>
      <c r="AD250" s="2913">
        <v>1</v>
      </c>
      <c r="AE250" s="2913">
        <v>0</v>
      </c>
      <c r="AF250" s="2913">
        <v>1</v>
      </c>
      <c r="AG250" s="2913">
        <v>3</v>
      </c>
      <c r="AH250" s="2913">
        <v>193</v>
      </c>
      <c r="AI250" s="2913">
        <v>3</v>
      </c>
      <c r="AJ250" s="2913">
        <v>25</v>
      </c>
      <c r="AK250" s="2913">
        <v>23</v>
      </c>
      <c r="AL250" s="2913">
        <v>69</v>
      </c>
      <c r="AM250" s="2913">
        <v>15</v>
      </c>
      <c r="AN250" s="2913">
        <v>3</v>
      </c>
      <c r="AO250" s="2913">
        <v>19</v>
      </c>
      <c r="AP250" s="2913">
        <v>10</v>
      </c>
      <c r="AQ250" s="2913">
        <v>7</v>
      </c>
      <c r="AR250" s="2913">
        <v>0</v>
      </c>
      <c r="AS250" s="2913">
        <v>9</v>
      </c>
      <c r="AT250" s="2913">
        <v>7</v>
      </c>
      <c r="AU250" s="2913">
        <v>16</v>
      </c>
      <c r="AV250" s="2913">
        <v>0</v>
      </c>
      <c r="AW250" s="2913">
        <v>6</v>
      </c>
      <c r="AX250" s="2914">
        <v>18</v>
      </c>
    </row>
    <row r="251" spans="1:50" s="221" customFormat="1" ht="51.75" customHeight="1" x14ac:dyDescent="0.15">
      <c r="A251" s="2793"/>
      <c r="B251" s="2794" t="s">
        <v>577</v>
      </c>
      <c r="C251" s="2794"/>
      <c r="D251" s="2795" t="s">
        <v>123</v>
      </c>
      <c r="E251" s="2796">
        <v>4.4555834029518242E-4</v>
      </c>
      <c r="F251" s="2797">
        <v>5.5077452667814117E-3</v>
      </c>
      <c r="G251" s="3280">
        <v>4.5584045584045586E-2</v>
      </c>
      <c r="H251" s="2798">
        <v>32</v>
      </c>
      <c r="I251" s="2817">
        <v>3.2258064516129004E-2</v>
      </c>
      <c r="J251" s="2818">
        <v>1</v>
      </c>
      <c r="K251" s="2923">
        <v>5</v>
      </c>
      <c r="L251" s="2817">
        <v>-0.16666666666666663</v>
      </c>
      <c r="M251" s="2818">
        <v>-1</v>
      </c>
      <c r="N251" s="2781">
        <v>3</v>
      </c>
      <c r="O251" s="2781">
        <v>2</v>
      </c>
      <c r="P251" s="2782"/>
      <c r="Q251" s="2923">
        <v>25</v>
      </c>
      <c r="R251" s="2817">
        <v>4.1666666666666741E-2</v>
      </c>
      <c r="S251" s="2818">
        <v>1</v>
      </c>
      <c r="T251" s="2781">
        <v>14</v>
      </c>
      <c r="U251" s="2781">
        <v>8</v>
      </c>
      <c r="V251" s="2781"/>
      <c r="W251" s="2781">
        <v>2</v>
      </c>
      <c r="X251" s="2781"/>
      <c r="Y251" s="2782">
        <v>1</v>
      </c>
      <c r="Z251" s="2934">
        <v>2</v>
      </c>
      <c r="AA251" s="2817">
        <v>1</v>
      </c>
      <c r="AB251" s="2818">
        <v>1</v>
      </c>
      <c r="AC251" s="2942">
        <v>32</v>
      </c>
      <c r="AD251" s="2783">
        <v>0</v>
      </c>
      <c r="AE251" s="2783">
        <v>0</v>
      </c>
      <c r="AF251" s="2783">
        <v>0</v>
      </c>
      <c r="AG251" s="2783">
        <v>0</v>
      </c>
      <c r="AH251" s="2783">
        <v>21</v>
      </c>
      <c r="AI251" s="2783">
        <v>0</v>
      </c>
      <c r="AJ251" s="2783">
        <v>0</v>
      </c>
      <c r="AK251" s="2783">
        <v>2</v>
      </c>
      <c r="AL251" s="2783">
        <v>6</v>
      </c>
      <c r="AM251" s="2783">
        <v>1</v>
      </c>
      <c r="AN251" s="2783">
        <v>0</v>
      </c>
      <c r="AO251" s="2783">
        <v>0</v>
      </c>
      <c r="AP251" s="2783">
        <v>2</v>
      </c>
      <c r="AQ251" s="2783">
        <v>0</v>
      </c>
      <c r="AR251" s="2783">
        <v>0</v>
      </c>
      <c r="AS251" s="2783">
        <v>0</v>
      </c>
      <c r="AT251" s="2783">
        <v>0</v>
      </c>
      <c r="AU251" s="2783">
        <v>0</v>
      </c>
      <c r="AV251" s="2783">
        <v>0</v>
      </c>
      <c r="AW251" s="2783">
        <v>0</v>
      </c>
      <c r="AX251" s="2784">
        <v>0</v>
      </c>
    </row>
    <row r="252" spans="1:50" s="220" customFormat="1" ht="51.75" customHeight="1" x14ac:dyDescent="0.15">
      <c r="A252" s="2773"/>
      <c r="B252" s="2774" t="s">
        <v>578</v>
      </c>
      <c r="C252" s="2774"/>
      <c r="D252" s="2775" t="s">
        <v>123</v>
      </c>
      <c r="E252" s="2776">
        <v>1.1138958507379559E-3</v>
      </c>
      <c r="F252" s="2777">
        <v>1.3769363166953529E-2</v>
      </c>
      <c r="G252" s="3278">
        <v>0.11396011396011396</v>
      </c>
      <c r="H252" s="2778">
        <v>80</v>
      </c>
      <c r="I252" s="2779">
        <v>5.2631578947368363E-2</v>
      </c>
      <c r="J252" s="2780">
        <v>4</v>
      </c>
      <c r="K252" s="2922">
        <v>7</v>
      </c>
      <c r="L252" s="2779">
        <v>-0.125</v>
      </c>
      <c r="M252" s="2780">
        <v>-1</v>
      </c>
      <c r="N252" s="2781">
        <v>0</v>
      </c>
      <c r="O252" s="2781">
        <v>7</v>
      </c>
      <c r="P252" s="2782"/>
      <c r="Q252" s="2922">
        <v>73</v>
      </c>
      <c r="R252" s="2779">
        <v>7.3529411764705843E-2</v>
      </c>
      <c r="S252" s="2780">
        <v>5</v>
      </c>
      <c r="T252" s="2781">
        <v>19</v>
      </c>
      <c r="U252" s="2781">
        <v>18</v>
      </c>
      <c r="V252" s="2781"/>
      <c r="W252" s="2781">
        <v>10</v>
      </c>
      <c r="X252" s="2781"/>
      <c r="Y252" s="2782">
        <v>26</v>
      </c>
      <c r="Z252" s="2933">
        <v>0</v>
      </c>
      <c r="AA252" s="2779" t="s">
        <v>123</v>
      </c>
      <c r="AB252" s="2780">
        <v>0</v>
      </c>
      <c r="AC252" s="2950">
        <v>80</v>
      </c>
      <c r="AD252" s="2783">
        <v>0</v>
      </c>
      <c r="AE252" s="2783">
        <v>0</v>
      </c>
      <c r="AF252" s="2783">
        <v>0</v>
      </c>
      <c r="AG252" s="2783">
        <v>0</v>
      </c>
      <c r="AH252" s="2783">
        <v>14</v>
      </c>
      <c r="AI252" s="2783">
        <v>5</v>
      </c>
      <c r="AJ252" s="2783">
        <v>3</v>
      </c>
      <c r="AK252" s="2783">
        <v>6</v>
      </c>
      <c r="AL252" s="2783">
        <v>17</v>
      </c>
      <c r="AM252" s="2783">
        <v>0</v>
      </c>
      <c r="AN252" s="2783">
        <v>0</v>
      </c>
      <c r="AO252" s="2783">
        <v>10</v>
      </c>
      <c r="AP252" s="2783">
        <v>14</v>
      </c>
      <c r="AQ252" s="2783">
        <v>8</v>
      </c>
      <c r="AR252" s="2783">
        <v>1</v>
      </c>
      <c r="AS252" s="2783">
        <v>0</v>
      </c>
      <c r="AT252" s="2783">
        <v>0</v>
      </c>
      <c r="AU252" s="2783">
        <v>2</v>
      </c>
      <c r="AV252" s="2783">
        <v>0</v>
      </c>
      <c r="AW252" s="2783">
        <v>0</v>
      </c>
      <c r="AX252" s="2784">
        <v>0</v>
      </c>
    </row>
    <row r="253" spans="1:50" s="221" customFormat="1" ht="51.75" customHeight="1" x14ac:dyDescent="0.15">
      <c r="A253" s="2830"/>
      <c r="B253" s="2831"/>
      <c r="C253" s="2831" t="s">
        <v>1805</v>
      </c>
      <c r="D253" s="2832" t="s">
        <v>123</v>
      </c>
      <c r="E253" s="2833">
        <v>2.255639097744361E-3</v>
      </c>
      <c r="F253" s="2834">
        <v>2.7882960413080894E-2</v>
      </c>
      <c r="G253" s="3296">
        <v>0.23076923076923078</v>
      </c>
      <c r="H253" s="2835">
        <v>162</v>
      </c>
      <c r="I253" s="2836">
        <v>4.5161290322580649E-2</v>
      </c>
      <c r="J253" s="2837">
        <v>7</v>
      </c>
      <c r="K253" s="2930">
        <v>7</v>
      </c>
      <c r="L253" s="2836">
        <v>0.39999999999999991</v>
      </c>
      <c r="M253" s="2837">
        <v>2</v>
      </c>
      <c r="N253" s="2809">
        <v>3</v>
      </c>
      <c r="O253" s="2809">
        <v>4</v>
      </c>
      <c r="P253" s="2810"/>
      <c r="Q253" s="2930">
        <v>155</v>
      </c>
      <c r="R253" s="2836">
        <v>3.3333333333333437E-2</v>
      </c>
      <c r="S253" s="2837">
        <v>5</v>
      </c>
      <c r="T253" s="2809">
        <v>46</v>
      </c>
      <c r="U253" s="2809">
        <v>52</v>
      </c>
      <c r="V253" s="2809"/>
      <c r="W253" s="2809">
        <v>9</v>
      </c>
      <c r="X253" s="2809"/>
      <c r="Y253" s="2810">
        <v>48</v>
      </c>
      <c r="Z253" s="2938">
        <v>0</v>
      </c>
      <c r="AA253" s="2836" t="s">
        <v>123</v>
      </c>
      <c r="AB253" s="2837">
        <v>0</v>
      </c>
      <c r="AC253" s="2956">
        <v>162</v>
      </c>
      <c r="AD253" s="2811">
        <v>0</v>
      </c>
      <c r="AE253" s="2811">
        <v>0</v>
      </c>
      <c r="AF253" s="2811">
        <v>0</v>
      </c>
      <c r="AG253" s="2811">
        <v>1</v>
      </c>
      <c r="AH253" s="2811">
        <v>24</v>
      </c>
      <c r="AI253" s="2811">
        <v>0</v>
      </c>
      <c r="AJ253" s="2811">
        <v>3</v>
      </c>
      <c r="AK253" s="2811">
        <v>5</v>
      </c>
      <c r="AL253" s="2811">
        <v>63</v>
      </c>
      <c r="AM253" s="2811">
        <v>3</v>
      </c>
      <c r="AN253" s="2811">
        <v>0</v>
      </c>
      <c r="AO253" s="2811">
        <v>25</v>
      </c>
      <c r="AP253" s="2811">
        <v>25</v>
      </c>
      <c r="AQ253" s="2811">
        <v>0</v>
      </c>
      <c r="AR253" s="2811">
        <v>4</v>
      </c>
      <c r="AS253" s="2811">
        <v>3</v>
      </c>
      <c r="AT253" s="2811">
        <v>6</v>
      </c>
      <c r="AU253" s="2811">
        <v>0</v>
      </c>
      <c r="AV253" s="2811">
        <v>0</v>
      </c>
      <c r="AW253" s="2811">
        <v>0</v>
      </c>
      <c r="AX253" s="2812">
        <v>0</v>
      </c>
    </row>
    <row r="254" spans="1:50" s="220" customFormat="1" ht="51.75" customHeight="1" x14ac:dyDescent="0.15">
      <c r="A254" s="1688" t="s">
        <v>175</v>
      </c>
      <c r="B254" s="1689"/>
      <c r="C254" s="1689"/>
      <c r="D254" s="1711">
        <v>32</v>
      </c>
      <c r="E254" s="1712">
        <v>3.188526872737399E-3</v>
      </c>
      <c r="F254" s="1713">
        <v>3.9414802065404472E-2</v>
      </c>
      <c r="G254" s="3288" t="s">
        <v>123</v>
      </c>
      <c r="H254" s="1754">
        <v>229</v>
      </c>
      <c r="I254" s="1697">
        <v>-1.2931034482758674E-2</v>
      </c>
      <c r="J254" s="1698">
        <v>-3</v>
      </c>
      <c r="K254" s="2927">
        <v>37</v>
      </c>
      <c r="L254" s="1697">
        <v>0.23333333333333339</v>
      </c>
      <c r="M254" s="1698">
        <v>7</v>
      </c>
      <c r="N254" s="1717">
        <v>17</v>
      </c>
      <c r="O254" s="1717">
        <v>20</v>
      </c>
      <c r="P254" s="1718"/>
      <c r="Q254" s="2927">
        <v>189</v>
      </c>
      <c r="R254" s="1697">
        <v>-6.4356435643564303E-2</v>
      </c>
      <c r="S254" s="1698">
        <v>-13</v>
      </c>
      <c r="T254" s="1717">
        <v>92</v>
      </c>
      <c r="U254" s="1717">
        <v>47</v>
      </c>
      <c r="V254" s="1717"/>
      <c r="W254" s="1717">
        <v>11</v>
      </c>
      <c r="X254" s="1717"/>
      <c r="Y254" s="1718">
        <v>39</v>
      </c>
      <c r="Z254" s="2937">
        <v>3</v>
      </c>
      <c r="AA254" s="1697" t="s">
        <v>123</v>
      </c>
      <c r="AB254" s="1698">
        <v>3</v>
      </c>
      <c r="AC254" s="2953">
        <v>229</v>
      </c>
      <c r="AD254" s="1719">
        <v>0</v>
      </c>
      <c r="AE254" s="1719">
        <v>0</v>
      </c>
      <c r="AF254" s="1719">
        <v>0</v>
      </c>
      <c r="AG254" s="1719">
        <v>2</v>
      </c>
      <c r="AH254" s="1719">
        <v>87</v>
      </c>
      <c r="AI254" s="1719">
        <v>1</v>
      </c>
      <c r="AJ254" s="1719">
        <v>14</v>
      </c>
      <c r="AK254" s="1719">
        <v>18</v>
      </c>
      <c r="AL254" s="1719">
        <v>25</v>
      </c>
      <c r="AM254" s="1719">
        <v>12</v>
      </c>
      <c r="AN254" s="1719">
        <v>2</v>
      </c>
      <c r="AO254" s="1719">
        <v>3</v>
      </c>
      <c r="AP254" s="1719">
        <v>10</v>
      </c>
      <c r="AQ254" s="1719">
        <v>0</v>
      </c>
      <c r="AR254" s="1719">
        <v>0</v>
      </c>
      <c r="AS254" s="1719">
        <v>1</v>
      </c>
      <c r="AT254" s="1719">
        <v>3</v>
      </c>
      <c r="AU254" s="1719">
        <v>7</v>
      </c>
      <c r="AV254" s="1719">
        <v>0</v>
      </c>
      <c r="AW254" s="1719">
        <v>0</v>
      </c>
      <c r="AX254" s="1720">
        <v>44</v>
      </c>
    </row>
    <row r="255" spans="1:50" s="221" customFormat="1" ht="51.75" customHeight="1" x14ac:dyDescent="0.15">
      <c r="A255" s="1690" t="s">
        <v>227</v>
      </c>
      <c r="B255" s="1691"/>
      <c r="C255" s="1691"/>
      <c r="D255" s="1721">
        <v>46</v>
      </c>
      <c r="E255" s="1715">
        <v>1.2531328320802004E-3</v>
      </c>
      <c r="F255" s="1716">
        <v>1.549053356282272E-2</v>
      </c>
      <c r="G255" s="3301" t="s">
        <v>123</v>
      </c>
      <c r="H255" s="1755">
        <v>90</v>
      </c>
      <c r="I255" s="1699">
        <v>8.43373493975903E-2</v>
      </c>
      <c r="J255" s="1700">
        <v>7</v>
      </c>
      <c r="K255" s="2926">
        <v>2</v>
      </c>
      <c r="L255" s="1699">
        <v>0</v>
      </c>
      <c r="M255" s="1700">
        <v>0</v>
      </c>
      <c r="N255" s="1717">
        <v>1</v>
      </c>
      <c r="O255" s="1717">
        <v>1</v>
      </c>
      <c r="P255" s="1718"/>
      <c r="Q255" s="2926">
        <v>88</v>
      </c>
      <c r="R255" s="1699">
        <v>8.6419753086419693E-2</v>
      </c>
      <c r="S255" s="1700">
        <v>7</v>
      </c>
      <c r="T255" s="1717">
        <v>38</v>
      </c>
      <c r="U255" s="1717">
        <v>34</v>
      </c>
      <c r="V255" s="1717"/>
      <c r="W255" s="1717">
        <v>7</v>
      </c>
      <c r="X255" s="1717"/>
      <c r="Y255" s="1718">
        <v>9</v>
      </c>
      <c r="Z255" s="2936">
        <v>0</v>
      </c>
      <c r="AA255" s="1699" t="s">
        <v>123</v>
      </c>
      <c r="AB255" s="1700">
        <v>0</v>
      </c>
      <c r="AC255" s="2952">
        <v>90</v>
      </c>
      <c r="AD255" s="1719">
        <v>0</v>
      </c>
      <c r="AE255" s="1719">
        <v>1</v>
      </c>
      <c r="AF255" s="1719">
        <v>0</v>
      </c>
      <c r="AG255" s="1719">
        <v>0</v>
      </c>
      <c r="AH255" s="1719">
        <v>58</v>
      </c>
      <c r="AI255" s="1719">
        <v>4</v>
      </c>
      <c r="AJ255" s="1719">
        <v>4</v>
      </c>
      <c r="AK255" s="1719">
        <v>5</v>
      </c>
      <c r="AL255" s="1719">
        <v>3</v>
      </c>
      <c r="AM255" s="1719">
        <v>1</v>
      </c>
      <c r="AN255" s="1719">
        <v>0</v>
      </c>
      <c r="AO255" s="1719">
        <v>5</v>
      </c>
      <c r="AP255" s="1719">
        <v>4</v>
      </c>
      <c r="AQ255" s="1719">
        <v>3</v>
      </c>
      <c r="AR255" s="1719">
        <v>0</v>
      </c>
      <c r="AS255" s="1719">
        <v>2</v>
      </c>
      <c r="AT255" s="1719">
        <v>0</v>
      </c>
      <c r="AU255" s="1719">
        <v>0</v>
      </c>
      <c r="AV255" s="1719">
        <v>0</v>
      </c>
      <c r="AW255" s="1719">
        <v>0</v>
      </c>
      <c r="AX255" s="1720">
        <v>0</v>
      </c>
    </row>
    <row r="256" spans="1:50" s="220" customFormat="1" ht="51.75" customHeight="1" x14ac:dyDescent="0.15">
      <c r="A256" s="1688" t="s">
        <v>1806</v>
      </c>
      <c r="B256" s="1689"/>
      <c r="C256" s="1689"/>
      <c r="D256" s="1711">
        <v>172</v>
      </c>
      <c r="E256" s="1712">
        <v>0</v>
      </c>
      <c r="F256" s="1713">
        <v>0</v>
      </c>
      <c r="G256" s="3288" t="s">
        <v>123</v>
      </c>
      <c r="H256" s="1754">
        <v>0</v>
      </c>
      <c r="I256" s="1697" t="s">
        <v>123</v>
      </c>
      <c r="J256" s="1698">
        <v>0</v>
      </c>
      <c r="K256" s="2927">
        <v>0</v>
      </c>
      <c r="L256" s="1697" t="s">
        <v>123</v>
      </c>
      <c r="M256" s="1698">
        <v>0</v>
      </c>
      <c r="N256" s="1717">
        <v>0</v>
      </c>
      <c r="O256" s="1717">
        <v>0</v>
      </c>
      <c r="P256" s="1718"/>
      <c r="Q256" s="2927">
        <v>0</v>
      </c>
      <c r="R256" s="1697" t="s">
        <v>123</v>
      </c>
      <c r="S256" s="1698">
        <v>0</v>
      </c>
      <c r="T256" s="1717">
        <v>0</v>
      </c>
      <c r="U256" s="1717">
        <v>0</v>
      </c>
      <c r="V256" s="1717"/>
      <c r="W256" s="1717">
        <v>0</v>
      </c>
      <c r="X256" s="1717"/>
      <c r="Y256" s="1718">
        <v>0</v>
      </c>
      <c r="Z256" s="2937">
        <v>0</v>
      </c>
      <c r="AA256" s="1697" t="s">
        <v>123</v>
      </c>
      <c r="AB256" s="1698">
        <v>0</v>
      </c>
      <c r="AC256" s="2953">
        <v>0</v>
      </c>
      <c r="AD256" s="1719">
        <v>0</v>
      </c>
      <c r="AE256" s="1719">
        <v>0</v>
      </c>
      <c r="AF256" s="1719">
        <v>0</v>
      </c>
      <c r="AG256" s="1719">
        <v>0</v>
      </c>
      <c r="AH256" s="1719">
        <v>0</v>
      </c>
      <c r="AI256" s="1719">
        <v>0</v>
      </c>
      <c r="AJ256" s="1719">
        <v>0</v>
      </c>
      <c r="AK256" s="1719">
        <v>0</v>
      </c>
      <c r="AL256" s="1719">
        <v>0</v>
      </c>
      <c r="AM256" s="1719">
        <v>0</v>
      </c>
      <c r="AN256" s="1719">
        <v>0</v>
      </c>
      <c r="AO256" s="1719">
        <v>0</v>
      </c>
      <c r="AP256" s="1719">
        <v>0</v>
      </c>
      <c r="AQ256" s="1719">
        <v>0</v>
      </c>
      <c r="AR256" s="1719">
        <v>0</v>
      </c>
      <c r="AS256" s="1719">
        <v>0</v>
      </c>
      <c r="AT256" s="1719">
        <v>0</v>
      </c>
      <c r="AU256" s="1719">
        <v>0</v>
      </c>
      <c r="AV256" s="1719">
        <v>0</v>
      </c>
      <c r="AW256" s="1719">
        <v>0</v>
      </c>
      <c r="AX256" s="1720">
        <v>0</v>
      </c>
    </row>
    <row r="257" spans="1:53" s="221" customFormat="1" ht="51.75" customHeight="1" x14ac:dyDescent="0.15">
      <c r="A257" s="1690" t="s">
        <v>1807</v>
      </c>
      <c r="B257" s="1691"/>
      <c r="C257" s="1691"/>
      <c r="D257" s="1721">
        <v>112</v>
      </c>
      <c r="E257" s="1715">
        <v>9.7465886939571147E-5</v>
      </c>
      <c r="F257" s="1716">
        <v>1.2048192771084338E-3</v>
      </c>
      <c r="G257" s="3301" t="s">
        <v>123</v>
      </c>
      <c r="H257" s="1755">
        <v>7</v>
      </c>
      <c r="I257" s="1703">
        <v>-0.36363636363636365</v>
      </c>
      <c r="J257" s="1704">
        <v>-4</v>
      </c>
      <c r="K257" s="2926">
        <v>0</v>
      </c>
      <c r="L257" s="1703" t="s">
        <v>123</v>
      </c>
      <c r="M257" s="1704">
        <v>0</v>
      </c>
      <c r="N257" s="1717">
        <v>0</v>
      </c>
      <c r="O257" s="1717">
        <v>0</v>
      </c>
      <c r="P257" s="1718"/>
      <c r="Q257" s="2926">
        <v>5</v>
      </c>
      <c r="R257" s="1703">
        <v>-0.44444444444444442</v>
      </c>
      <c r="S257" s="1704">
        <v>-4</v>
      </c>
      <c r="T257" s="1717">
        <v>3</v>
      </c>
      <c r="U257" s="1717">
        <v>0</v>
      </c>
      <c r="V257" s="1717"/>
      <c r="W257" s="1717">
        <v>0</v>
      </c>
      <c r="X257" s="1717"/>
      <c r="Y257" s="1718">
        <v>2</v>
      </c>
      <c r="Z257" s="2936">
        <v>2</v>
      </c>
      <c r="AA257" s="1703">
        <v>0</v>
      </c>
      <c r="AB257" s="1704">
        <v>0</v>
      </c>
      <c r="AC257" s="2952">
        <v>7</v>
      </c>
      <c r="AD257" s="1719">
        <v>0</v>
      </c>
      <c r="AE257" s="1719">
        <v>0</v>
      </c>
      <c r="AF257" s="1719">
        <v>0</v>
      </c>
      <c r="AG257" s="1719">
        <v>0</v>
      </c>
      <c r="AH257" s="1719">
        <v>0</v>
      </c>
      <c r="AI257" s="1719">
        <v>0</v>
      </c>
      <c r="AJ257" s="1719">
        <v>0</v>
      </c>
      <c r="AK257" s="1719">
        <v>0</v>
      </c>
      <c r="AL257" s="1719">
        <v>1</v>
      </c>
      <c r="AM257" s="1719">
        <v>0</v>
      </c>
      <c r="AN257" s="1719">
        <v>0</v>
      </c>
      <c r="AO257" s="1719">
        <v>1</v>
      </c>
      <c r="AP257" s="1719">
        <v>0</v>
      </c>
      <c r="AQ257" s="1719">
        <v>2</v>
      </c>
      <c r="AR257" s="1719">
        <v>1</v>
      </c>
      <c r="AS257" s="1719">
        <v>0</v>
      </c>
      <c r="AT257" s="1719">
        <v>2</v>
      </c>
      <c r="AU257" s="1719">
        <v>0</v>
      </c>
      <c r="AV257" s="1719">
        <v>0</v>
      </c>
      <c r="AW257" s="1719">
        <v>0</v>
      </c>
      <c r="AX257" s="1720">
        <v>0</v>
      </c>
    </row>
    <row r="258" spans="1:53" s="220" customFormat="1" ht="51.75" customHeight="1" x14ac:dyDescent="0.15">
      <c r="A258" s="1688" t="s">
        <v>1808</v>
      </c>
      <c r="B258" s="1689"/>
      <c r="C258" s="1689"/>
      <c r="D258" s="1711">
        <v>117</v>
      </c>
      <c r="E258" s="1712">
        <v>8.3542188805346704E-5</v>
      </c>
      <c r="F258" s="1713">
        <v>1.0327022375215145E-3</v>
      </c>
      <c r="G258" s="3288" t="s">
        <v>123</v>
      </c>
      <c r="H258" s="1754">
        <v>6</v>
      </c>
      <c r="I258" s="1697">
        <v>-0.1428571428571429</v>
      </c>
      <c r="J258" s="1698">
        <v>-1</v>
      </c>
      <c r="K258" s="2927">
        <v>0</v>
      </c>
      <c r="L258" s="1697" t="s">
        <v>123</v>
      </c>
      <c r="M258" s="1698">
        <v>0</v>
      </c>
      <c r="N258" s="1717">
        <v>0</v>
      </c>
      <c r="O258" s="1717">
        <v>0</v>
      </c>
      <c r="P258" s="1718"/>
      <c r="Q258" s="2927">
        <v>6</v>
      </c>
      <c r="R258" s="1697">
        <v>-0.1428571428571429</v>
      </c>
      <c r="S258" s="1698">
        <v>-1</v>
      </c>
      <c r="T258" s="1717">
        <v>5</v>
      </c>
      <c r="U258" s="1717">
        <v>1</v>
      </c>
      <c r="V258" s="1717"/>
      <c r="W258" s="1717">
        <v>0</v>
      </c>
      <c r="X258" s="1717"/>
      <c r="Y258" s="1718">
        <v>0</v>
      </c>
      <c r="Z258" s="2937">
        <v>0</v>
      </c>
      <c r="AA258" s="1697" t="s">
        <v>123</v>
      </c>
      <c r="AB258" s="1698">
        <v>0</v>
      </c>
      <c r="AC258" s="2953">
        <v>6</v>
      </c>
      <c r="AD258" s="1719">
        <v>0</v>
      </c>
      <c r="AE258" s="1719">
        <v>0</v>
      </c>
      <c r="AF258" s="1719">
        <v>0</v>
      </c>
      <c r="AG258" s="1719">
        <v>0</v>
      </c>
      <c r="AH258" s="1719">
        <v>1</v>
      </c>
      <c r="AI258" s="1719">
        <v>0</v>
      </c>
      <c r="AJ258" s="1719">
        <v>0</v>
      </c>
      <c r="AK258" s="1719">
        <v>2</v>
      </c>
      <c r="AL258" s="1719">
        <v>1</v>
      </c>
      <c r="AM258" s="1719">
        <v>0</v>
      </c>
      <c r="AN258" s="1719">
        <v>0</v>
      </c>
      <c r="AO258" s="1719">
        <v>1</v>
      </c>
      <c r="AP258" s="1719">
        <v>0</v>
      </c>
      <c r="AQ258" s="1719">
        <v>0</v>
      </c>
      <c r="AR258" s="1719">
        <v>0</v>
      </c>
      <c r="AS258" s="1719">
        <v>1</v>
      </c>
      <c r="AT258" s="1719">
        <v>0</v>
      </c>
      <c r="AU258" s="1719">
        <v>0</v>
      </c>
      <c r="AV258" s="1719">
        <v>0</v>
      </c>
      <c r="AW258" s="1719">
        <v>0</v>
      </c>
      <c r="AX258" s="1720">
        <v>0</v>
      </c>
    </row>
    <row r="259" spans="1:53" s="221" customFormat="1" ht="51.75" customHeight="1" x14ac:dyDescent="0.15">
      <c r="A259" s="1690" t="s">
        <v>1809</v>
      </c>
      <c r="B259" s="1691"/>
      <c r="C259" s="1691"/>
      <c r="D259" s="1732">
        <v>88</v>
      </c>
      <c r="E259" s="1715">
        <v>2.506265664160401E-4</v>
      </c>
      <c r="F259" s="1716">
        <v>3.098106712564544E-3</v>
      </c>
      <c r="G259" s="3301" t="s">
        <v>123</v>
      </c>
      <c r="H259" s="1755">
        <v>18</v>
      </c>
      <c r="I259" s="1703">
        <v>5.8823529411764719E-2</v>
      </c>
      <c r="J259" s="1704">
        <v>1</v>
      </c>
      <c r="K259" s="2926">
        <v>1</v>
      </c>
      <c r="L259" s="1703">
        <v>0</v>
      </c>
      <c r="M259" s="1704">
        <v>0</v>
      </c>
      <c r="N259" s="1717">
        <v>0</v>
      </c>
      <c r="O259" s="1717">
        <v>1</v>
      </c>
      <c r="P259" s="1718"/>
      <c r="Q259" s="2926">
        <v>17</v>
      </c>
      <c r="R259" s="1703">
        <v>6.25E-2</v>
      </c>
      <c r="S259" s="1704">
        <v>1</v>
      </c>
      <c r="T259" s="1717">
        <v>9</v>
      </c>
      <c r="U259" s="1717">
        <v>0</v>
      </c>
      <c r="V259" s="1717"/>
      <c r="W259" s="1717">
        <v>0</v>
      </c>
      <c r="X259" s="1717"/>
      <c r="Y259" s="1718">
        <v>8</v>
      </c>
      <c r="Z259" s="2936">
        <v>0</v>
      </c>
      <c r="AA259" s="1703" t="s">
        <v>123</v>
      </c>
      <c r="AB259" s="1704">
        <v>0</v>
      </c>
      <c r="AC259" s="2952">
        <v>18</v>
      </c>
      <c r="AD259" s="1719">
        <v>0</v>
      </c>
      <c r="AE259" s="1719">
        <v>0</v>
      </c>
      <c r="AF259" s="1719">
        <v>0</v>
      </c>
      <c r="AG259" s="1719">
        <v>0</v>
      </c>
      <c r="AH259" s="1719">
        <v>10</v>
      </c>
      <c r="AI259" s="1719">
        <v>0</v>
      </c>
      <c r="AJ259" s="1719">
        <v>0</v>
      </c>
      <c r="AK259" s="1719">
        <v>0</v>
      </c>
      <c r="AL259" s="1719">
        <v>2</v>
      </c>
      <c r="AM259" s="1719">
        <v>0</v>
      </c>
      <c r="AN259" s="1719">
        <v>0</v>
      </c>
      <c r="AO259" s="1719">
        <v>0</v>
      </c>
      <c r="AP259" s="1719">
        <v>2</v>
      </c>
      <c r="AQ259" s="1719">
        <v>0</v>
      </c>
      <c r="AR259" s="1719">
        <v>0</v>
      </c>
      <c r="AS259" s="1719">
        <v>0</v>
      </c>
      <c r="AT259" s="1719">
        <v>0</v>
      </c>
      <c r="AU259" s="1719">
        <v>4</v>
      </c>
      <c r="AV259" s="1719">
        <v>0</v>
      </c>
      <c r="AW259" s="1719">
        <v>0</v>
      </c>
      <c r="AX259" s="1720">
        <v>0</v>
      </c>
    </row>
    <row r="260" spans="1:53" s="220" customFormat="1" ht="51.75" customHeight="1" x14ac:dyDescent="0.15">
      <c r="A260" s="1688" t="s">
        <v>1810</v>
      </c>
      <c r="B260" s="1689"/>
      <c r="C260" s="1689"/>
      <c r="D260" s="1711">
        <v>172</v>
      </c>
      <c r="E260" s="1712">
        <v>0</v>
      </c>
      <c r="F260" s="1713">
        <v>0</v>
      </c>
      <c r="G260" s="3288" t="s">
        <v>123</v>
      </c>
      <c r="H260" s="1754">
        <v>0</v>
      </c>
      <c r="I260" s="1697" t="s">
        <v>123</v>
      </c>
      <c r="J260" s="1698">
        <v>0</v>
      </c>
      <c r="K260" s="2927">
        <v>0</v>
      </c>
      <c r="L260" s="1697" t="s">
        <v>123</v>
      </c>
      <c r="M260" s="1698">
        <v>0</v>
      </c>
      <c r="N260" s="1717">
        <v>0</v>
      </c>
      <c r="O260" s="1717">
        <v>0</v>
      </c>
      <c r="P260" s="1718"/>
      <c r="Q260" s="2927">
        <v>0</v>
      </c>
      <c r="R260" s="1697" t="s">
        <v>123</v>
      </c>
      <c r="S260" s="1698">
        <v>0</v>
      </c>
      <c r="T260" s="1717">
        <v>0</v>
      </c>
      <c r="U260" s="1717">
        <v>0</v>
      </c>
      <c r="V260" s="1717"/>
      <c r="W260" s="1717">
        <v>0</v>
      </c>
      <c r="X260" s="1717"/>
      <c r="Y260" s="1718">
        <v>0</v>
      </c>
      <c r="Z260" s="2937">
        <v>0</v>
      </c>
      <c r="AA260" s="1697" t="s">
        <v>123</v>
      </c>
      <c r="AB260" s="1698">
        <v>0</v>
      </c>
      <c r="AC260" s="2953">
        <v>0</v>
      </c>
      <c r="AD260" s="1719">
        <v>0</v>
      </c>
      <c r="AE260" s="1719">
        <v>0</v>
      </c>
      <c r="AF260" s="1719">
        <v>0</v>
      </c>
      <c r="AG260" s="1719">
        <v>0</v>
      </c>
      <c r="AH260" s="1719">
        <v>0</v>
      </c>
      <c r="AI260" s="1719">
        <v>0</v>
      </c>
      <c r="AJ260" s="1719">
        <v>0</v>
      </c>
      <c r="AK260" s="1719">
        <v>0</v>
      </c>
      <c r="AL260" s="1719">
        <v>0</v>
      </c>
      <c r="AM260" s="1719">
        <v>0</v>
      </c>
      <c r="AN260" s="1719">
        <v>0</v>
      </c>
      <c r="AO260" s="1719">
        <v>0</v>
      </c>
      <c r="AP260" s="1719">
        <v>0</v>
      </c>
      <c r="AQ260" s="1719">
        <v>0</v>
      </c>
      <c r="AR260" s="1719">
        <v>0</v>
      </c>
      <c r="AS260" s="1719">
        <v>0</v>
      </c>
      <c r="AT260" s="1719">
        <v>0</v>
      </c>
      <c r="AU260" s="1719">
        <v>0</v>
      </c>
      <c r="AV260" s="1719">
        <v>0</v>
      </c>
      <c r="AW260" s="1719">
        <v>0</v>
      </c>
      <c r="AX260" s="1720">
        <v>0</v>
      </c>
    </row>
    <row r="261" spans="1:53" s="221" customFormat="1" ht="51.75" customHeight="1" thickBot="1" x14ac:dyDescent="0.2">
      <c r="A261" s="3316" t="s">
        <v>1811</v>
      </c>
      <c r="B261" s="3317"/>
      <c r="C261" s="3317"/>
      <c r="D261" s="3324">
        <v>76</v>
      </c>
      <c r="E261" s="3325">
        <v>3.2024505708716234E-4</v>
      </c>
      <c r="F261" s="3326">
        <v>3.9586919104991391E-3</v>
      </c>
      <c r="G261" s="3327" t="s">
        <v>123</v>
      </c>
      <c r="H261" s="3318">
        <v>23</v>
      </c>
      <c r="I261" s="3319">
        <v>4.5454545454545414E-2</v>
      </c>
      <c r="J261" s="3320">
        <v>1</v>
      </c>
      <c r="K261" s="3321">
        <v>0</v>
      </c>
      <c r="L261" s="3319" t="s">
        <v>123</v>
      </c>
      <c r="M261" s="3320">
        <v>0</v>
      </c>
      <c r="N261" s="1742">
        <v>0</v>
      </c>
      <c r="O261" s="1742">
        <v>0</v>
      </c>
      <c r="P261" s="1743"/>
      <c r="Q261" s="3321">
        <v>23</v>
      </c>
      <c r="R261" s="3319">
        <v>4.5454545454545414E-2</v>
      </c>
      <c r="S261" s="3320">
        <v>1</v>
      </c>
      <c r="T261" s="1742">
        <v>13</v>
      </c>
      <c r="U261" s="1742">
        <v>2</v>
      </c>
      <c r="V261" s="1742"/>
      <c r="W261" s="1742">
        <v>1</v>
      </c>
      <c r="X261" s="1742"/>
      <c r="Y261" s="1743">
        <v>7</v>
      </c>
      <c r="Z261" s="3322">
        <v>0</v>
      </c>
      <c r="AA261" s="3319" t="s">
        <v>123</v>
      </c>
      <c r="AB261" s="3320">
        <v>0</v>
      </c>
      <c r="AC261" s="3323">
        <v>23</v>
      </c>
      <c r="AD261" s="1744">
        <v>0</v>
      </c>
      <c r="AE261" s="1744">
        <v>0</v>
      </c>
      <c r="AF261" s="1744">
        <v>0</v>
      </c>
      <c r="AG261" s="1744">
        <v>0</v>
      </c>
      <c r="AH261" s="1744">
        <v>3</v>
      </c>
      <c r="AI261" s="1744">
        <v>0</v>
      </c>
      <c r="AJ261" s="1744">
        <v>3</v>
      </c>
      <c r="AK261" s="1744">
        <v>2</v>
      </c>
      <c r="AL261" s="1744">
        <v>1</v>
      </c>
      <c r="AM261" s="1744">
        <v>7</v>
      </c>
      <c r="AN261" s="1744">
        <v>0</v>
      </c>
      <c r="AO261" s="1744">
        <v>1</v>
      </c>
      <c r="AP261" s="1744">
        <v>3</v>
      </c>
      <c r="AQ261" s="1744">
        <v>0</v>
      </c>
      <c r="AR261" s="1744">
        <v>0</v>
      </c>
      <c r="AS261" s="1744">
        <v>0</v>
      </c>
      <c r="AT261" s="1744">
        <v>0</v>
      </c>
      <c r="AU261" s="1744">
        <v>3</v>
      </c>
      <c r="AV261" s="1744">
        <v>0</v>
      </c>
      <c r="AW261" s="1744">
        <v>0</v>
      </c>
      <c r="AX261" s="1745">
        <v>0</v>
      </c>
    </row>
    <row r="262" spans="1:53" s="3782" customFormat="1" ht="4.5" customHeight="1" thickTop="1" x14ac:dyDescent="0.15">
      <c r="A262" s="242"/>
      <c r="B262" s="235"/>
      <c r="C262" s="235"/>
      <c r="D262" s="3252"/>
      <c r="E262" s="3775"/>
      <c r="F262" s="3776"/>
      <c r="G262" s="3252"/>
      <c r="H262" s="3777"/>
      <c r="I262" s="3778"/>
      <c r="J262" s="3779"/>
      <c r="K262" s="3780"/>
      <c r="L262" s="3778"/>
      <c r="M262" s="3779"/>
      <c r="N262" s="3780"/>
      <c r="O262" s="3780"/>
      <c r="P262" s="3780"/>
      <c r="Q262" s="3780"/>
      <c r="R262" s="3778"/>
      <c r="S262" s="3779"/>
      <c r="T262" s="3780"/>
      <c r="U262" s="3780"/>
      <c r="V262" s="3780"/>
      <c r="W262" s="3780"/>
      <c r="X262" s="3780"/>
      <c r="Y262" s="3780"/>
      <c r="Z262" s="3781"/>
      <c r="AA262" s="3778"/>
      <c r="AB262" s="3779"/>
      <c r="AC262" s="3781"/>
      <c r="AD262" s="3781"/>
      <c r="AE262" s="3781"/>
      <c r="AF262" s="3781"/>
      <c r="AG262" s="3781"/>
      <c r="AH262" s="3781"/>
      <c r="AI262" s="3781"/>
      <c r="AJ262" s="3781"/>
      <c r="AK262" s="3781"/>
      <c r="AL262" s="3781"/>
      <c r="AM262" s="3781"/>
      <c r="AN262" s="3781"/>
      <c r="AO262" s="3781"/>
      <c r="AP262" s="3781"/>
      <c r="AQ262" s="3781"/>
      <c r="AR262" s="3781"/>
      <c r="AS262" s="3781"/>
      <c r="AT262" s="3781"/>
      <c r="AU262" s="3781"/>
      <c r="AV262" s="3781"/>
      <c r="AW262" s="3781"/>
      <c r="AX262" s="3781"/>
    </row>
    <row r="263" spans="1:53" customFormat="1" ht="36.75" customHeight="1" x14ac:dyDescent="0.15">
      <c r="A263" s="3692" t="s">
        <v>1184</v>
      </c>
      <c r="B263" s="3693"/>
      <c r="C263" s="3693"/>
      <c r="D263" s="3693"/>
      <c r="E263" s="3634"/>
      <c r="H263" s="3936" t="s">
        <v>1973</v>
      </c>
      <c r="Z263" s="2772" t="s">
        <v>2112</v>
      </c>
      <c r="AL263" s="3937" t="s">
        <v>1973</v>
      </c>
      <c r="AS263" s="4757" t="s">
        <v>1403</v>
      </c>
      <c r="AT263" s="4758"/>
      <c r="AU263" s="4758"/>
      <c r="AV263" s="4758"/>
      <c r="AW263" s="4758"/>
      <c r="AX263" s="4759"/>
      <c r="AY263" s="1746"/>
      <c r="AZ263" s="1746"/>
      <c r="BA263" s="1746"/>
    </row>
    <row r="264" spans="1:53" s="29" customFormat="1" ht="15" customHeight="1" thickBot="1" x14ac:dyDescent="0.2">
      <c r="A264" s="1761"/>
    </row>
    <row r="265" spans="1:53" customFormat="1" ht="36.75" customHeight="1" thickTop="1" thickBot="1" x14ac:dyDescent="0.2">
      <c r="A265" s="4735" t="s">
        <v>1201</v>
      </c>
      <c r="B265" s="4736"/>
      <c r="C265" s="4737"/>
      <c r="D265" s="4744" t="s">
        <v>761</v>
      </c>
      <c r="E265" s="4747" t="s">
        <v>1960</v>
      </c>
      <c r="F265" s="4747" t="s">
        <v>1654</v>
      </c>
      <c r="G265" s="4750" t="s">
        <v>1961</v>
      </c>
      <c r="H265" s="4730" t="s">
        <v>1390</v>
      </c>
      <c r="I265" s="4731"/>
      <c r="J265" s="4732"/>
      <c r="K265" s="4727" t="s">
        <v>803</v>
      </c>
      <c r="L265" s="4728"/>
      <c r="M265" s="4728"/>
      <c r="N265" s="4728"/>
      <c r="O265" s="4728"/>
      <c r="P265" s="4729"/>
      <c r="Q265" s="4725" t="s">
        <v>804</v>
      </c>
      <c r="R265" s="4726"/>
      <c r="S265" s="4726"/>
      <c r="T265" s="4726"/>
      <c r="U265" s="4726"/>
      <c r="V265" s="4726"/>
      <c r="W265" s="4726"/>
      <c r="X265" s="2461"/>
      <c r="Y265" s="2462"/>
      <c r="Z265" s="4753" t="s">
        <v>1195</v>
      </c>
      <c r="AA265" s="4754"/>
      <c r="AB265" s="4755"/>
      <c r="AC265" s="4756" t="s">
        <v>1200</v>
      </c>
      <c r="AD265" s="4723"/>
      <c r="AE265" s="4723"/>
      <c r="AF265" s="4723"/>
      <c r="AG265" s="4723"/>
      <c r="AH265" s="4723"/>
      <c r="AI265" s="4723"/>
      <c r="AJ265" s="4723"/>
      <c r="AK265" s="4723"/>
      <c r="AL265" s="4723"/>
      <c r="AM265" s="4723"/>
      <c r="AN265" s="4723"/>
      <c r="AO265" s="4723"/>
      <c r="AP265" s="4723"/>
      <c r="AQ265" s="4723"/>
      <c r="AR265" s="4723"/>
      <c r="AS265" s="4723"/>
      <c r="AT265" s="4723"/>
      <c r="AU265" s="4723"/>
      <c r="AV265" s="4723"/>
      <c r="AW265" s="4723"/>
      <c r="AX265" s="4724"/>
    </row>
    <row r="266" spans="1:53" customFormat="1" ht="102" customHeight="1" x14ac:dyDescent="0.15">
      <c r="A266" s="4738"/>
      <c r="B266" s="4739"/>
      <c r="C266" s="4740"/>
      <c r="D266" s="4745"/>
      <c r="E266" s="4748"/>
      <c r="F266" s="4748"/>
      <c r="G266" s="4751"/>
      <c r="H266" s="3230" t="s">
        <v>1899</v>
      </c>
      <c r="I266" s="4718" t="s">
        <v>1894</v>
      </c>
      <c r="J266" s="4719"/>
      <c r="K266" s="3223" t="s">
        <v>826</v>
      </c>
      <c r="L266" s="4718" t="s">
        <v>1894</v>
      </c>
      <c r="M266" s="4719"/>
      <c r="N266" s="3399" t="s">
        <v>1898</v>
      </c>
      <c r="O266" s="3224" t="s">
        <v>1900</v>
      </c>
      <c r="P266" s="3226" t="s">
        <v>650</v>
      </c>
      <c r="Q266" s="3225" t="s">
        <v>826</v>
      </c>
      <c r="R266" s="4718" t="s">
        <v>1894</v>
      </c>
      <c r="S266" s="4719"/>
      <c r="T266" s="3399" t="s">
        <v>1905</v>
      </c>
      <c r="U266" s="3224" t="s">
        <v>1906</v>
      </c>
      <c r="V266" s="3224" t="s">
        <v>1958</v>
      </c>
      <c r="W266" s="3224" t="s">
        <v>652</v>
      </c>
      <c r="X266" s="3224" t="s">
        <v>1959</v>
      </c>
      <c r="Y266" s="3226" t="s">
        <v>1912</v>
      </c>
      <c r="Z266" s="3225" t="s">
        <v>54</v>
      </c>
      <c r="AA266" s="4718" t="s">
        <v>1894</v>
      </c>
      <c r="AB266" s="4719"/>
      <c r="AC266" s="4733" t="s">
        <v>826</v>
      </c>
      <c r="AD266" s="3227" t="s">
        <v>1914</v>
      </c>
      <c r="AE266" s="3228" t="s">
        <v>1916</v>
      </c>
      <c r="AF266" s="3227" t="s">
        <v>1918</v>
      </c>
      <c r="AG266" s="3228" t="s">
        <v>1919</v>
      </c>
      <c r="AH266" s="3227" t="s">
        <v>1920</v>
      </c>
      <c r="AI266" s="3238" t="s">
        <v>1921</v>
      </c>
      <c r="AJ266" s="3227" t="s">
        <v>1922</v>
      </c>
      <c r="AK266" s="3228" t="s">
        <v>1952</v>
      </c>
      <c r="AL266" s="3227" t="s">
        <v>1953</v>
      </c>
      <c r="AM266" s="3228" t="s">
        <v>1954</v>
      </c>
      <c r="AN266" s="3239" t="s">
        <v>1955</v>
      </c>
      <c r="AO266" s="3238" t="s">
        <v>1923</v>
      </c>
      <c r="AP266" s="3240" t="s">
        <v>1924</v>
      </c>
      <c r="AQ266" s="3241" t="s">
        <v>1925</v>
      </c>
      <c r="AR266" s="3228" t="s">
        <v>1926</v>
      </c>
      <c r="AS266" s="3228" t="s">
        <v>1927</v>
      </c>
      <c r="AT266" s="3228" t="s">
        <v>1928</v>
      </c>
      <c r="AU266" s="3228" t="s">
        <v>1929</v>
      </c>
      <c r="AV266" s="3228" t="s">
        <v>1930</v>
      </c>
      <c r="AW266" s="3228" t="s">
        <v>1931</v>
      </c>
      <c r="AX266" s="3229" t="s">
        <v>1932</v>
      </c>
    </row>
    <row r="267" spans="1:53" customFormat="1" ht="75" customHeight="1" thickBot="1" x14ac:dyDescent="0.2">
      <c r="A267" s="4741"/>
      <c r="B267" s="4742"/>
      <c r="C267" s="4743"/>
      <c r="D267" s="4746"/>
      <c r="E267" s="4749"/>
      <c r="F267" s="4749"/>
      <c r="G267" s="4752"/>
      <c r="H267" s="3396" t="s">
        <v>1893</v>
      </c>
      <c r="I267" s="3397" t="s">
        <v>1895</v>
      </c>
      <c r="J267" s="3398" t="s">
        <v>1705</v>
      </c>
      <c r="K267" s="3236" t="s">
        <v>1897</v>
      </c>
      <c r="L267" s="3397" t="s">
        <v>1895</v>
      </c>
      <c r="M267" s="3398" t="s">
        <v>1705</v>
      </c>
      <c r="N267" s="3400" t="s">
        <v>1901</v>
      </c>
      <c r="O267" s="3231" t="s">
        <v>1902</v>
      </c>
      <c r="P267" s="3232" t="s">
        <v>1903</v>
      </c>
      <c r="Q267" s="3237" t="s">
        <v>1904</v>
      </c>
      <c r="R267" s="3397" t="s">
        <v>1895</v>
      </c>
      <c r="S267" s="3398" t="s">
        <v>1705</v>
      </c>
      <c r="T267" s="3400" t="s">
        <v>1907</v>
      </c>
      <c r="U267" s="3231" t="s">
        <v>1908</v>
      </c>
      <c r="V267" s="3234" t="s">
        <v>1909</v>
      </c>
      <c r="W267" s="3231" t="s">
        <v>1910</v>
      </c>
      <c r="X267" s="3234" t="s">
        <v>1911</v>
      </c>
      <c r="Y267" s="3235" t="s">
        <v>1913</v>
      </c>
      <c r="Z267" s="3233" t="s">
        <v>1957</v>
      </c>
      <c r="AA267" s="3397" t="s">
        <v>1895</v>
      </c>
      <c r="AB267" s="3398" t="s">
        <v>1705</v>
      </c>
      <c r="AC267" s="4734"/>
      <c r="AD267" s="3268" t="s">
        <v>1915</v>
      </c>
      <c r="AE267" s="3269" t="s">
        <v>1964</v>
      </c>
      <c r="AF267" s="3268" t="s">
        <v>1933</v>
      </c>
      <c r="AG267" s="3269" t="s">
        <v>1934</v>
      </c>
      <c r="AH267" s="3268" t="s">
        <v>1935</v>
      </c>
      <c r="AI267" s="3269" t="s">
        <v>1963</v>
      </c>
      <c r="AJ267" s="3268" t="s">
        <v>1937</v>
      </c>
      <c r="AK267" s="3269" t="s">
        <v>1938</v>
      </c>
      <c r="AL267" s="3268" t="s">
        <v>1939</v>
      </c>
      <c r="AM267" s="3269" t="s">
        <v>1940</v>
      </c>
      <c r="AN267" s="3269" t="s">
        <v>1941</v>
      </c>
      <c r="AO267" s="3269" t="s">
        <v>1942</v>
      </c>
      <c r="AP267" s="3269" t="s">
        <v>1943</v>
      </c>
      <c r="AQ267" s="3269" t="s">
        <v>1944</v>
      </c>
      <c r="AR267" s="3269" t="s">
        <v>1945</v>
      </c>
      <c r="AS267" s="3269" t="s">
        <v>1946</v>
      </c>
      <c r="AT267" s="3269" t="s">
        <v>1947</v>
      </c>
      <c r="AU267" s="3269" t="s">
        <v>1948</v>
      </c>
      <c r="AV267" s="3269" t="s">
        <v>1949</v>
      </c>
      <c r="AW267" s="3269" t="s">
        <v>1950</v>
      </c>
      <c r="AX267" s="3270" t="s">
        <v>1951</v>
      </c>
    </row>
    <row r="268" spans="1:53" s="220" customFormat="1" ht="38.450000000000003" customHeight="1" x14ac:dyDescent="0.15">
      <c r="A268" s="1694" t="s">
        <v>1813</v>
      </c>
      <c r="B268" s="1695"/>
      <c r="C268" s="1695"/>
      <c r="D268" s="1733">
        <v>101</v>
      </c>
      <c r="E268" s="1734">
        <v>1.6708437761069341E-4</v>
      </c>
      <c r="F268" s="1735">
        <v>7.7720207253886009E-3</v>
      </c>
      <c r="G268" s="3311" t="s">
        <v>123</v>
      </c>
      <c r="H268" s="1758">
        <v>12</v>
      </c>
      <c r="I268" s="1707">
        <v>9.0909090909090828E-2</v>
      </c>
      <c r="J268" s="1708">
        <v>1</v>
      </c>
      <c r="K268" s="2965">
        <v>9</v>
      </c>
      <c r="L268" s="1707">
        <v>0</v>
      </c>
      <c r="M268" s="1708">
        <v>0</v>
      </c>
      <c r="N268" s="1736">
        <v>1</v>
      </c>
      <c r="O268" s="1736">
        <v>8</v>
      </c>
      <c r="P268" s="1737"/>
      <c r="Q268" s="2965">
        <v>3</v>
      </c>
      <c r="R268" s="1707">
        <v>0.5</v>
      </c>
      <c r="S268" s="1708">
        <v>1</v>
      </c>
      <c r="T268" s="1736">
        <v>0</v>
      </c>
      <c r="U268" s="1736">
        <v>0</v>
      </c>
      <c r="V268" s="1736"/>
      <c r="W268" s="1736">
        <v>1</v>
      </c>
      <c r="X268" s="1736"/>
      <c r="Y268" s="1737">
        <v>2</v>
      </c>
      <c r="Z268" s="2966">
        <v>0</v>
      </c>
      <c r="AA268" s="1707" t="s">
        <v>123</v>
      </c>
      <c r="AB268" s="1708">
        <v>0</v>
      </c>
      <c r="AC268" s="2967">
        <v>12</v>
      </c>
      <c r="AD268" s="1738">
        <v>1</v>
      </c>
      <c r="AE268" s="1738">
        <v>0</v>
      </c>
      <c r="AF268" s="1738">
        <v>1</v>
      </c>
      <c r="AG268" s="1738">
        <v>0</v>
      </c>
      <c r="AH268" s="1738">
        <v>2</v>
      </c>
      <c r="AI268" s="1738">
        <v>2</v>
      </c>
      <c r="AJ268" s="1738">
        <v>0</v>
      </c>
      <c r="AK268" s="1738">
        <v>0</v>
      </c>
      <c r="AL268" s="1738">
        <v>1</v>
      </c>
      <c r="AM268" s="1738">
        <v>0</v>
      </c>
      <c r="AN268" s="1738">
        <v>0</v>
      </c>
      <c r="AO268" s="1738">
        <v>0</v>
      </c>
      <c r="AP268" s="1738">
        <v>0</v>
      </c>
      <c r="AQ268" s="1738">
        <v>0</v>
      </c>
      <c r="AR268" s="1738">
        <v>0</v>
      </c>
      <c r="AS268" s="1738">
        <v>0</v>
      </c>
      <c r="AT268" s="1738">
        <v>0</v>
      </c>
      <c r="AU268" s="1738">
        <v>5</v>
      </c>
      <c r="AV268" s="1738">
        <v>0</v>
      </c>
      <c r="AW268" s="1738">
        <v>0</v>
      </c>
      <c r="AX268" s="1739">
        <v>0</v>
      </c>
    </row>
    <row r="269" spans="1:53" s="221" customFormat="1" ht="38.450000000000003" customHeight="1" x14ac:dyDescent="0.15">
      <c r="A269" s="1690" t="s">
        <v>1814</v>
      </c>
      <c r="B269" s="1691"/>
      <c r="C269" s="1691"/>
      <c r="D269" s="1721">
        <v>157</v>
      </c>
      <c r="E269" s="1715">
        <v>1.3923698134224451E-5</v>
      </c>
      <c r="F269" s="1716">
        <v>6.4766839378238344E-4</v>
      </c>
      <c r="G269" s="3301" t="s">
        <v>123</v>
      </c>
      <c r="H269" s="1755">
        <v>1</v>
      </c>
      <c r="I269" s="1703">
        <v>-0.5</v>
      </c>
      <c r="J269" s="1704">
        <v>-1</v>
      </c>
      <c r="K269" s="2926">
        <v>0</v>
      </c>
      <c r="L269" s="1703" t="s">
        <v>123</v>
      </c>
      <c r="M269" s="1704">
        <v>0</v>
      </c>
      <c r="N269" s="1717">
        <v>0</v>
      </c>
      <c r="O269" s="1717">
        <v>0</v>
      </c>
      <c r="P269" s="1718"/>
      <c r="Q269" s="2926">
        <v>1</v>
      </c>
      <c r="R269" s="1703">
        <v>-0.5</v>
      </c>
      <c r="S269" s="1704">
        <v>-1</v>
      </c>
      <c r="T269" s="1717">
        <v>0</v>
      </c>
      <c r="U269" s="1717">
        <v>1</v>
      </c>
      <c r="V269" s="1717"/>
      <c r="W269" s="1717">
        <v>0</v>
      </c>
      <c r="X269" s="1717"/>
      <c r="Y269" s="1718">
        <v>0</v>
      </c>
      <c r="Z269" s="2936">
        <v>0</v>
      </c>
      <c r="AA269" s="1703" t="s">
        <v>123</v>
      </c>
      <c r="AB269" s="1704">
        <v>0</v>
      </c>
      <c r="AC269" s="2952">
        <v>1</v>
      </c>
      <c r="AD269" s="1719">
        <v>0</v>
      </c>
      <c r="AE269" s="1719">
        <v>0</v>
      </c>
      <c r="AF269" s="1719">
        <v>0</v>
      </c>
      <c r="AG269" s="1719">
        <v>0</v>
      </c>
      <c r="AH269" s="1719">
        <v>0</v>
      </c>
      <c r="AI269" s="1719">
        <v>0</v>
      </c>
      <c r="AJ269" s="1719">
        <v>0</v>
      </c>
      <c r="AK269" s="1719">
        <v>0</v>
      </c>
      <c r="AL269" s="1719">
        <v>0</v>
      </c>
      <c r="AM269" s="1719">
        <v>0</v>
      </c>
      <c r="AN269" s="1719">
        <v>0</v>
      </c>
      <c r="AO269" s="1719">
        <v>1</v>
      </c>
      <c r="AP269" s="1719">
        <v>0</v>
      </c>
      <c r="AQ269" s="1719">
        <v>0</v>
      </c>
      <c r="AR269" s="1719">
        <v>0</v>
      </c>
      <c r="AS269" s="1719">
        <v>0</v>
      </c>
      <c r="AT269" s="1719">
        <v>0</v>
      </c>
      <c r="AU269" s="1719">
        <v>0</v>
      </c>
      <c r="AV269" s="1719">
        <v>0</v>
      </c>
      <c r="AW269" s="1719">
        <v>0</v>
      </c>
      <c r="AX269" s="1720">
        <v>0</v>
      </c>
    </row>
    <row r="270" spans="1:53" s="220" customFormat="1" ht="38.450000000000003" customHeight="1" x14ac:dyDescent="0.15">
      <c r="A270" s="1688" t="s">
        <v>1815</v>
      </c>
      <c r="B270" s="1689"/>
      <c r="C270" s="1689"/>
      <c r="D270" s="1711">
        <v>146</v>
      </c>
      <c r="E270" s="1712">
        <v>2.7847396268448901E-5</v>
      </c>
      <c r="F270" s="1713">
        <v>1.2953367875647669E-3</v>
      </c>
      <c r="G270" s="3288" t="s">
        <v>123</v>
      </c>
      <c r="H270" s="1754">
        <v>2</v>
      </c>
      <c r="I270" s="1697">
        <v>1</v>
      </c>
      <c r="J270" s="1698">
        <v>1</v>
      </c>
      <c r="K270" s="2927">
        <v>1</v>
      </c>
      <c r="L270" s="1697">
        <v>0</v>
      </c>
      <c r="M270" s="1698">
        <v>0</v>
      </c>
      <c r="N270" s="1717">
        <v>1</v>
      </c>
      <c r="O270" s="1717">
        <v>0</v>
      </c>
      <c r="P270" s="1718"/>
      <c r="Q270" s="2927">
        <v>1</v>
      </c>
      <c r="R270" s="1697" t="s">
        <v>123</v>
      </c>
      <c r="S270" s="1698">
        <v>1</v>
      </c>
      <c r="T270" s="1717">
        <v>0</v>
      </c>
      <c r="U270" s="1717">
        <v>1</v>
      </c>
      <c r="V270" s="1717"/>
      <c r="W270" s="1717">
        <v>0</v>
      </c>
      <c r="X270" s="1717"/>
      <c r="Y270" s="1718">
        <v>0</v>
      </c>
      <c r="Z270" s="2937">
        <v>0</v>
      </c>
      <c r="AA270" s="1697" t="s">
        <v>123</v>
      </c>
      <c r="AB270" s="1698">
        <v>0</v>
      </c>
      <c r="AC270" s="2953">
        <v>2</v>
      </c>
      <c r="AD270" s="1719">
        <v>0</v>
      </c>
      <c r="AE270" s="1719">
        <v>0</v>
      </c>
      <c r="AF270" s="1719">
        <v>0</v>
      </c>
      <c r="AG270" s="1719">
        <v>0</v>
      </c>
      <c r="AH270" s="1719">
        <v>0</v>
      </c>
      <c r="AI270" s="1719">
        <v>0</v>
      </c>
      <c r="AJ270" s="1719">
        <v>0</v>
      </c>
      <c r="AK270" s="1719">
        <v>0</v>
      </c>
      <c r="AL270" s="1719">
        <v>2</v>
      </c>
      <c r="AM270" s="1719">
        <v>0</v>
      </c>
      <c r="AN270" s="1719">
        <v>0</v>
      </c>
      <c r="AO270" s="1719">
        <v>0</v>
      </c>
      <c r="AP270" s="1719">
        <v>0</v>
      </c>
      <c r="AQ270" s="1719">
        <v>0</v>
      </c>
      <c r="AR270" s="1719">
        <v>0</v>
      </c>
      <c r="AS270" s="1719">
        <v>0</v>
      </c>
      <c r="AT270" s="1719">
        <v>0</v>
      </c>
      <c r="AU270" s="1719">
        <v>0</v>
      </c>
      <c r="AV270" s="1719">
        <v>0</v>
      </c>
      <c r="AW270" s="1719">
        <v>0</v>
      </c>
      <c r="AX270" s="1720">
        <v>0</v>
      </c>
    </row>
    <row r="271" spans="1:53" s="221" customFormat="1" ht="38.450000000000003" customHeight="1" x14ac:dyDescent="0.15">
      <c r="A271" s="1690" t="s">
        <v>563</v>
      </c>
      <c r="B271" s="1691"/>
      <c r="C271" s="1691"/>
      <c r="D271" s="1721">
        <v>68</v>
      </c>
      <c r="E271" s="1715">
        <v>5.430242272347535E-4</v>
      </c>
      <c r="F271" s="1716">
        <v>2.5259067357512953E-2</v>
      </c>
      <c r="G271" s="3301" t="s">
        <v>123</v>
      </c>
      <c r="H271" s="1755">
        <v>39</v>
      </c>
      <c r="I271" s="1703">
        <v>0</v>
      </c>
      <c r="J271" s="1704">
        <v>0</v>
      </c>
      <c r="K271" s="2926">
        <v>14</v>
      </c>
      <c r="L271" s="1703">
        <v>0</v>
      </c>
      <c r="M271" s="1704">
        <v>0</v>
      </c>
      <c r="N271" s="1717">
        <v>1</v>
      </c>
      <c r="O271" s="1717">
        <v>13</v>
      </c>
      <c r="P271" s="1718"/>
      <c r="Q271" s="2926">
        <v>24</v>
      </c>
      <c r="R271" s="1703">
        <v>0</v>
      </c>
      <c r="S271" s="1704">
        <v>0</v>
      </c>
      <c r="T271" s="1717">
        <v>20</v>
      </c>
      <c r="U271" s="1717">
        <v>0</v>
      </c>
      <c r="V271" s="1717"/>
      <c r="W271" s="1717">
        <v>4</v>
      </c>
      <c r="X271" s="1717"/>
      <c r="Y271" s="1718">
        <v>0</v>
      </c>
      <c r="Z271" s="2936">
        <v>1</v>
      </c>
      <c r="AA271" s="1703">
        <v>0</v>
      </c>
      <c r="AB271" s="1704">
        <v>0</v>
      </c>
      <c r="AC271" s="2952">
        <v>39</v>
      </c>
      <c r="AD271" s="1719">
        <v>0</v>
      </c>
      <c r="AE271" s="1719">
        <v>0</v>
      </c>
      <c r="AF271" s="1719">
        <v>0</v>
      </c>
      <c r="AG271" s="1719">
        <v>0</v>
      </c>
      <c r="AH271" s="1719">
        <v>3</v>
      </c>
      <c r="AI271" s="1719">
        <v>0</v>
      </c>
      <c r="AJ271" s="1719">
        <v>0</v>
      </c>
      <c r="AK271" s="1719">
        <v>0</v>
      </c>
      <c r="AL271" s="1719">
        <v>28</v>
      </c>
      <c r="AM271" s="1719">
        <v>0</v>
      </c>
      <c r="AN271" s="1719">
        <v>0</v>
      </c>
      <c r="AO271" s="1719">
        <v>0</v>
      </c>
      <c r="AP271" s="1719">
        <v>0</v>
      </c>
      <c r="AQ271" s="1719">
        <v>0</v>
      </c>
      <c r="AR271" s="1719">
        <v>0</v>
      </c>
      <c r="AS271" s="1719">
        <v>1</v>
      </c>
      <c r="AT271" s="1719">
        <v>1</v>
      </c>
      <c r="AU271" s="1719">
        <v>0</v>
      </c>
      <c r="AV271" s="1719">
        <v>0</v>
      </c>
      <c r="AW271" s="1719">
        <v>0</v>
      </c>
      <c r="AX271" s="1720">
        <v>6</v>
      </c>
    </row>
    <row r="272" spans="1:53" s="220" customFormat="1" ht="38.450000000000003" customHeight="1" x14ac:dyDescent="0.15">
      <c r="A272" s="1688" t="s">
        <v>1816</v>
      </c>
      <c r="B272" s="1689"/>
      <c r="C272" s="1689"/>
      <c r="D272" s="1711">
        <v>78</v>
      </c>
      <c r="E272" s="1712">
        <v>3.0632135895293793E-4</v>
      </c>
      <c r="F272" s="1713">
        <v>1.4248704663212436E-2</v>
      </c>
      <c r="G272" s="3288" t="s">
        <v>123</v>
      </c>
      <c r="H272" s="1754">
        <v>22</v>
      </c>
      <c r="I272" s="1697">
        <v>0.22222222222222232</v>
      </c>
      <c r="J272" s="1698">
        <v>4</v>
      </c>
      <c r="K272" s="2927">
        <v>18</v>
      </c>
      <c r="L272" s="1697">
        <v>0.28571428571428581</v>
      </c>
      <c r="M272" s="1698">
        <v>4</v>
      </c>
      <c r="N272" s="1717">
        <v>1</v>
      </c>
      <c r="O272" s="1717">
        <v>17</v>
      </c>
      <c r="P272" s="1718"/>
      <c r="Q272" s="2927">
        <v>3</v>
      </c>
      <c r="R272" s="1697">
        <v>0</v>
      </c>
      <c r="S272" s="1698">
        <v>0</v>
      </c>
      <c r="T272" s="1717">
        <v>1</v>
      </c>
      <c r="U272" s="1717">
        <v>0</v>
      </c>
      <c r="V272" s="1717"/>
      <c r="W272" s="1717">
        <v>2</v>
      </c>
      <c r="X272" s="1717"/>
      <c r="Y272" s="1718">
        <v>0</v>
      </c>
      <c r="Z272" s="2937">
        <v>1</v>
      </c>
      <c r="AA272" s="1697">
        <v>0</v>
      </c>
      <c r="AB272" s="1698">
        <v>0</v>
      </c>
      <c r="AC272" s="2953">
        <v>22</v>
      </c>
      <c r="AD272" s="1719">
        <v>0</v>
      </c>
      <c r="AE272" s="1719">
        <v>0</v>
      </c>
      <c r="AF272" s="1719">
        <v>0</v>
      </c>
      <c r="AG272" s="1719">
        <v>2</v>
      </c>
      <c r="AH272" s="1719">
        <v>2</v>
      </c>
      <c r="AI272" s="1719">
        <v>0</v>
      </c>
      <c r="AJ272" s="1719">
        <v>2</v>
      </c>
      <c r="AK272" s="1719">
        <v>3</v>
      </c>
      <c r="AL272" s="1719">
        <v>9</v>
      </c>
      <c r="AM272" s="1719">
        <v>0</v>
      </c>
      <c r="AN272" s="1719">
        <v>0</v>
      </c>
      <c r="AO272" s="1719">
        <v>2</v>
      </c>
      <c r="AP272" s="1719">
        <v>0</v>
      </c>
      <c r="AQ272" s="1719">
        <v>0</v>
      </c>
      <c r="AR272" s="1719">
        <v>0</v>
      </c>
      <c r="AS272" s="1719">
        <v>0</v>
      </c>
      <c r="AT272" s="1719">
        <v>0</v>
      </c>
      <c r="AU272" s="1719">
        <v>1</v>
      </c>
      <c r="AV272" s="1719">
        <v>0</v>
      </c>
      <c r="AW272" s="1719">
        <v>0</v>
      </c>
      <c r="AX272" s="1720">
        <v>1</v>
      </c>
    </row>
    <row r="273" spans="1:50" s="221" customFormat="1" ht="38.450000000000003" customHeight="1" x14ac:dyDescent="0.15">
      <c r="A273" s="1690" t="s">
        <v>1817</v>
      </c>
      <c r="B273" s="1691"/>
      <c r="C273" s="1691"/>
      <c r="D273" s="1714">
        <v>66</v>
      </c>
      <c r="E273" s="1715">
        <v>6.2656641604010022E-4</v>
      </c>
      <c r="F273" s="1716">
        <v>2.9145077720207253E-2</v>
      </c>
      <c r="G273" s="3301" t="s">
        <v>123</v>
      </c>
      <c r="H273" s="1755">
        <v>45</v>
      </c>
      <c r="I273" s="1703">
        <v>0</v>
      </c>
      <c r="J273" s="1704">
        <v>0</v>
      </c>
      <c r="K273" s="2926">
        <v>25</v>
      </c>
      <c r="L273" s="1703">
        <v>4.1666666666666741E-2</v>
      </c>
      <c r="M273" s="1704">
        <v>1</v>
      </c>
      <c r="N273" s="1717">
        <v>3</v>
      </c>
      <c r="O273" s="1717">
        <v>22</v>
      </c>
      <c r="P273" s="1718">
        <v>0</v>
      </c>
      <c r="Q273" s="2926">
        <v>18</v>
      </c>
      <c r="R273" s="1703">
        <v>-0.1428571428571429</v>
      </c>
      <c r="S273" s="1704">
        <v>-3</v>
      </c>
      <c r="T273" s="1717">
        <v>4</v>
      </c>
      <c r="U273" s="1717">
        <v>4</v>
      </c>
      <c r="V273" s="1717">
        <v>0</v>
      </c>
      <c r="W273" s="1717">
        <v>10</v>
      </c>
      <c r="X273" s="1717">
        <v>0</v>
      </c>
      <c r="Y273" s="1718">
        <v>0</v>
      </c>
      <c r="Z273" s="2936">
        <v>2</v>
      </c>
      <c r="AA273" s="1703" t="s">
        <v>123</v>
      </c>
      <c r="AB273" s="1704">
        <v>2</v>
      </c>
      <c r="AC273" s="2952">
        <v>45</v>
      </c>
      <c r="AD273" s="1724">
        <v>0</v>
      </c>
      <c r="AE273" s="1724">
        <v>0</v>
      </c>
      <c r="AF273" s="1724">
        <v>4</v>
      </c>
      <c r="AG273" s="1724">
        <v>2</v>
      </c>
      <c r="AH273" s="1724">
        <v>6</v>
      </c>
      <c r="AI273" s="1724">
        <v>0</v>
      </c>
      <c r="AJ273" s="1724">
        <v>1</v>
      </c>
      <c r="AK273" s="1724">
        <v>6</v>
      </c>
      <c r="AL273" s="1724">
        <v>8</v>
      </c>
      <c r="AM273" s="1724">
        <v>2</v>
      </c>
      <c r="AN273" s="1724">
        <v>0</v>
      </c>
      <c r="AO273" s="1724">
        <v>0</v>
      </c>
      <c r="AP273" s="1724">
        <v>0</v>
      </c>
      <c r="AQ273" s="1724">
        <v>0</v>
      </c>
      <c r="AR273" s="1724">
        <v>1</v>
      </c>
      <c r="AS273" s="1724">
        <v>0</v>
      </c>
      <c r="AT273" s="1724">
        <v>12</v>
      </c>
      <c r="AU273" s="1724">
        <v>0</v>
      </c>
      <c r="AV273" s="1724">
        <v>0</v>
      </c>
      <c r="AW273" s="1724">
        <v>0</v>
      </c>
      <c r="AX273" s="1725">
        <v>3</v>
      </c>
    </row>
    <row r="274" spans="1:50" s="220" customFormat="1" ht="38.450000000000003" customHeight="1" x14ac:dyDescent="0.15">
      <c r="A274" s="1688" t="s">
        <v>1818</v>
      </c>
      <c r="B274" s="1689"/>
      <c r="C274" s="1689"/>
      <c r="D274" s="1711">
        <v>130</v>
      </c>
      <c r="E274" s="1712">
        <v>5.5694792536897802E-5</v>
      </c>
      <c r="F274" s="1713">
        <v>2.5906735751295338E-3</v>
      </c>
      <c r="G274" s="3288" t="s">
        <v>123</v>
      </c>
      <c r="H274" s="1754">
        <v>4</v>
      </c>
      <c r="I274" s="1697">
        <v>-0.33333333333333337</v>
      </c>
      <c r="J274" s="1698">
        <v>-2</v>
      </c>
      <c r="K274" s="2927">
        <v>0</v>
      </c>
      <c r="L274" s="1697" t="s">
        <v>123</v>
      </c>
      <c r="M274" s="1698">
        <v>0</v>
      </c>
      <c r="N274" s="1717">
        <v>0</v>
      </c>
      <c r="O274" s="1717">
        <v>0</v>
      </c>
      <c r="P274" s="1718"/>
      <c r="Q274" s="2927">
        <v>4</v>
      </c>
      <c r="R274" s="1697">
        <v>-0.33333333333333337</v>
      </c>
      <c r="S274" s="1698">
        <v>-2</v>
      </c>
      <c r="T274" s="1717">
        <v>1</v>
      </c>
      <c r="U274" s="1717">
        <v>1</v>
      </c>
      <c r="V274" s="1717"/>
      <c r="W274" s="1717">
        <v>0</v>
      </c>
      <c r="X274" s="1717"/>
      <c r="Y274" s="1718">
        <v>2</v>
      </c>
      <c r="Z274" s="2937">
        <v>0</v>
      </c>
      <c r="AA274" s="1697" t="s">
        <v>123</v>
      </c>
      <c r="AB274" s="1698">
        <v>0</v>
      </c>
      <c r="AC274" s="2953">
        <v>4</v>
      </c>
      <c r="AD274" s="1719">
        <v>0</v>
      </c>
      <c r="AE274" s="1719">
        <v>0</v>
      </c>
      <c r="AF274" s="1719">
        <v>0</v>
      </c>
      <c r="AG274" s="1719">
        <v>0</v>
      </c>
      <c r="AH274" s="1719">
        <v>0</v>
      </c>
      <c r="AI274" s="1719">
        <v>0</v>
      </c>
      <c r="AJ274" s="1719">
        <v>0</v>
      </c>
      <c r="AK274" s="1719">
        <v>0</v>
      </c>
      <c r="AL274" s="1719">
        <v>1</v>
      </c>
      <c r="AM274" s="1719">
        <v>0</v>
      </c>
      <c r="AN274" s="1719">
        <v>0</v>
      </c>
      <c r="AO274" s="1719">
        <v>0</v>
      </c>
      <c r="AP274" s="1719">
        <v>1</v>
      </c>
      <c r="AQ274" s="1719">
        <v>0</v>
      </c>
      <c r="AR274" s="1719">
        <v>1</v>
      </c>
      <c r="AS274" s="1719">
        <v>0</v>
      </c>
      <c r="AT274" s="1719">
        <v>1</v>
      </c>
      <c r="AU274" s="1719">
        <v>0</v>
      </c>
      <c r="AV274" s="1719">
        <v>0</v>
      </c>
      <c r="AW274" s="1719">
        <v>0</v>
      </c>
      <c r="AX274" s="1720">
        <v>0</v>
      </c>
    </row>
    <row r="275" spans="1:50" s="221" customFormat="1" ht="38.450000000000003" customHeight="1" x14ac:dyDescent="0.15">
      <c r="A275" s="1690" t="s">
        <v>1819</v>
      </c>
      <c r="B275" s="1691"/>
      <c r="C275" s="1691"/>
      <c r="D275" s="1732">
        <v>78</v>
      </c>
      <c r="E275" s="1715">
        <v>3.0632135895293793E-4</v>
      </c>
      <c r="F275" s="1716">
        <v>1.4248704663212436E-2</v>
      </c>
      <c r="G275" s="3301" t="s">
        <v>123</v>
      </c>
      <c r="H275" s="1755">
        <v>22</v>
      </c>
      <c r="I275" s="1703">
        <v>0</v>
      </c>
      <c r="J275" s="1704">
        <v>0</v>
      </c>
      <c r="K275" s="2926">
        <v>0</v>
      </c>
      <c r="L275" s="1703" t="s">
        <v>123</v>
      </c>
      <c r="M275" s="1704">
        <v>0</v>
      </c>
      <c r="N275" s="1717">
        <v>0</v>
      </c>
      <c r="O275" s="1717">
        <v>0</v>
      </c>
      <c r="P275" s="1718"/>
      <c r="Q275" s="2926">
        <v>22</v>
      </c>
      <c r="R275" s="1703">
        <v>0</v>
      </c>
      <c r="S275" s="1704">
        <v>0</v>
      </c>
      <c r="T275" s="1717">
        <v>10</v>
      </c>
      <c r="U275" s="1717">
        <v>10</v>
      </c>
      <c r="V275" s="1717"/>
      <c r="W275" s="1717">
        <v>0</v>
      </c>
      <c r="X275" s="1717"/>
      <c r="Y275" s="1718">
        <v>2</v>
      </c>
      <c r="Z275" s="2936">
        <v>0</v>
      </c>
      <c r="AA275" s="1703" t="s">
        <v>123</v>
      </c>
      <c r="AB275" s="1704">
        <v>0</v>
      </c>
      <c r="AC275" s="2952">
        <v>22</v>
      </c>
      <c r="AD275" s="1719">
        <v>0</v>
      </c>
      <c r="AE275" s="1719">
        <v>1</v>
      </c>
      <c r="AF275" s="1719">
        <v>0</v>
      </c>
      <c r="AG275" s="1719">
        <v>0</v>
      </c>
      <c r="AH275" s="1719">
        <v>1</v>
      </c>
      <c r="AI275" s="1719">
        <v>0</v>
      </c>
      <c r="AJ275" s="1719">
        <v>1</v>
      </c>
      <c r="AK275" s="1719">
        <v>1</v>
      </c>
      <c r="AL275" s="1719">
        <v>17</v>
      </c>
      <c r="AM275" s="1719">
        <v>0</v>
      </c>
      <c r="AN275" s="1719">
        <v>0</v>
      </c>
      <c r="AO275" s="1719">
        <v>0</v>
      </c>
      <c r="AP275" s="1719">
        <v>0</v>
      </c>
      <c r="AQ275" s="1719">
        <v>0</v>
      </c>
      <c r="AR275" s="1719">
        <v>0</v>
      </c>
      <c r="AS275" s="1719">
        <v>0</v>
      </c>
      <c r="AT275" s="1719">
        <v>0</v>
      </c>
      <c r="AU275" s="1719">
        <v>1</v>
      </c>
      <c r="AV275" s="1719">
        <v>0</v>
      </c>
      <c r="AW275" s="1719">
        <v>0</v>
      </c>
      <c r="AX275" s="1720">
        <v>0</v>
      </c>
    </row>
    <row r="276" spans="1:50" s="220" customFormat="1" ht="38.450000000000003" customHeight="1" x14ac:dyDescent="0.15">
      <c r="A276" s="1688" t="s">
        <v>1820</v>
      </c>
      <c r="B276" s="1689"/>
      <c r="C276" s="1689"/>
      <c r="D276" s="1711">
        <v>146</v>
      </c>
      <c r="E276" s="1712">
        <v>2.7847396268448901E-5</v>
      </c>
      <c r="F276" s="1713">
        <v>1.2953367875647669E-3</v>
      </c>
      <c r="G276" s="3288" t="s">
        <v>123</v>
      </c>
      <c r="H276" s="1754">
        <v>2</v>
      </c>
      <c r="I276" s="1697">
        <v>1</v>
      </c>
      <c r="J276" s="1698">
        <v>1</v>
      </c>
      <c r="K276" s="2927">
        <v>1</v>
      </c>
      <c r="L276" s="1697">
        <v>0</v>
      </c>
      <c r="M276" s="1698">
        <v>0</v>
      </c>
      <c r="N276" s="1717">
        <v>0</v>
      </c>
      <c r="O276" s="1717">
        <v>1</v>
      </c>
      <c r="P276" s="1718"/>
      <c r="Q276" s="2927">
        <v>1</v>
      </c>
      <c r="R276" s="1697" t="s">
        <v>123</v>
      </c>
      <c r="S276" s="1698">
        <v>1</v>
      </c>
      <c r="T276" s="1717">
        <v>0</v>
      </c>
      <c r="U276" s="1717">
        <v>0</v>
      </c>
      <c r="V276" s="1717"/>
      <c r="W276" s="1717">
        <v>1</v>
      </c>
      <c r="X276" s="1717"/>
      <c r="Y276" s="1718">
        <v>0</v>
      </c>
      <c r="Z276" s="2937">
        <v>0</v>
      </c>
      <c r="AA276" s="1697" t="s">
        <v>123</v>
      </c>
      <c r="AB276" s="1698">
        <v>0</v>
      </c>
      <c r="AC276" s="2953">
        <v>2</v>
      </c>
      <c r="AD276" s="1719">
        <v>0</v>
      </c>
      <c r="AE276" s="1719">
        <v>0</v>
      </c>
      <c r="AF276" s="1719">
        <v>0</v>
      </c>
      <c r="AG276" s="1719">
        <v>0</v>
      </c>
      <c r="AH276" s="1719">
        <v>2</v>
      </c>
      <c r="AI276" s="1719">
        <v>0</v>
      </c>
      <c r="AJ276" s="1719">
        <v>0</v>
      </c>
      <c r="AK276" s="1719">
        <v>0</v>
      </c>
      <c r="AL276" s="1719">
        <v>0</v>
      </c>
      <c r="AM276" s="1719">
        <v>0</v>
      </c>
      <c r="AN276" s="1719">
        <v>0</v>
      </c>
      <c r="AO276" s="1719">
        <v>0</v>
      </c>
      <c r="AP276" s="1719">
        <v>0</v>
      </c>
      <c r="AQ276" s="1719">
        <v>0</v>
      </c>
      <c r="AR276" s="1719">
        <v>0</v>
      </c>
      <c r="AS276" s="1719">
        <v>0</v>
      </c>
      <c r="AT276" s="1719">
        <v>0</v>
      </c>
      <c r="AU276" s="1719">
        <v>0</v>
      </c>
      <c r="AV276" s="1719">
        <v>0</v>
      </c>
      <c r="AW276" s="1719">
        <v>0</v>
      </c>
      <c r="AX276" s="1720">
        <v>0</v>
      </c>
    </row>
    <row r="277" spans="1:50" s="221" customFormat="1" ht="38.450000000000003" customHeight="1" x14ac:dyDescent="0.15">
      <c r="A277" s="1690" t="s">
        <v>1821</v>
      </c>
      <c r="B277" s="1691"/>
      <c r="C277" s="1691"/>
      <c r="D277" s="1732">
        <v>126</v>
      </c>
      <c r="E277" s="1715">
        <v>6.9618490671122246E-5</v>
      </c>
      <c r="F277" s="1716">
        <v>3.2383419689119169E-3</v>
      </c>
      <c r="G277" s="3301" t="s">
        <v>123</v>
      </c>
      <c r="H277" s="1755">
        <v>5</v>
      </c>
      <c r="I277" s="1703">
        <v>0</v>
      </c>
      <c r="J277" s="1704">
        <v>0</v>
      </c>
      <c r="K277" s="2926">
        <v>1</v>
      </c>
      <c r="L277" s="1703">
        <v>0</v>
      </c>
      <c r="M277" s="1704">
        <v>0</v>
      </c>
      <c r="N277" s="1717">
        <v>1</v>
      </c>
      <c r="O277" s="1717">
        <v>0</v>
      </c>
      <c r="P277" s="1718"/>
      <c r="Q277" s="2926">
        <v>4</v>
      </c>
      <c r="R277" s="1703">
        <v>0</v>
      </c>
      <c r="S277" s="1704">
        <v>0</v>
      </c>
      <c r="T277" s="1717">
        <v>1</v>
      </c>
      <c r="U277" s="1717">
        <v>1</v>
      </c>
      <c r="V277" s="1717"/>
      <c r="W277" s="1717">
        <v>1</v>
      </c>
      <c r="X277" s="1717"/>
      <c r="Y277" s="1718">
        <v>1</v>
      </c>
      <c r="Z277" s="2936">
        <v>0</v>
      </c>
      <c r="AA277" s="1703" t="s">
        <v>123</v>
      </c>
      <c r="AB277" s="1704">
        <v>0</v>
      </c>
      <c r="AC277" s="2952">
        <v>5</v>
      </c>
      <c r="AD277" s="1719">
        <v>0</v>
      </c>
      <c r="AE277" s="1719">
        <v>0</v>
      </c>
      <c r="AF277" s="1719">
        <v>0</v>
      </c>
      <c r="AG277" s="1719">
        <v>1</v>
      </c>
      <c r="AH277" s="1719">
        <v>0</v>
      </c>
      <c r="AI277" s="1719">
        <v>0</v>
      </c>
      <c r="AJ277" s="1719">
        <v>0</v>
      </c>
      <c r="AK277" s="1719">
        <v>0</v>
      </c>
      <c r="AL277" s="1719">
        <v>2</v>
      </c>
      <c r="AM277" s="1719">
        <v>0</v>
      </c>
      <c r="AN277" s="1719">
        <v>0</v>
      </c>
      <c r="AO277" s="1719">
        <v>1</v>
      </c>
      <c r="AP277" s="1719">
        <v>0</v>
      </c>
      <c r="AQ277" s="1719">
        <v>0</v>
      </c>
      <c r="AR277" s="1719">
        <v>0</v>
      </c>
      <c r="AS277" s="1719">
        <v>0</v>
      </c>
      <c r="AT277" s="1719">
        <v>0</v>
      </c>
      <c r="AU277" s="1719">
        <v>1</v>
      </c>
      <c r="AV277" s="1719">
        <v>0</v>
      </c>
      <c r="AW277" s="1719">
        <v>0</v>
      </c>
      <c r="AX277" s="1720">
        <v>0</v>
      </c>
    </row>
    <row r="278" spans="1:50" s="220" customFormat="1" ht="38.450000000000003" customHeight="1" x14ac:dyDescent="0.15">
      <c r="A278" s="1688" t="s">
        <v>1822</v>
      </c>
      <c r="B278" s="1689"/>
      <c r="C278" s="1689"/>
      <c r="D278" s="1711">
        <v>57</v>
      </c>
      <c r="E278" s="1712">
        <v>7.6580339738234471E-4</v>
      </c>
      <c r="F278" s="1713">
        <v>3.562176165803109E-2</v>
      </c>
      <c r="G278" s="3288" t="s">
        <v>123</v>
      </c>
      <c r="H278" s="1754">
        <v>55</v>
      </c>
      <c r="I278" s="1697">
        <v>3.7735849056603765E-2</v>
      </c>
      <c r="J278" s="1698">
        <v>2</v>
      </c>
      <c r="K278" s="2927">
        <v>0</v>
      </c>
      <c r="L278" s="1697" t="s">
        <v>123</v>
      </c>
      <c r="M278" s="1698">
        <v>0</v>
      </c>
      <c r="N278" s="1717">
        <v>0</v>
      </c>
      <c r="O278" s="1717">
        <v>0</v>
      </c>
      <c r="P278" s="1718"/>
      <c r="Q278" s="2927">
        <v>55</v>
      </c>
      <c r="R278" s="1697">
        <v>3.7735849056603765E-2</v>
      </c>
      <c r="S278" s="1698">
        <v>2</v>
      </c>
      <c r="T278" s="1717">
        <v>32</v>
      </c>
      <c r="U278" s="1717">
        <v>16</v>
      </c>
      <c r="V278" s="1717"/>
      <c r="W278" s="1717">
        <v>3</v>
      </c>
      <c r="X278" s="1717"/>
      <c r="Y278" s="1718">
        <v>4</v>
      </c>
      <c r="Z278" s="2937">
        <v>0</v>
      </c>
      <c r="AA278" s="1697" t="s">
        <v>123</v>
      </c>
      <c r="AB278" s="1698">
        <v>0</v>
      </c>
      <c r="AC278" s="2953">
        <v>55</v>
      </c>
      <c r="AD278" s="1719">
        <v>0</v>
      </c>
      <c r="AE278" s="1719">
        <v>0</v>
      </c>
      <c r="AF278" s="1719">
        <v>0</v>
      </c>
      <c r="AG278" s="1719">
        <v>1</v>
      </c>
      <c r="AH278" s="1719">
        <v>16</v>
      </c>
      <c r="AI278" s="1719">
        <v>0</v>
      </c>
      <c r="AJ278" s="1719">
        <v>1</v>
      </c>
      <c r="AK278" s="1719">
        <v>0</v>
      </c>
      <c r="AL278" s="1719">
        <v>24</v>
      </c>
      <c r="AM278" s="1719">
        <v>1</v>
      </c>
      <c r="AN278" s="1719">
        <v>0</v>
      </c>
      <c r="AO278" s="1719">
        <v>0</v>
      </c>
      <c r="AP278" s="1719">
        <v>0</v>
      </c>
      <c r="AQ278" s="1719">
        <v>0</v>
      </c>
      <c r="AR278" s="1719">
        <v>1</v>
      </c>
      <c r="AS278" s="1719">
        <v>0</v>
      </c>
      <c r="AT278" s="1719">
        <v>5</v>
      </c>
      <c r="AU278" s="1719">
        <v>6</v>
      </c>
      <c r="AV278" s="1719">
        <v>0</v>
      </c>
      <c r="AW278" s="1719">
        <v>0</v>
      </c>
      <c r="AX278" s="1720">
        <v>0</v>
      </c>
    </row>
    <row r="279" spans="1:50" s="221" customFormat="1" ht="38.450000000000003" customHeight="1" x14ac:dyDescent="0.15">
      <c r="A279" s="1690" t="s">
        <v>1823</v>
      </c>
      <c r="B279" s="1691"/>
      <c r="C279" s="1691"/>
      <c r="D279" s="1732">
        <v>74</v>
      </c>
      <c r="E279" s="1715">
        <v>3.8986354775828459E-4</v>
      </c>
      <c r="F279" s="1716">
        <v>1.8134715025906734E-2</v>
      </c>
      <c r="G279" s="3301" t="s">
        <v>123</v>
      </c>
      <c r="H279" s="1755">
        <v>28</v>
      </c>
      <c r="I279" s="1703">
        <v>3.7037037037036979E-2</v>
      </c>
      <c r="J279" s="1704">
        <v>1</v>
      </c>
      <c r="K279" s="2926">
        <v>6</v>
      </c>
      <c r="L279" s="1703">
        <v>0</v>
      </c>
      <c r="M279" s="1704">
        <v>0</v>
      </c>
      <c r="N279" s="1717">
        <v>6</v>
      </c>
      <c r="O279" s="1717">
        <v>0</v>
      </c>
      <c r="P279" s="1718"/>
      <c r="Q279" s="2926">
        <v>20</v>
      </c>
      <c r="R279" s="1703">
        <v>0</v>
      </c>
      <c r="S279" s="1704">
        <v>0</v>
      </c>
      <c r="T279" s="1717">
        <v>16</v>
      </c>
      <c r="U279" s="1717">
        <v>0</v>
      </c>
      <c r="V279" s="1717"/>
      <c r="W279" s="1717">
        <v>1</v>
      </c>
      <c r="X279" s="1717"/>
      <c r="Y279" s="1718">
        <v>3</v>
      </c>
      <c r="Z279" s="2936">
        <v>2</v>
      </c>
      <c r="AA279" s="1703">
        <v>1</v>
      </c>
      <c r="AB279" s="1704">
        <v>1</v>
      </c>
      <c r="AC279" s="2952">
        <v>28</v>
      </c>
      <c r="AD279" s="1719">
        <v>0</v>
      </c>
      <c r="AE279" s="1719">
        <v>0</v>
      </c>
      <c r="AF279" s="1719">
        <v>0</v>
      </c>
      <c r="AG279" s="1719">
        <v>0</v>
      </c>
      <c r="AH279" s="1719">
        <v>5</v>
      </c>
      <c r="AI279" s="1719">
        <v>0</v>
      </c>
      <c r="AJ279" s="1719">
        <v>1</v>
      </c>
      <c r="AK279" s="1719">
        <v>0</v>
      </c>
      <c r="AL279" s="1719">
        <v>18</v>
      </c>
      <c r="AM279" s="1719">
        <v>0</v>
      </c>
      <c r="AN279" s="1719">
        <v>0</v>
      </c>
      <c r="AO279" s="1719">
        <v>0</v>
      </c>
      <c r="AP279" s="1719">
        <v>0</v>
      </c>
      <c r="AQ279" s="1719">
        <v>0</v>
      </c>
      <c r="AR279" s="1719">
        <v>0</v>
      </c>
      <c r="AS279" s="1719">
        <v>1</v>
      </c>
      <c r="AT279" s="1719">
        <v>0</v>
      </c>
      <c r="AU279" s="1719">
        <v>3</v>
      </c>
      <c r="AV279" s="1719">
        <v>0</v>
      </c>
      <c r="AW279" s="1719">
        <v>0</v>
      </c>
      <c r="AX279" s="1720">
        <v>0</v>
      </c>
    </row>
    <row r="280" spans="1:50" s="220" customFormat="1" ht="38.450000000000003" customHeight="1" x14ac:dyDescent="0.15">
      <c r="A280" s="1688" t="s">
        <v>569</v>
      </c>
      <c r="B280" s="1689"/>
      <c r="C280" s="1689"/>
      <c r="D280" s="1711">
        <v>82</v>
      </c>
      <c r="E280" s="1712">
        <v>2.7847396268448898E-4</v>
      </c>
      <c r="F280" s="1713">
        <v>1.2953367875647668E-2</v>
      </c>
      <c r="G280" s="3288" t="s">
        <v>123</v>
      </c>
      <c r="H280" s="1754">
        <v>20</v>
      </c>
      <c r="I280" s="1697">
        <v>0.11111111111111116</v>
      </c>
      <c r="J280" s="1698">
        <v>2</v>
      </c>
      <c r="K280" s="2927">
        <v>3</v>
      </c>
      <c r="L280" s="1697">
        <v>0</v>
      </c>
      <c r="M280" s="1698">
        <v>0</v>
      </c>
      <c r="N280" s="1717">
        <v>0</v>
      </c>
      <c r="O280" s="1717">
        <v>3</v>
      </c>
      <c r="P280" s="1718"/>
      <c r="Q280" s="2927">
        <v>17</v>
      </c>
      <c r="R280" s="1697">
        <v>0.1333333333333333</v>
      </c>
      <c r="S280" s="1698">
        <v>2</v>
      </c>
      <c r="T280" s="1717">
        <v>1</v>
      </c>
      <c r="U280" s="1717">
        <v>16</v>
      </c>
      <c r="V280" s="1717"/>
      <c r="W280" s="1717">
        <v>0</v>
      </c>
      <c r="X280" s="1717"/>
      <c r="Y280" s="1718">
        <v>0</v>
      </c>
      <c r="Z280" s="2937">
        <v>0</v>
      </c>
      <c r="AA280" s="1697" t="s">
        <v>123</v>
      </c>
      <c r="AB280" s="1698">
        <v>0</v>
      </c>
      <c r="AC280" s="2953">
        <v>20</v>
      </c>
      <c r="AD280" s="1719">
        <v>0</v>
      </c>
      <c r="AE280" s="1719">
        <v>0</v>
      </c>
      <c r="AF280" s="1719">
        <v>0</v>
      </c>
      <c r="AG280" s="1719">
        <v>0</v>
      </c>
      <c r="AH280" s="1719">
        <v>3</v>
      </c>
      <c r="AI280" s="1719">
        <v>0</v>
      </c>
      <c r="AJ280" s="1719">
        <v>0</v>
      </c>
      <c r="AK280" s="1719">
        <v>0</v>
      </c>
      <c r="AL280" s="1719">
        <v>15</v>
      </c>
      <c r="AM280" s="1719">
        <v>0</v>
      </c>
      <c r="AN280" s="1719">
        <v>0</v>
      </c>
      <c r="AO280" s="1719">
        <v>1</v>
      </c>
      <c r="AP280" s="1719">
        <v>0</v>
      </c>
      <c r="AQ280" s="1719">
        <v>0</v>
      </c>
      <c r="AR280" s="1719">
        <v>0</v>
      </c>
      <c r="AS280" s="1719">
        <v>0</v>
      </c>
      <c r="AT280" s="1719">
        <v>0</v>
      </c>
      <c r="AU280" s="1719">
        <v>1</v>
      </c>
      <c r="AV280" s="1719">
        <v>0</v>
      </c>
      <c r="AW280" s="1719">
        <v>0</v>
      </c>
      <c r="AX280" s="1720">
        <v>0</v>
      </c>
    </row>
    <row r="281" spans="1:50" s="221" customFormat="1" ht="38.450000000000003" customHeight="1" x14ac:dyDescent="0.15">
      <c r="A281" s="1690" t="s">
        <v>1824</v>
      </c>
      <c r="B281" s="1691"/>
      <c r="C281" s="1691"/>
      <c r="D281" s="1732">
        <v>138</v>
      </c>
      <c r="E281" s="1715">
        <v>4.1771094402673352E-5</v>
      </c>
      <c r="F281" s="1716">
        <v>1.9430051813471502E-3</v>
      </c>
      <c r="G281" s="3301" t="s">
        <v>123</v>
      </c>
      <c r="H281" s="1755">
        <v>3</v>
      </c>
      <c r="I281" s="1703">
        <v>-0.25</v>
      </c>
      <c r="J281" s="1704">
        <v>-1</v>
      </c>
      <c r="K281" s="2926">
        <v>1</v>
      </c>
      <c r="L281" s="1703">
        <v>-0.5</v>
      </c>
      <c r="M281" s="1704">
        <v>-1</v>
      </c>
      <c r="N281" s="1717">
        <v>0</v>
      </c>
      <c r="O281" s="1717">
        <v>1</v>
      </c>
      <c r="P281" s="1718"/>
      <c r="Q281" s="2926">
        <v>2</v>
      </c>
      <c r="R281" s="1703">
        <v>0</v>
      </c>
      <c r="S281" s="1704">
        <v>0</v>
      </c>
      <c r="T281" s="1717">
        <v>0</v>
      </c>
      <c r="U281" s="1717">
        <v>0</v>
      </c>
      <c r="V281" s="1717"/>
      <c r="W281" s="1717">
        <v>1</v>
      </c>
      <c r="X281" s="1717"/>
      <c r="Y281" s="1718">
        <v>1</v>
      </c>
      <c r="Z281" s="2936">
        <v>0</v>
      </c>
      <c r="AA281" s="1703" t="s">
        <v>123</v>
      </c>
      <c r="AB281" s="1704">
        <v>0</v>
      </c>
      <c r="AC281" s="2952">
        <v>3</v>
      </c>
      <c r="AD281" s="1719">
        <v>0</v>
      </c>
      <c r="AE281" s="1719">
        <v>0</v>
      </c>
      <c r="AF281" s="1719">
        <v>0</v>
      </c>
      <c r="AG281" s="1719">
        <v>1</v>
      </c>
      <c r="AH281" s="1719">
        <v>1</v>
      </c>
      <c r="AI281" s="1719">
        <v>0</v>
      </c>
      <c r="AJ281" s="1719">
        <v>0</v>
      </c>
      <c r="AK281" s="1719">
        <v>0</v>
      </c>
      <c r="AL281" s="1719">
        <v>0</v>
      </c>
      <c r="AM281" s="1719">
        <v>0</v>
      </c>
      <c r="AN281" s="1719">
        <v>0</v>
      </c>
      <c r="AO281" s="1719">
        <v>0</v>
      </c>
      <c r="AP281" s="1719">
        <v>1</v>
      </c>
      <c r="AQ281" s="1719">
        <v>0</v>
      </c>
      <c r="AR281" s="1719">
        <v>0</v>
      </c>
      <c r="AS281" s="1719">
        <v>0</v>
      </c>
      <c r="AT281" s="1719">
        <v>0</v>
      </c>
      <c r="AU281" s="1719">
        <v>0</v>
      </c>
      <c r="AV281" s="1719">
        <v>0</v>
      </c>
      <c r="AW281" s="1719">
        <v>0</v>
      </c>
      <c r="AX281" s="1720">
        <v>0</v>
      </c>
    </row>
    <row r="282" spans="1:50" s="220" customFormat="1" ht="38.450000000000003" customHeight="1" x14ac:dyDescent="0.15">
      <c r="A282" s="1688" t="s">
        <v>189</v>
      </c>
      <c r="B282" s="1689"/>
      <c r="C282" s="1689"/>
      <c r="D282" s="1711">
        <v>30</v>
      </c>
      <c r="E282" s="1712">
        <v>3.369534948482317E-3</v>
      </c>
      <c r="F282" s="1713">
        <v>0.15673575129533679</v>
      </c>
      <c r="G282" s="3288" t="s">
        <v>123</v>
      </c>
      <c r="H282" s="1754">
        <v>242</v>
      </c>
      <c r="I282" s="1697">
        <v>0.38285714285714278</v>
      </c>
      <c r="J282" s="1698">
        <v>67</v>
      </c>
      <c r="K282" s="2927">
        <v>20</v>
      </c>
      <c r="L282" s="1697">
        <v>0.11111111111111116</v>
      </c>
      <c r="M282" s="1698">
        <v>2</v>
      </c>
      <c r="N282" s="1717">
        <v>10</v>
      </c>
      <c r="O282" s="1717">
        <v>10</v>
      </c>
      <c r="P282" s="1718"/>
      <c r="Q282" s="2927">
        <v>222</v>
      </c>
      <c r="R282" s="1697">
        <v>0.41401273885350309</v>
      </c>
      <c r="S282" s="1698">
        <v>65</v>
      </c>
      <c r="T282" s="1717">
        <v>89</v>
      </c>
      <c r="U282" s="1717">
        <v>91</v>
      </c>
      <c r="V282" s="1717"/>
      <c r="W282" s="1717">
        <v>35</v>
      </c>
      <c r="X282" s="1717"/>
      <c r="Y282" s="1718">
        <v>7</v>
      </c>
      <c r="Z282" s="2937">
        <v>0</v>
      </c>
      <c r="AA282" s="1697" t="s">
        <v>123</v>
      </c>
      <c r="AB282" s="1698">
        <v>0</v>
      </c>
      <c r="AC282" s="2953">
        <v>242</v>
      </c>
      <c r="AD282" s="1719">
        <v>0</v>
      </c>
      <c r="AE282" s="1719">
        <v>0</v>
      </c>
      <c r="AF282" s="1719">
        <v>0</v>
      </c>
      <c r="AG282" s="1719">
        <v>4</v>
      </c>
      <c r="AH282" s="1719">
        <v>116</v>
      </c>
      <c r="AI282" s="1719">
        <v>1</v>
      </c>
      <c r="AJ282" s="1719">
        <v>0</v>
      </c>
      <c r="AK282" s="1719">
        <v>12</v>
      </c>
      <c r="AL282" s="1719">
        <v>60</v>
      </c>
      <c r="AM282" s="1719">
        <v>3</v>
      </c>
      <c r="AN282" s="1719">
        <v>3</v>
      </c>
      <c r="AO282" s="1719">
        <v>7</v>
      </c>
      <c r="AP282" s="1719">
        <v>1</v>
      </c>
      <c r="AQ282" s="1719">
        <v>0</v>
      </c>
      <c r="AR282" s="1719">
        <v>0</v>
      </c>
      <c r="AS282" s="1719">
        <v>0</v>
      </c>
      <c r="AT282" s="1719">
        <v>2</v>
      </c>
      <c r="AU282" s="1719">
        <v>28</v>
      </c>
      <c r="AV282" s="1719">
        <v>0</v>
      </c>
      <c r="AW282" s="1719">
        <v>4</v>
      </c>
      <c r="AX282" s="1720">
        <v>1</v>
      </c>
    </row>
    <row r="283" spans="1:50" s="221" customFormat="1" ht="38.450000000000003" customHeight="1" x14ac:dyDescent="0.15">
      <c r="A283" s="1690" t="s">
        <v>1825</v>
      </c>
      <c r="B283" s="1691"/>
      <c r="C283" s="1691"/>
      <c r="D283" s="1732">
        <v>117</v>
      </c>
      <c r="E283" s="1715">
        <v>8.3542188805346704E-5</v>
      </c>
      <c r="F283" s="1716">
        <v>3.8860103626943004E-3</v>
      </c>
      <c r="G283" s="3301" t="s">
        <v>123</v>
      </c>
      <c r="H283" s="1755">
        <v>6</v>
      </c>
      <c r="I283" s="1703">
        <v>0.5</v>
      </c>
      <c r="J283" s="1704">
        <v>2</v>
      </c>
      <c r="K283" s="2926">
        <v>6</v>
      </c>
      <c r="L283" s="1703">
        <v>0.5</v>
      </c>
      <c r="M283" s="1704">
        <v>2</v>
      </c>
      <c r="N283" s="1717">
        <v>0</v>
      </c>
      <c r="O283" s="1717">
        <v>6</v>
      </c>
      <c r="P283" s="1718"/>
      <c r="Q283" s="2926">
        <v>0</v>
      </c>
      <c r="R283" s="1703" t="s">
        <v>123</v>
      </c>
      <c r="S283" s="1704">
        <v>0</v>
      </c>
      <c r="T283" s="1717">
        <v>0</v>
      </c>
      <c r="U283" s="1717">
        <v>0</v>
      </c>
      <c r="V283" s="1717"/>
      <c r="W283" s="1717">
        <v>0</v>
      </c>
      <c r="X283" s="1717"/>
      <c r="Y283" s="1718">
        <v>0</v>
      </c>
      <c r="Z283" s="2936">
        <v>0</v>
      </c>
      <c r="AA283" s="1703" t="s">
        <v>123</v>
      </c>
      <c r="AB283" s="1704">
        <v>0</v>
      </c>
      <c r="AC283" s="2952">
        <v>6</v>
      </c>
      <c r="AD283" s="1719">
        <v>0</v>
      </c>
      <c r="AE283" s="1719">
        <v>0</v>
      </c>
      <c r="AF283" s="1719">
        <v>0</v>
      </c>
      <c r="AG283" s="1719">
        <v>0</v>
      </c>
      <c r="AH283" s="1719">
        <v>0</v>
      </c>
      <c r="AI283" s="1719">
        <v>0</v>
      </c>
      <c r="AJ283" s="1719">
        <v>0</v>
      </c>
      <c r="AK283" s="1719">
        <v>0</v>
      </c>
      <c r="AL283" s="1719">
        <v>0</v>
      </c>
      <c r="AM283" s="1719">
        <v>0</v>
      </c>
      <c r="AN283" s="1719">
        <v>0</v>
      </c>
      <c r="AO283" s="1719">
        <v>0</v>
      </c>
      <c r="AP283" s="1719">
        <v>0</v>
      </c>
      <c r="AQ283" s="1719">
        <v>0</v>
      </c>
      <c r="AR283" s="1719">
        <v>0</v>
      </c>
      <c r="AS283" s="1719">
        <v>0</v>
      </c>
      <c r="AT283" s="1719">
        <v>6</v>
      </c>
      <c r="AU283" s="1719">
        <v>0</v>
      </c>
      <c r="AV283" s="1719">
        <v>0</v>
      </c>
      <c r="AW283" s="1719">
        <v>0</v>
      </c>
      <c r="AX283" s="1720">
        <v>0</v>
      </c>
    </row>
    <row r="284" spans="1:50" s="220" customFormat="1" ht="38.450000000000003" customHeight="1" x14ac:dyDescent="0.15">
      <c r="A284" s="1688" t="s">
        <v>151</v>
      </c>
      <c r="B284" s="1689"/>
      <c r="C284" s="1689"/>
      <c r="D284" s="1711">
        <v>37</v>
      </c>
      <c r="E284" s="1712">
        <v>2.1024784182678917E-3</v>
      </c>
      <c r="F284" s="1713">
        <v>9.7797927461139897E-2</v>
      </c>
      <c r="G284" s="3288" t="s">
        <v>123</v>
      </c>
      <c r="H284" s="1754">
        <v>151</v>
      </c>
      <c r="I284" s="1697">
        <v>7.0921985815602939E-2</v>
      </c>
      <c r="J284" s="1698">
        <v>10</v>
      </c>
      <c r="K284" s="2927">
        <v>4</v>
      </c>
      <c r="L284" s="1697">
        <v>0</v>
      </c>
      <c r="M284" s="1698">
        <v>0</v>
      </c>
      <c r="N284" s="1717">
        <v>3</v>
      </c>
      <c r="O284" s="1717">
        <v>1</v>
      </c>
      <c r="P284" s="1718"/>
      <c r="Q284" s="2927">
        <v>146</v>
      </c>
      <c r="R284" s="1697">
        <v>6.5693430656934337E-2</v>
      </c>
      <c r="S284" s="1698">
        <v>9</v>
      </c>
      <c r="T284" s="1717">
        <v>97</v>
      </c>
      <c r="U284" s="1717">
        <v>38</v>
      </c>
      <c r="V284" s="1717"/>
      <c r="W284" s="1717">
        <v>11</v>
      </c>
      <c r="X284" s="1717"/>
      <c r="Y284" s="1718">
        <v>0</v>
      </c>
      <c r="Z284" s="2937">
        <v>1</v>
      </c>
      <c r="AA284" s="1697" t="s">
        <v>123</v>
      </c>
      <c r="AB284" s="1698">
        <v>1</v>
      </c>
      <c r="AC284" s="2953">
        <v>151</v>
      </c>
      <c r="AD284" s="1719">
        <v>0</v>
      </c>
      <c r="AE284" s="1719">
        <v>0</v>
      </c>
      <c r="AF284" s="1719">
        <v>0</v>
      </c>
      <c r="AG284" s="1719">
        <v>2</v>
      </c>
      <c r="AH284" s="1719">
        <v>71</v>
      </c>
      <c r="AI284" s="1719">
        <v>0</v>
      </c>
      <c r="AJ284" s="1719">
        <v>2</v>
      </c>
      <c r="AK284" s="1719">
        <v>8</v>
      </c>
      <c r="AL284" s="1719">
        <v>45</v>
      </c>
      <c r="AM284" s="1719">
        <v>2</v>
      </c>
      <c r="AN284" s="1719">
        <v>0</v>
      </c>
      <c r="AO284" s="1719">
        <v>0</v>
      </c>
      <c r="AP284" s="1719">
        <v>1</v>
      </c>
      <c r="AQ284" s="1719">
        <v>0</v>
      </c>
      <c r="AR284" s="1719">
        <v>0</v>
      </c>
      <c r="AS284" s="1719">
        <v>0</v>
      </c>
      <c r="AT284" s="1719">
        <v>0</v>
      </c>
      <c r="AU284" s="1719">
        <v>11</v>
      </c>
      <c r="AV284" s="1719">
        <v>0</v>
      </c>
      <c r="AW284" s="1719">
        <v>0</v>
      </c>
      <c r="AX284" s="1720">
        <v>9</v>
      </c>
    </row>
    <row r="285" spans="1:50" s="221" customFormat="1" ht="38.450000000000003" customHeight="1" x14ac:dyDescent="0.15">
      <c r="A285" s="1690" t="s">
        <v>1826</v>
      </c>
      <c r="B285" s="1691"/>
      <c r="C285" s="1691"/>
      <c r="D285" s="1732">
        <v>71</v>
      </c>
      <c r="E285" s="1715">
        <v>4.4555834029518242E-4</v>
      </c>
      <c r="F285" s="1716">
        <v>2.072538860103627E-2</v>
      </c>
      <c r="G285" s="3301" t="s">
        <v>123</v>
      </c>
      <c r="H285" s="1755">
        <v>32</v>
      </c>
      <c r="I285" s="1703">
        <v>0</v>
      </c>
      <c r="J285" s="1704">
        <v>0</v>
      </c>
      <c r="K285" s="2926">
        <v>9</v>
      </c>
      <c r="L285" s="1703">
        <v>0.125</v>
      </c>
      <c r="M285" s="1704">
        <v>1</v>
      </c>
      <c r="N285" s="1717">
        <v>1</v>
      </c>
      <c r="O285" s="1717">
        <v>8</v>
      </c>
      <c r="P285" s="1718"/>
      <c r="Q285" s="2926">
        <v>23</v>
      </c>
      <c r="R285" s="1703">
        <v>-4.166666666666663E-2</v>
      </c>
      <c r="S285" s="1704">
        <v>-1</v>
      </c>
      <c r="T285" s="1717">
        <v>19</v>
      </c>
      <c r="U285" s="1717">
        <v>0</v>
      </c>
      <c r="V285" s="1717"/>
      <c r="W285" s="1717">
        <v>2</v>
      </c>
      <c r="X285" s="1717"/>
      <c r="Y285" s="1718">
        <v>2</v>
      </c>
      <c r="Z285" s="2936">
        <v>0</v>
      </c>
      <c r="AA285" s="1703" t="s">
        <v>123</v>
      </c>
      <c r="AB285" s="1704">
        <v>0</v>
      </c>
      <c r="AC285" s="2952">
        <v>32</v>
      </c>
      <c r="AD285" s="1719">
        <v>3</v>
      </c>
      <c r="AE285" s="1719">
        <v>0</v>
      </c>
      <c r="AF285" s="1719">
        <v>0</v>
      </c>
      <c r="AG285" s="1719">
        <v>1</v>
      </c>
      <c r="AH285" s="1719">
        <v>4</v>
      </c>
      <c r="AI285" s="1719">
        <v>2</v>
      </c>
      <c r="AJ285" s="1719">
        <v>0</v>
      </c>
      <c r="AK285" s="1719">
        <v>0</v>
      </c>
      <c r="AL285" s="1719">
        <v>13</v>
      </c>
      <c r="AM285" s="1719">
        <v>1</v>
      </c>
      <c r="AN285" s="1719">
        <v>1</v>
      </c>
      <c r="AO285" s="1719">
        <v>0</v>
      </c>
      <c r="AP285" s="1719">
        <v>0</v>
      </c>
      <c r="AQ285" s="1719">
        <v>1</v>
      </c>
      <c r="AR285" s="1719">
        <v>0</v>
      </c>
      <c r="AS285" s="1719">
        <v>2</v>
      </c>
      <c r="AT285" s="1719">
        <v>0</v>
      </c>
      <c r="AU285" s="1719">
        <v>4</v>
      </c>
      <c r="AV285" s="1719">
        <v>0</v>
      </c>
      <c r="AW285" s="1719">
        <v>0</v>
      </c>
      <c r="AX285" s="1720">
        <v>0</v>
      </c>
    </row>
    <row r="286" spans="1:50" s="220" customFormat="1" ht="38.450000000000003" customHeight="1" x14ac:dyDescent="0.15">
      <c r="A286" s="1688" t="s">
        <v>1827</v>
      </c>
      <c r="B286" s="1689"/>
      <c r="C286" s="1689"/>
      <c r="D286" s="1711">
        <v>104</v>
      </c>
      <c r="E286" s="1712">
        <v>1.3923698134224449E-4</v>
      </c>
      <c r="F286" s="1713">
        <v>6.4766839378238338E-3</v>
      </c>
      <c r="G286" s="3288" t="s">
        <v>123</v>
      </c>
      <c r="H286" s="1754">
        <v>10</v>
      </c>
      <c r="I286" s="1697">
        <v>0.4285714285714286</v>
      </c>
      <c r="J286" s="1698">
        <v>3</v>
      </c>
      <c r="K286" s="2927">
        <v>0</v>
      </c>
      <c r="L286" s="1697" t="s">
        <v>123</v>
      </c>
      <c r="M286" s="1698">
        <v>-5</v>
      </c>
      <c r="N286" s="1717">
        <v>0</v>
      </c>
      <c r="O286" s="1717">
        <v>0</v>
      </c>
      <c r="P286" s="1718"/>
      <c r="Q286" s="2927">
        <v>10</v>
      </c>
      <c r="R286" s="1697">
        <v>4</v>
      </c>
      <c r="S286" s="1698">
        <v>8</v>
      </c>
      <c r="T286" s="1717">
        <v>0</v>
      </c>
      <c r="U286" s="1717">
        <v>8</v>
      </c>
      <c r="V286" s="1717"/>
      <c r="W286" s="1717">
        <v>2</v>
      </c>
      <c r="X286" s="1717"/>
      <c r="Y286" s="1718">
        <v>0</v>
      </c>
      <c r="Z286" s="2937">
        <v>0</v>
      </c>
      <c r="AA286" s="1697" t="s">
        <v>123</v>
      </c>
      <c r="AB286" s="1698">
        <v>0</v>
      </c>
      <c r="AC286" s="2953">
        <v>10</v>
      </c>
      <c r="AD286" s="1719">
        <v>0</v>
      </c>
      <c r="AE286" s="1719">
        <v>0</v>
      </c>
      <c r="AF286" s="1719">
        <v>0</v>
      </c>
      <c r="AG286" s="1719">
        <v>0</v>
      </c>
      <c r="AH286" s="1719">
        <v>9</v>
      </c>
      <c r="AI286" s="1719">
        <v>0</v>
      </c>
      <c r="AJ286" s="1719">
        <v>1</v>
      </c>
      <c r="AK286" s="1719">
        <v>0</v>
      </c>
      <c r="AL286" s="1719">
        <v>0</v>
      </c>
      <c r="AM286" s="1719">
        <v>0</v>
      </c>
      <c r="AN286" s="1719">
        <v>0</v>
      </c>
      <c r="AO286" s="1719">
        <v>0</v>
      </c>
      <c r="AP286" s="1719">
        <v>0</v>
      </c>
      <c r="AQ286" s="1719">
        <v>0</v>
      </c>
      <c r="AR286" s="1719">
        <v>0</v>
      </c>
      <c r="AS286" s="1719">
        <v>0</v>
      </c>
      <c r="AT286" s="1719">
        <v>0</v>
      </c>
      <c r="AU286" s="1719">
        <v>0</v>
      </c>
      <c r="AV286" s="1719">
        <v>0</v>
      </c>
      <c r="AW286" s="1719">
        <v>0</v>
      </c>
      <c r="AX286" s="1720">
        <v>0</v>
      </c>
    </row>
    <row r="287" spans="1:50" s="221" customFormat="1" ht="38.450000000000003" customHeight="1" x14ac:dyDescent="0.15">
      <c r="A287" s="1690" t="s">
        <v>200</v>
      </c>
      <c r="B287" s="1691"/>
      <c r="C287" s="1691"/>
      <c r="D287" s="1732">
        <v>25</v>
      </c>
      <c r="E287" s="1715">
        <v>3.9961013645224168E-3</v>
      </c>
      <c r="F287" s="1716">
        <v>0.18588082901554404</v>
      </c>
      <c r="G287" s="3301" t="s">
        <v>123</v>
      </c>
      <c r="H287" s="1755">
        <v>287</v>
      </c>
      <c r="I287" s="1703">
        <v>7.0175438596491446E-3</v>
      </c>
      <c r="J287" s="1704">
        <v>2</v>
      </c>
      <c r="K287" s="2926">
        <v>27</v>
      </c>
      <c r="L287" s="1703">
        <v>-0.20588235294117652</v>
      </c>
      <c r="M287" s="1704">
        <v>-7</v>
      </c>
      <c r="N287" s="1717">
        <v>22</v>
      </c>
      <c r="O287" s="1717">
        <v>5</v>
      </c>
      <c r="P287" s="1718"/>
      <c r="Q287" s="2926">
        <v>260</v>
      </c>
      <c r="R287" s="1703">
        <v>3.5856573705179251E-2</v>
      </c>
      <c r="S287" s="1704">
        <v>9</v>
      </c>
      <c r="T287" s="1717">
        <v>83</v>
      </c>
      <c r="U287" s="1717">
        <v>90</v>
      </c>
      <c r="V287" s="1717"/>
      <c r="W287" s="1717">
        <v>78</v>
      </c>
      <c r="X287" s="1717"/>
      <c r="Y287" s="1718">
        <v>9</v>
      </c>
      <c r="Z287" s="2936">
        <v>0</v>
      </c>
      <c r="AA287" s="1703" t="s">
        <v>123</v>
      </c>
      <c r="AB287" s="1704">
        <v>0</v>
      </c>
      <c r="AC287" s="2952">
        <v>287</v>
      </c>
      <c r="AD287" s="1719">
        <v>0</v>
      </c>
      <c r="AE287" s="1719">
        <v>0</v>
      </c>
      <c r="AF287" s="1719">
        <v>0</v>
      </c>
      <c r="AG287" s="1719">
        <v>5</v>
      </c>
      <c r="AH287" s="1719">
        <v>85</v>
      </c>
      <c r="AI287" s="1719">
        <v>3</v>
      </c>
      <c r="AJ287" s="1719">
        <v>9</v>
      </c>
      <c r="AK287" s="1719">
        <v>15</v>
      </c>
      <c r="AL287" s="1719">
        <v>117</v>
      </c>
      <c r="AM287" s="1719">
        <v>8</v>
      </c>
      <c r="AN287" s="1719">
        <v>3</v>
      </c>
      <c r="AO287" s="1719">
        <v>11</v>
      </c>
      <c r="AP287" s="1719">
        <v>3</v>
      </c>
      <c r="AQ287" s="1719">
        <v>0</v>
      </c>
      <c r="AR287" s="1719">
        <v>0</v>
      </c>
      <c r="AS287" s="1719">
        <v>0</v>
      </c>
      <c r="AT287" s="1719">
        <v>5</v>
      </c>
      <c r="AU287" s="1719">
        <v>21</v>
      </c>
      <c r="AV287" s="1719">
        <v>0</v>
      </c>
      <c r="AW287" s="1719">
        <v>1</v>
      </c>
      <c r="AX287" s="1720">
        <v>1</v>
      </c>
    </row>
    <row r="288" spans="1:50" s="220" customFormat="1" ht="38.450000000000003" customHeight="1" x14ac:dyDescent="0.15">
      <c r="A288" s="1688" t="s">
        <v>795</v>
      </c>
      <c r="B288" s="1689"/>
      <c r="C288" s="1689"/>
      <c r="D288" s="1711">
        <v>108</v>
      </c>
      <c r="E288" s="1712">
        <v>1.113895850737956E-4</v>
      </c>
      <c r="F288" s="1713">
        <v>5.1813471502590676E-3</v>
      </c>
      <c r="G288" s="3288" t="s">
        <v>123</v>
      </c>
      <c r="H288" s="1754">
        <v>8</v>
      </c>
      <c r="I288" s="1697">
        <v>0</v>
      </c>
      <c r="J288" s="1698">
        <v>0</v>
      </c>
      <c r="K288" s="2927">
        <v>5</v>
      </c>
      <c r="L288" s="1697">
        <v>0</v>
      </c>
      <c r="M288" s="1698">
        <v>0</v>
      </c>
      <c r="N288" s="1717">
        <v>1</v>
      </c>
      <c r="O288" s="1717">
        <v>4</v>
      </c>
      <c r="P288" s="1718"/>
      <c r="Q288" s="2927">
        <v>3</v>
      </c>
      <c r="R288" s="1697">
        <v>0</v>
      </c>
      <c r="S288" s="1698">
        <v>0</v>
      </c>
      <c r="T288" s="1717">
        <v>0</v>
      </c>
      <c r="U288" s="1717">
        <v>3</v>
      </c>
      <c r="V288" s="1717"/>
      <c r="W288" s="1717">
        <v>0</v>
      </c>
      <c r="X288" s="1717"/>
      <c r="Y288" s="1718">
        <v>0</v>
      </c>
      <c r="Z288" s="2937">
        <v>0</v>
      </c>
      <c r="AA288" s="1697" t="s">
        <v>123</v>
      </c>
      <c r="AB288" s="1698">
        <v>0</v>
      </c>
      <c r="AC288" s="2953">
        <v>8</v>
      </c>
      <c r="AD288" s="1719">
        <v>0</v>
      </c>
      <c r="AE288" s="1719">
        <v>0</v>
      </c>
      <c r="AF288" s="1719">
        <v>0</v>
      </c>
      <c r="AG288" s="1719">
        <v>0</v>
      </c>
      <c r="AH288" s="1719">
        <v>7</v>
      </c>
      <c r="AI288" s="1719">
        <v>0</v>
      </c>
      <c r="AJ288" s="1719">
        <v>0</v>
      </c>
      <c r="AK288" s="1719">
        <v>0</v>
      </c>
      <c r="AL288" s="1719">
        <v>0</v>
      </c>
      <c r="AM288" s="1719">
        <v>0</v>
      </c>
      <c r="AN288" s="1719">
        <v>0</v>
      </c>
      <c r="AO288" s="1719">
        <v>0</v>
      </c>
      <c r="AP288" s="1719">
        <v>0</v>
      </c>
      <c r="AQ288" s="1719">
        <v>0</v>
      </c>
      <c r="AR288" s="1719">
        <v>0</v>
      </c>
      <c r="AS288" s="1719">
        <v>0</v>
      </c>
      <c r="AT288" s="1719">
        <v>0</v>
      </c>
      <c r="AU288" s="1719">
        <v>0</v>
      </c>
      <c r="AV288" s="1719">
        <v>0</v>
      </c>
      <c r="AW288" s="1719">
        <v>0</v>
      </c>
      <c r="AX288" s="1720">
        <v>1</v>
      </c>
    </row>
    <row r="289" spans="1:53" s="221" customFormat="1" ht="38.450000000000003" customHeight="1" x14ac:dyDescent="0.15">
      <c r="A289" s="3970" t="s">
        <v>1828</v>
      </c>
      <c r="B289" s="3946"/>
      <c r="C289" s="3947"/>
      <c r="D289" s="1732">
        <v>172</v>
      </c>
      <c r="E289" s="1715">
        <v>0</v>
      </c>
      <c r="F289" s="1716">
        <v>0</v>
      </c>
      <c r="G289" s="3301" t="s">
        <v>123</v>
      </c>
      <c r="H289" s="1755">
        <v>0</v>
      </c>
      <c r="I289" s="1703" t="s">
        <v>123</v>
      </c>
      <c r="J289" s="1704">
        <v>0</v>
      </c>
      <c r="K289" s="2926">
        <v>0</v>
      </c>
      <c r="L289" s="1703" t="s">
        <v>123</v>
      </c>
      <c r="M289" s="1704">
        <v>0</v>
      </c>
      <c r="N289" s="1717">
        <v>0</v>
      </c>
      <c r="O289" s="1717">
        <v>0</v>
      </c>
      <c r="P289" s="1718"/>
      <c r="Q289" s="2926">
        <v>0</v>
      </c>
      <c r="R289" s="1703" t="s">
        <v>123</v>
      </c>
      <c r="S289" s="1704">
        <v>0</v>
      </c>
      <c r="T289" s="1717">
        <v>0</v>
      </c>
      <c r="U289" s="1717">
        <v>0</v>
      </c>
      <c r="V289" s="1717"/>
      <c r="W289" s="1717">
        <v>0</v>
      </c>
      <c r="X289" s="1717"/>
      <c r="Y289" s="1718">
        <v>0</v>
      </c>
      <c r="Z289" s="2936">
        <v>0</v>
      </c>
      <c r="AA289" s="1703" t="s">
        <v>123</v>
      </c>
      <c r="AB289" s="1704">
        <v>0</v>
      </c>
      <c r="AC289" s="2952">
        <v>0</v>
      </c>
      <c r="AD289" s="1719">
        <v>0</v>
      </c>
      <c r="AE289" s="1719">
        <v>0</v>
      </c>
      <c r="AF289" s="1719">
        <v>0</v>
      </c>
      <c r="AG289" s="1719">
        <v>0</v>
      </c>
      <c r="AH289" s="1719">
        <v>0</v>
      </c>
      <c r="AI289" s="1719">
        <v>0</v>
      </c>
      <c r="AJ289" s="1719">
        <v>0</v>
      </c>
      <c r="AK289" s="1719">
        <v>0</v>
      </c>
      <c r="AL289" s="1719">
        <v>0</v>
      </c>
      <c r="AM289" s="1719">
        <v>0</v>
      </c>
      <c r="AN289" s="1719">
        <v>0</v>
      </c>
      <c r="AO289" s="1719">
        <v>0</v>
      </c>
      <c r="AP289" s="1719">
        <v>0</v>
      </c>
      <c r="AQ289" s="1719">
        <v>0</v>
      </c>
      <c r="AR289" s="1719">
        <v>0</v>
      </c>
      <c r="AS289" s="1719">
        <v>0</v>
      </c>
      <c r="AT289" s="1719">
        <v>0</v>
      </c>
      <c r="AU289" s="1719">
        <v>0</v>
      </c>
      <c r="AV289" s="1719">
        <v>0</v>
      </c>
      <c r="AW289" s="1719">
        <v>0</v>
      </c>
      <c r="AX289" s="1720">
        <v>0</v>
      </c>
    </row>
    <row r="290" spans="1:53" s="220" customFormat="1" ht="38.450000000000003" customHeight="1" x14ac:dyDescent="0.15">
      <c r="A290" s="1688" t="s">
        <v>1829</v>
      </c>
      <c r="B290" s="1689"/>
      <c r="C290" s="1689"/>
      <c r="D290" s="1711">
        <v>138</v>
      </c>
      <c r="E290" s="1712">
        <v>4.1771094402673352E-5</v>
      </c>
      <c r="F290" s="1713">
        <v>1.9430051813471502E-3</v>
      </c>
      <c r="G290" s="3288" t="s">
        <v>123</v>
      </c>
      <c r="H290" s="1754">
        <v>3</v>
      </c>
      <c r="I290" s="1697">
        <v>2</v>
      </c>
      <c r="J290" s="1698">
        <v>2</v>
      </c>
      <c r="K290" s="2927">
        <v>0</v>
      </c>
      <c r="L290" s="1697" t="s">
        <v>123</v>
      </c>
      <c r="M290" s="1698">
        <v>0</v>
      </c>
      <c r="N290" s="1717">
        <v>0</v>
      </c>
      <c r="O290" s="1717">
        <v>0</v>
      </c>
      <c r="P290" s="1718"/>
      <c r="Q290" s="2927">
        <v>3</v>
      </c>
      <c r="R290" s="1697">
        <v>2</v>
      </c>
      <c r="S290" s="1698">
        <v>2</v>
      </c>
      <c r="T290" s="1717">
        <v>0</v>
      </c>
      <c r="U290" s="1717">
        <v>3</v>
      </c>
      <c r="V290" s="1717"/>
      <c r="W290" s="1717">
        <v>0</v>
      </c>
      <c r="X290" s="1717"/>
      <c r="Y290" s="1718">
        <v>0</v>
      </c>
      <c r="Z290" s="2937">
        <v>0</v>
      </c>
      <c r="AA290" s="1697" t="s">
        <v>123</v>
      </c>
      <c r="AB290" s="1698">
        <v>0</v>
      </c>
      <c r="AC290" s="2953">
        <v>3</v>
      </c>
      <c r="AD290" s="1719">
        <v>0</v>
      </c>
      <c r="AE290" s="1719">
        <v>0</v>
      </c>
      <c r="AF290" s="1719">
        <v>0</v>
      </c>
      <c r="AG290" s="1719">
        <v>0</v>
      </c>
      <c r="AH290" s="1719">
        <v>2</v>
      </c>
      <c r="AI290" s="1719">
        <v>0</v>
      </c>
      <c r="AJ290" s="1719">
        <v>0</v>
      </c>
      <c r="AK290" s="1719">
        <v>0</v>
      </c>
      <c r="AL290" s="1719">
        <v>1</v>
      </c>
      <c r="AM290" s="1719">
        <v>0</v>
      </c>
      <c r="AN290" s="1719">
        <v>0</v>
      </c>
      <c r="AO290" s="1719">
        <v>0</v>
      </c>
      <c r="AP290" s="1719">
        <v>0</v>
      </c>
      <c r="AQ290" s="1719">
        <v>0</v>
      </c>
      <c r="AR290" s="1719">
        <v>0</v>
      </c>
      <c r="AS290" s="1719">
        <v>0</v>
      </c>
      <c r="AT290" s="1719">
        <v>0</v>
      </c>
      <c r="AU290" s="1719">
        <v>0</v>
      </c>
      <c r="AV290" s="1719">
        <v>0</v>
      </c>
      <c r="AW290" s="1719">
        <v>0</v>
      </c>
      <c r="AX290" s="1720">
        <v>0</v>
      </c>
    </row>
    <row r="291" spans="1:53" s="221" customFormat="1" ht="38.450000000000003" customHeight="1" x14ac:dyDescent="0.15">
      <c r="A291" s="1690" t="s">
        <v>1830</v>
      </c>
      <c r="B291" s="1691"/>
      <c r="C291" s="1691"/>
      <c r="D291" s="1732">
        <v>130</v>
      </c>
      <c r="E291" s="1715">
        <v>5.5694792536897802E-5</v>
      </c>
      <c r="F291" s="1716">
        <v>2.5906735751295338E-3</v>
      </c>
      <c r="G291" s="3301" t="s">
        <v>123</v>
      </c>
      <c r="H291" s="1755">
        <v>4</v>
      </c>
      <c r="I291" s="1703">
        <v>0</v>
      </c>
      <c r="J291" s="1704">
        <v>0</v>
      </c>
      <c r="K291" s="2926">
        <v>1</v>
      </c>
      <c r="L291" s="1703">
        <v>0</v>
      </c>
      <c r="M291" s="1704">
        <v>0</v>
      </c>
      <c r="N291" s="1717">
        <v>0</v>
      </c>
      <c r="O291" s="1717">
        <v>1</v>
      </c>
      <c r="P291" s="1718"/>
      <c r="Q291" s="2926">
        <v>3</v>
      </c>
      <c r="R291" s="1703">
        <v>0</v>
      </c>
      <c r="S291" s="1704">
        <v>0</v>
      </c>
      <c r="T291" s="1717">
        <v>0</v>
      </c>
      <c r="U291" s="1717">
        <v>1</v>
      </c>
      <c r="V291" s="1717"/>
      <c r="W291" s="1717">
        <v>2</v>
      </c>
      <c r="X291" s="1717"/>
      <c r="Y291" s="1718">
        <v>0</v>
      </c>
      <c r="Z291" s="2936">
        <v>0</v>
      </c>
      <c r="AA291" s="1703" t="s">
        <v>123</v>
      </c>
      <c r="AB291" s="1704">
        <v>0</v>
      </c>
      <c r="AC291" s="2952">
        <v>4</v>
      </c>
      <c r="AD291" s="1719">
        <v>0</v>
      </c>
      <c r="AE291" s="1719">
        <v>0</v>
      </c>
      <c r="AF291" s="1719">
        <v>0</v>
      </c>
      <c r="AG291" s="1719">
        <v>1</v>
      </c>
      <c r="AH291" s="1719">
        <v>1</v>
      </c>
      <c r="AI291" s="1719">
        <v>0</v>
      </c>
      <c r="AJ291" s="1719">
        <v>0</v>
      </c>
      <c r="AK291" s="1719">
        <v>0</v>
      </c>
      <c r="AL291" s="1719">
        <v>0</v>
      </c>
      <c r="AM291" s="1719">
        <v>0</v>
      </c>
      <c r="AN291" s="1719">
        <v>0</v>
      </c>
      <c r="AO291" s="1719">
        <v>0</v>
      </c>
      <c r="AP291" s="1719">
        <v>0</v>
      </c>
      <c r="AQ291" s="1719">
        <v>0</v>
      </c>
      <c r="AR291" s="1719">
        <v>0</v>
      </c>
      <c r="AS291" s="1719">
        <v>0</v>
      </c>
      <c r="AT291" s="1719">
        <v>0</v>
      </c>
      <c r="AU291" s="1719">
        <v>2</v>
      </c>
      <c r="AV291" s="1719">
        <v>0</v>
      </c>
      <c r="AW291" s="1719">
        <v>0</v>
      </c>
      <c r="AX291" s="1720">
        <v>0</v>
      </c>
    </row>
    <row r="292" spans="1:53" s="220" customFormat="1" ht="38.450000000000003" customHeight="1" x14ac:dyDescent="0.15">
      <c r="A292" s="1688" t="s">
        <v>230</v>
      </c>
      <c r="B292" s="1689"/>
      <c r="C292" s="1689"/>
      <c r="D292" s="1711">
        <v>45</v>
      </c>
      <c r="E292" s="1712">
        <v>1.267056530214425E-3</v>
      </c>
      <c r="F292" s="1713">
        <v>5.8937823834196892E-2</v>
      </c>
      <c r="G292" s="3288" t="s">
        <v>123</v>
      </c>
      <c r="H292" s="1754">
        <v>91</v>
      </c>
      <c r="I292" s="1697">
        <v>-6.1855670103092786E-2</v>
      </c>
      <c r="J292" s="1698">
        <v>-6</v>
      </c>
      <c r="K292" s="2927">
        <v>6</v>
      </c>
      <c r="L292" s="1697">
        <v>-0.1428571428571429</v>
      </c>
      <c r="M292" s="1698">
        <v>-1</v>
      </c>
      <c r="N292" s="1717">
        <v>0</v>
      </c>
      <c r="O292" s="1717">
        <v>6</v>
      </c>
      <c r="P292" s="1718"/>
      <c r="Q292" s="2927">
        <v>85</v>
      </c>
      <c r="R292" s="1697">
        <v>-5.555555555555558E-2</v>
      </c>
      <c r="S292" s="1698">
        <v>-5</v>
      </c>
      <c r="T292" s="1717">
        <v>57</v>
      </c>
      <c r="U292" s="1717">
        <v>21</v>
      </c>
      <c r="V292" s="1717"/>
      <c r="W292" s="1717">
        <v>6</v>
      </c>
      <c r="X292" s="1717"/>
      <c r="Y292" s="1718">
        <v>1</v>
      </c>
      <c r="Z292" s="2937">
        <v>0</v>
      </c>
      <c r="AA292" s="1697" t="s">
        <v>123</v>
      </c>
      <c r="AB292" s="1698">
        <v>0</v>
      </c>
      <c r="AC292" s="2953">
        <v>91</v>
      </c>
      <c r="AD292" s="1719">
        <v>3</v>
      </c>
      <c r="AE292" s="1719">
        <v>0</v>
      </c>
      <c r="AF292" s="1719">
        <v>0</v>
      </c>
      <c r="AG292" s="1719">
        <v>2</v>
      </c>
      <c r="AH292" s="1719">
        <v>37</v>
      </c>
      <c r="AI292" s="1719">
        <v>0</v>
      </c>
      <c r="AJ292" s="1719">
        <v>8</v>
      </c>
      <c r="AK292" s="1719">
        <v>1</v>
      </c>
      <c r="AL292" s="1719">
        <v>25</v>
      </c>
      <c r="AM292" s="1719">
        <v>0</v>
      </c>
      <c r="AN292" s="1719">
        <v>0</v>
      </c>
      <c r="AO292" s="1719">
        <v>2</v>
      </c>
      <c r="AP292" s="1719">
        <v>1</v>
      </c>
      <c r="AQ292" s="1719">
        <v>0</v>
      </c>
      <c r="AR292" s="1719">
        <v>0</v>
      </c>
      <c r="AS292" s="1719">
        <v>5</v>
      </c>
      <c r="AT292" s="1719">
        <v>4</v>
      </c>
      <c r="AU292" s="1719">
        <v>3</v>
      </c>
      <c r="AV292" s="1719">
        <v>0</v>
      </c>
      <c r="AW292" s="1719">
        <v>0</v>
      </c>
      <c r="AX292" s="1720">
        <v>0</v>
      </c>
    </row>
    <row r="293" spans="1:53" s="221" customFormat="1" ht="38.450000000000003" customHeight="1" x14ac:dyDescent="0.15">
      <c r="A293" s="1690" t="s">
        <v>184</v>
      </c>
      <c r="B293" s="1691"/>
      <c r="C293" s="1691"/>
      <c r="D293" s="1732">
        <v>19</v>
      </c>
      <c r="E293" s="1715">
        <v>6.2656641604010022E-3</v>
      </c>
      <c r="F293" s="1716">
        <v>0.29145077720207252</v>
      </c>
      <c r="G293" s="3301" t="s">
        <v>123</v>
      </c>
      <c r="H293" s="1755">
        <v>450</v>
      </c>
      <c r="I293" s="1703">
        <v>-4.4247787610619538E-3</v>
      </c>
      <c r="J293" s="1704">
        <v>-2</v>
      </c>
      <c r="K293" s="2926">
        <v>172</v>
      </c>
      <c r="L293" s="1703">
        <v>-2.2727272727272707E-2</v>
      </c>
      <c r="M293" s="1704">
        <v>-4</v>
      </c>
      <c r="N293" s="1717">
        <v>11</v>
      </c>
      <c r="O293" s="1717">
        <v>161</v>
      </c>
      <c r="P293" s="1718">
        <v>0</v>
      </c>
      <c r="Q293" s="2926">
        <v>250</v>
      </c>
      <c r="R293" s="1703">
        <v>8.0645161290322509E-3</v>
      </c>
      <c r="S293" s="1704">
        <v>2</v>
      </c>
      <c r="T293" s="1717">
        <v>148</v>
      </c>
      <c r="U293" s="1717">
        <v>29</v>
      </c>
      <c r="V293" s="1717">
        <v>0</v>
      </c>
      <c r="W293" s="1717">
        <v>56</v>
      </c>
      <c r="X293" s="1717">
        <v>0</v>
      </c>
      <c r="Y293" s="1718">
        <v>17</v>
      </c>
      <c r="Z293" s="2936">
        <v>28</v>
      </c>
      <c r="AA293" s="1703">
        <v>0</v>
      </c>
      <c r="AB293" s="1704">
        <v>0</v>
      </c>
      <c r="AC293" s="2952">
        <v>450</v>
      </c>
      <c r="AD293" s="1724">
        <v>8</v>
      </c>
      <c r="AE293" s="1724">
        <v>2</v>
      </c>
      <c r="AF293" s="1724">
        <v>6</v>
      </c>
      <c r="AG293" s="1724">
        <v>12</v>
      </c>
      <c r="AH293" s="1724">
        <v>105</v>
      </c>
      <c r="AI293" s="1724">
        <v>0</v>
      </c>
      <c r="AJ293" s="1724">
        <v>21</v>
      </c>
      <c r="AK293" s="1724">
        <v>38</v>
      </c>
      <c r="AL293" s="1724">
        <v>104</v>
      </c>
      <c r="AM293" s="1724">
        <v>23</v>
      </c>
      <c r="AN293" s="1724">
        <v>5</v>
      </c>
      <c r="AO293" s="1724">
        <v>8</v>
      </c>
      <c r="AP293" s="1724">
        <v>7</v>
      </c>
      <c r="AQ293" s="1724">
        <v>4</v>
      </c>
      <c r="AR293" s="1724">
        <v>0</v>
      </c>
      <c r="AS293" s="1724">
        <v>6</v>
      </c>
      <c r="AT293" s="1724">
        <v>7</v>
      </c>
      <c r="AU293" s="1724">
        <v>26</v>
      </c>
      <c r="AV293" s="1724">
        <v>4</v>
      </c>
      <c r="AW293" s="1724">
        <v>7</v>
      </c>
      <c r="AX293" s="1725">
        <v>57</v>
      </c>
    </row>
    <row r="294" spans="1:53" s="220" customFormat="1" ht="38.450000000000003" customHeight="1" x14ac:dyDescent="0.15">
      <c r="A294" s="2820"/>
      <c r="B294" s="2821" t="s">
        <v>579</v>
      </c>
      <c r="C294" s="2821"/>
      <c r="D294" s="2822" t="s">
        <v>123</v>
      </c>
      <c r="E294" s="2823">
        <v>4.246727930938457E-3</v>
      </c>
      <c r="F294" s="2824">
        <v>0.19753886010362695</v>
      </c>
      <c r="G294" s="3303">
        <v>0.67777777777777781</v>
      </c>
      <c r="H294" s="2825">
        <v>305</v>
      </c>
      <c r="I294" s="2826">
        <v>0</v>
      </c>
      <c r="J294" s="2827">
        <v>0</v>
      </c>
      <c r="K294" s="2944">
        <v>123</v>
      </c>
      <c r="L294" s="2826">
        <v>0</v>
      </c>
      <c r="M294" s="2827">
        <v>0</v>
      </c>
      <c r="N294" s="2828">
        <v>7</v>
      </c>
      <c r="O294" s="2828">
        <v>116</v>
      </c>
      <c r="P294" s="2829"/>
      <c r="Q294" s="2944">
        <v>156</v>
      </c>
      <c r="R294" s="2826">
        <v>0</v>
      </c>
      <c r="S294" s="2827">
        <v>0</v>
      </c>
      <c r="T294" s="2828">
        <v>115</v>
      </c>
      <c r="U294" s="2828">
        <v>5</v>
      </c>
      <c r="V294" s="2828"/>
      <c r="W294" s="2828">
        <v>31</v>
      </c>
      <c r="X294" s="2828"/>
      <c r="Y294" s="2829">
        <v>5</v>
      </c>
      <c r="Z294" s="2948">
        <v>26</v>
      </c>
      <c r="AA294" s="2826">
        <v>0</v>
      </c>
      <c r="AB294" s="2827">
        <v>0</v>
      </c>
      <c r="AC294" s="2955">
        <v>305</v>
      </c>
      <c r="AD294" s="2913">
        <v>0</v>
      </c>
      <c r="AE294" s="2913">
        <v>0</v>
      </c>
      <c r="AF294" s="2913">
        <v>1</v>
      </c>
      <c r="AG294" s="2913">
        <v>7</v>
      </c>
      <c r="AH294" s="2913">
        <v>77</v>
      </c>
      <c r="AI294" s="2913">
        <v>0</v>
      </c>
      <c r="AJ294" s="2913">
        <v>18</v>
      </c>
      <c r="AK294" s="2913">
        <v>26</v>
      </c>
      <c r="AL294" s="2913">
        <v>70</v>
      </c>
      <c r="AM294" s="2913">
        <v>18</v>
      </c>
      <c r="AN294" s="2913">
        <v>3</v>
      </c>
      <c r="AO294" s="2913">
        <v>7</v>
      </c>
      <c r="AP294" s="2913">
        <v>3</v>
      </c>
      <c r="AQ294" s="2913">
        <v>4</v>
      </c>
      <c r="AR294" s="2913">
        <v>0</v>
      </c>
      <c r="AS294" s="2913">
        <v>4</v>
      </c>
      <c r="AT294" s="2913">
        <v>0</v>
      </c>
      <c r="AU294" s="2913">
        <v>13</v>
      </c>
      <c r="AV294" s="2913">
        <v>3</v>
      </c>
      <c r="AW294" s="2913">
        <v>2</v>
      </c>
      <c r="AX294" s="2914">
        <v>49</v>
      </c>
    </row>
    <row r="295" spans="1:53" s="221" customFormat="1" ht="38.450000000000003" customHeight="1" x14ac:dyDescent="0.15">
      <c r="A295" s="2793"/>
      <c r="B295" s="2794" t="s">
        <v>580</v>
      </c>
      <c r="C295" s="2794"/>
      <c r="D295" s="2795" t="s">
        <v>123</v>
      </c>
      <c r="E295" s="2796">
        <v>6.1264271790587585E-4</v>
      </c>
      <c r="F295" s="2797">
        <v>2.8497409326424871E-2</v>
      </c>
      <c r="G295" s="3280">
        <v>9.7777777777777783E-2</v>
      </c>
      <c r="H295" s="2798">
        <v>44</v>
      </c>
      <c r="I295" s="2817">
        <v>-0.12</v>
      </c>
      <c r="J295" s="2818">
        <v>-6</v>
      </c>
      <c r="K295" s="2923">
        <v>21</v>
      </c>
      <c r="L295" s="2817">
        <v>-0.19230769230769229</v>
      </c>
      <c r="M295" s="2818">
        <v>-5</v>
      </c>
      <c r="N295" s="2781">
        <v>2</v>
      </c>
      <c r="O295" s="2781">
        <v>19</v>
      </c>
      <c r="P295" s="2782"/>
      <c r="Q295" s="2923">
        <v>21</v>
      </c>
      <c r="R295" s="2817">
        <v>-4.5454545454545414E-2</v>
      </c>
      <c r="S295" s="2818">
        <v>-1</v>
      </c>
      <c r="T295" s="2781">
        <v>13</v>
      </c>
      <c r="U295" s="2781">
        <v>1</v>
      </c>
      <c r="V295" s="2781"/>
      <c r="W295" s="2781">
        <v>5</v>
      </c>
      <c r="X295" s="2781"/>
      <c r="Y295" s="2782">
        <v>2</v>
      </c>
      <c r="Z295" s="2934">
        <v>2</v>
      </c>
      <c r="AA295" s="2817">
        <v>0</v>
      </c>
      <c r="AB295" s="2818">
        <v>0</v>
      </c>
      <c r="AC295" s="2942">
        <v>44</v>
      </c>
      <c r="AD295" s="2783">
        <v>2</v>
      </c>
      <c r="AE295" s="2783">
        <v>2</v>
      </c>
      <c r="AF295" s="2783">
        <v>0</v>
      </c>
      <c r="AG295" s="2783">
        <v>2</v>
      </c>
      <c r="AH295" s="2783">
        <v>3</v>
      </c>
      <c r="AI295" s="2783">
        <v>0</v>
      </c>
      <c r="AJ295" s="2783">
        <v>2</v>
      </c>
      <c r="AK295" s="2783">
        <v>4</v>
      </c>
      <c r="AL295" s="2783">
        <v>13</v>
      </c>
      <c r="AM295" s="2783">
        <v>2</v>
      </c>
      <c r="AN295" s="2783">
        <v>0</v>
      </c>
      <c r="AO295" s="2783">
        <v>1</v>
      </c>
      <c r="AP295" s="2783">
        <v>0</v>
      </c>
      <c r="AQ295" s="2783">
        <v>0</v>
      </c>
      <c r="AR295" s="2783">
        <v>0</v>
      </c>
      <c r="AS295" s="2783">
        <v>1</v>
      </c>
      <c r="AT295" s="2783">
        <v>4</v>
      </c>
      <c r="AU295" s="2783">
        <v>5</v>
      </c>
      <c r="AV295" s="2783">
        <v>0</v>
      </c>
      <c r="AW295" s="2783">
        <v>0</v>
      </c>
      <c r="AX295" s="2784">
        <v>3</v>
      </c>
    </row>
    <row r="296" spans="1:53" s="220" customFormat="1" ht="38.450000000000003" customHeight="1" x14ac:dyDescent="0.15">
      <c r="A296" s="2773"/>
      <c r="B296" s="3950" t="s">
        <v>581</v>
      </c>
      <c r="C296" s="3945"/>
      <c r="D296" s="2775" t="s">
        <v>123</v>
      </c>
      <c r="E296" s="2776">
        <v>6.5441381230854916E-4</v>
      </c>
      <c r="F296" s="2777">
        <v>3.0440414507772021E-2</v>
      </c>
      <c r="G296" s="3278">
        <v>0.10444444444444445</v>
      </c>
      <c r="H296" s="2778">
        <v>47</v>
      </c>
      <c r="I296" s="2779">
        <v>2.1739130434782705E-2</v>
      </c>
      <c r="J296" s="2780">
        <v>1</v>
      </c>
      <c r="K296" s="2922">
        <v>10</v>
      </c>
      <c r="L296" s="2779">
        <v>0</v>
      </c>
      <c r="M296" s="2780">
        <v>0</v>
      </c>
      <c r="N296" s="2781">
        <v>1</v>
      </c>
      <c r="O296" s="2781">
        <v>9</v>
      </c>
      <c r="P296" s="2782"/>
      <c r="Q296" s="2922">
        <v>37</v>
      </c>
      <c r="R296" s="2779">
        <v>2.7777777777777679E-2</v>
      </c>
      <c r="S296" s="2780">
        <v>1</v>
      </c>
      <c r="T296" s="2781">
        <v>10</v>
      </c>
      <c r="U296" s="2781">
        <v>21</v>
      </c>
      <c r="V296" s="2781"/>
      <c r="W296" s="2781">
        <v>3</v>
      </c>
      <c r="X296" s="2781"/>
      <c r="Y296" s="2782">
        <v>3</v>
      </c>
      <c r="Z296" s="2933">
        <v>0</v>
      </c>
      <c r="AA296" s="2779" t="s">
        <v>123</v>
      </c>
      <c r="AB296" s="2780">
        <v>0</v>
      </c>
      <c r="AC296" s="2950">
        <v>47</v>
      </c>
      <c r="AD296" s="2783">
        <v>0</v>
      </c>
      <c r="AE296" s="2783">
        <v>0</v>
      </c>
      <c r="AF296" s="2783">
        <v>0</v>
      </c>
      <c r="AG296" s="2783">
        <v>0</v>
      </c>
      <c r="AH296" s="2783">
        <v>19</v>
      </c>
      <c r="AI296" s="2783">
        <v>0</v>
      </c>
      <c r="AJ296" s="2783">
        <v>1</v>
      </c>
      <c r="AK296" s="2783">
        <v>7</v>
      </c>
      <c r="AL296" s="2783">
        <v>8</v>
      </c>
      <c r="AM296" s="2783">
        <v>2</v>
      </c>
      <c r="AN296" s="2783">
        <v>0</v>
      </c>
      <c r="AO296" s="2783">
        <v>0</v>
      </c>
      <c r="AP296" s="2783">
        <v>1</v>
      </c>
      <c r="AQ296" s="2783">
        <v>0</v>
      </c>
      <c r="AR296" s="2783">
        <v>0</v>
      </c>
      <c r="AS296" s="2783">
        <v>0</v>
      </c>
      <c r="AT296" s="2783">
        <v>0</v>
      </c>
      <c r="AU296" s="2783">
        <v>7</v>
      </c>
      <c r="AV296" s="2783">
        <v>1</v>
      </c>
      <c r="AW296" s="2783">
        <v>0</v>
      </c>
      <c r="AX296" s="2784">
        <v>1</v>
      </c>
    </row>
    <row r="297" spans="1:53" s="221" customFormat="1" ht="38.25" customHeight="1" x14ac:dyDescent="0.15">
      <c r="A297" s="2793"/>
      <c r="B297" s="2794" t="s">
        <v>583</v>
      </c>
      <c r="C297" s="2794"/>
      <c r="D297" s="2795" t="s">
        <v>123</v>
      </c>
      <c r="E297" s="2796">
        <v>4.4555834029518242E-4</v>
      </c>
      <c r="F297" s="2797">
        <v>2.072538860103627E-2</v>
      </c>
      <c r="G297" s="3280">
        <v>7.1111111111111111E-2</v>
      </c>
      <c r="H297" s="2798">
        <v>32</v>
      </c>
      <c r="I297" s="2817">
        <v>0.10344827586206895</v>
      </c>
      <c r="J297" s="2818">
        <v>3</v>
      </c>
      <c r="K297" s="2923">
        <v>6</v>
      </c>
      <c r="L297" s="2817">
        <v>0</v>
      </c>
      <c r="M297" s="2818">
        <v>0</v>
      </c>
      <c r="N297" s="2781">
        <v>0</v>
      </c>
      <c r="O297" s="2781">
        <v>6</v>
      </c>
      <c r="P297" s="2782"/>
      <c r="Q297" s="2923">
        <v>26</v>
      </c>
      <c r="R297" s="2817">
        <v>0.13043478260869557</v>
      </c>
      <c r="S297" s="2818">
        <v>3</v>
      </c>
      <c r="T297" s="2781">
        <v>9</v>
      </c>
      <c r="U297" s="2781">
        <v>2</v>
      </c>
      <c r="V297" s="2781"/>
      <c r="W297" s="2781">
        <v>12</v>
      </c>
      <c r="X297" s="2781"/>
      <c r="Y297" s="2782">
        <v>3</v>
      </c>
      <c r="Z297" s="2934">
        <v>0</v>
      </c>
      <c r="AA297" s="2817" t="s">
        <v>123</v>
      </c>
      <c r="AB297" s="2818">
        <v>0</v>
      </c>
      <c r="AC297" s="2942">
        <v>32</v>
      </c>
      <c r="AD297" s="2783">
        <v>6</v>
      </c>
      <c r="AE297" s="2783">
        <v>0</v>
      </c>
      <c r="AF297" s="2783">
        <v>3</v>
      </c>
      <c r="AG297" s="2783">
        <v>0</v>
      </c>
      <c r="AH297" s="2783">
        <v>3</v>
      </c>
      <c r="AI297" s="2783">
        <v>0</v>
      </c>
      <c r="AJ297" s="2783">
        <v>0</v>
      </c>
      <c r="AK297" s="2783">
        <v>0</v>
      </c>
      <c r="AL297" s="2783">
        <v>12</v>
      </c>
      <c r="AM297" s="2783">
        <v>0</v>
      </c>
      <c r="AN297" s="2783">
        <v>1</v>
      </c>
      <c r="AO297" s="2783">
        <v>0</v>
      </c>
      <c r="AP297" s="2783">
        <v>1</v>
      </c>
      <c r="AQ297" s="2783">
        <v>0</v>
      </c>
      <c r="AR297" s="2783">
        <v>0</v>
      </c>
      <c r="AS297" s="2783">
        <v>1</v>
      </c>
      <c r="AT297" s="2783">
        <v>0</v>
      </c>
      <c r="AU297" s="2783">
        <v>1</v>
      </c>
      <c r="AV297" s="2783">
        <v>0</v>
      </c>
      <c r="AW297" s="2783">
        <v>0</v>
      </c>
      <c r="AX297" s="2784">
        <v>4</v>
      </c>
    </row>
    <row r="298" spans="1:53" s="220" customFormat="1" ht="38.450000000000003" customHeight="1" thickBot="1" x14ac:dyDescent="0.2">
      <c r="A298" s="3586"/>
      <c r="B298" s="3949" t="s">
        <v>584</v>
      </c>
      <c r="C298" s="3948"/>
      <c r="D298" s="3587" t="s">
        <v>123</v>
      </c>
      <c r="E298" s="3588">
        <v>3.0632135895293793E-4</v>
      </c>
      <c r="F298" s="3589">
        <v>1.4248704663212436E-2</v>
      </c>
      <c r="G298" s="3590">
        <v>4.8888888888888891E-2</v>
      </c>
      <c r="H298" s="3591">
        <v>22</v>
      </c>
      <c r="I298" s="3592">
        <v>0</v>
      </c>
      <c r="J298" s="3593">
        <v>0</v>
      </c>
      <c r="K298" s="3594">
        <v>12</v>
      </c>
      <c r="L298" s="3592">
        <v>9.0909090909090828E-2</v>
      </c>
      <c r="M298" s="3593">
        <v>1</v>
      </c>
      <c r="N298" s="3585">
        <v>1</v>
      </c>
      <c r="O298" s="3585">
        <v>11</v>
      </c>
      <c r="P298" s="3578"/>
      <c r="Q298" s="3594">
        <v>10</v>
      </c>
      <c r="R298" s="3592">
        <v>-9.0909090909090939E-2</v>
      </c>
      <c r="S298" s="3593">
        <v>-1</v>
      </c>
      <c r="T298" s="3585">
        <v>1</v>
      </c>
      <c r="U298" s="3585">
        <v>0</v>
      </c>
      <c r="V298" s="3585"/>
      <c r="W298" s="3585">
        <v>5</v>
      </c>
      <c r="X298" s="3585"/>
      <c r="Y298" s="3578">
        <v>4</v>
      </c>
      <c r="Z298" s="3595">
        <v>0</v>
      </c>
      <c r="AA298" s="3592" t="s">
        <v>123</v>
      </c>
      <c r="AB298" s="3593">
        <v>0</v>
      </c>
      <c r="AC298" s="3596">
        <v>22</v>
      </c>
      <c r="AD298" s="3577">
        <v>0</v>
      </c>
      <c r="AE298" s="3577">
        <v>0</v>
      </c>
      <c r="AF298" s="3577">
        <v>2</v>
      </c>
      <c r="AG298" s="3577">
        <v>3</v>
      </c>
      <c r="AH298" s="3577">
        <v>3</v>
      </c>
      <c r="AI298" s="3577">
        <v>0</v>
      </c>
      <c r="AJ298" s="3577">
        <v>0</v>
      </c>
      <c r="AK298" s="3577">
        <v>1</v>
      </c>
      <c r="AL298" s="3577">
        <v>1</v>
      </c>
      <c r="AM298" s="3577">
        <v>1</v>
      </c>
      <c r="AN298" s="3577">
        <v>1</v>
      </c>
      <c r="AO298" s="3577">
        <v>0</v>
      </c>
      <c r="AP298" s="3577">
        <v>2</v>
      </c>
      <c r="AQ298" s="3577">
        <v>0</v>
      </c>
      <c r="AR298" s="3577">
        <v>0</v>
      </c>
      <c r="AS298" s="3577">
        <v>0</v>
      </c>
      <c r="AT298" s="3577">
        <v>3</v>
      </c>
      <c r="AU298" s="3577">
        <v>0</v>
      </c>
      <c r="AV298" s="3577">
        <v>0</v>
      </c>
      <c r="AW298" s="3577">
        <v>5</v>
      </c>
      <c r="AX298" s="3581">
        <v>0</v>
      </c>
    </row>
    <row r="299" spans="1:53" s="3782" customFormat="1" ht="4.5" customHeight="1" thickTop="1" x14ac:dyDescent="0.15">
      <c r="A299" s="242"/>
      <c r="B299" s="235"/>
      <c r="C299" s="235"/>
      <c r="D299" s="3252"/>
      <c r="E299" s="3775"/>
      <c r="F299" s="3776"/>
      <c r="G299" s="3252"/>
      <c r="H299" s="3777"/>
      <c r="I299" s="3778"/>
      <c r="J299" s="3779"/>
      <c r="K299" s="3780"/>
      <c r="L299" s="3778"/>
      <c r="M299" s="3779"/>
      <c r="N299" s="3780"/>
      <c r="O299" s="3780"/>
      <c r="P299" s="3780"/>
      <c r="Q299" s="3780"/>
      <c r="R299" s="3778"/>
      <c r="S299" s="3779"/>
      <c r="T299" s="3780"/>
      <c r="U299" s="3780"/>
      <c r="V299" s="3780"/>
      <c r="W299" s="3780"/>
      <c r="X299" s="3780"/>
      <c r="Y299" s="3780"/>
      <c r="Z299" s="3781"/>
      <c r="AA299" s="3778"/>
      <c r="AB299" s="3779"/>
      <c r="AC299" s="3781"/>
      <c r="AD299" s="3781"/>
      <c r="AE299" s="3781"/>
      <c r="AF299" s="3781"/>
      <c r="AG299" s="3781"/>
      <c r="AH299" s="3781"/>
      <c r="AI299" s="3781"/>
      <c r="AJ299" s="3781"/>
      <c r="AK299" s="3781"/>
      <c r="AL299" s="3781"/>
      <c r="AM299" s="3781"/>
      <c r="AN299" s="3781"/>
      <c r="AO299" s="3781"/>
      <c r="AP299" s="3781"/>
      <c r="AQ299" s="3781"/>
      <c r="AR299" s="3781"/>
      <c r="AS299" s="3781"/>
      <c r="AT299" s="3781"/>
      <c r="AU299" s="3781"/>
      <c r="AV299" s="3781"/>
      <c r="AW299" s="3781"/>
      <c r="AX299" s="3781"/>
    </row>
    <row r="300" spans="1:53" customFormat="1" ht="36.75" customHeight="1" x14ac:dyDescent="0.15">
      <c r="A300" s="3692" t="s">
        <v>796</v>
      </c>
      <c r="B300" s="3693"/>
      <c r="C300" s="3694"/>
      <c r="D300" s="1746"/>
      <c r="H300" s="3936" t="s">
        <v>1973</v>
      </c>
      <c r="Z300" s="2772" t="s">
        <v>2112</v>
      </c>
      <c r="AL300" s="3937" t="s">
        <v>1973</v>
      </c>
      <c r="AV300" s="3654"/>
      <c r="AW300" s="3633"/>
      <c r="AX300" s="3904" t="s">
        <v>796</v>
      </c>
      <c r="AY300" s="1746"/>
      <c r="AZ300" s="1746"/>
      <c r="BA300" s="1746"/>
    </row>
    <row r="301" spans="1:53" s="29" customFormat="1" ht="15" customHeight="1" thickBot="1" x14ac:dyDescent="0.2">
      <c r="A301" s="1761"/>
    </row>
    <row r="302" spans="1:53" customFormat="1" ht="36.75" customHeight="1" thickTop="1" thickBot="1" x14ac:dyDescent="0.2">
      <c r="A302" s="4735" t="s">
        <v>1201</v>
      </c>
      <c r="B302" s="4736"/>
      <c r="C302" s="4737"/>
      <c r="D302" s="4744" t="s">
        <v>761</v>
      </c>
      <c r="E302" s="4747" t="s">
        <v>1960</v>
      </c>
      <c r="F302" s="4747" t="s">
        <v>1654</v>
      </c>
      <c r="G302" s="4750" t="s">
        <v>1961</v>
      </c>
      <c r="H302" s="4730" t="s">
        <v>1390</v>
      </c>
      <c r="I302" s="4731"/>
      <c r="J302" s="4732"/>
      <c r="K302" s="4727" t="s">
        <v>803</v>
      </c>
      <c r="L302" s="4728"/>
      <c r="M302" s="4728"/>
      <c r="N302" s="4728"/>
      <c r="O302" s="4728"/>
      <c r="P302" s="4729"/>
      <c r="Q302" s="4725" t="s">
        <v>804</v>
      </c>
      <c r="R302" s="4726"/>
      <c r="S302" s="4726"/>
      <c r="T302" s="4726"/>
      <c r="U302" s="4726"/>
      <c r="V302" s="4726"/>
      <c r="W302" s="4726"/>
      <c r="X302" s="2461"/>
      <c r="Y302" s="2462"/>
      <c r="Z302" s="4753" t="s">
        <v>1195</v>
      </c>
      <c r="AA302" s="4754"/>
      <c r="AB302" s="4755"/>
      <c r="AC302" s="4756" t="s">
        <v>1200</v>
      </c>
      <c r="AD302" s="4723"/>
      <c r="AE302" s="4723"/>
      <c r="AF302" s="4723"/>
      <c r="AG302" s="4723"/>
      <c r="AH302" s="4723"/>
      <c r="AI302" s="4723"/>
      <c r="AJ302" s="4723"/>
      <c r="AK302" s="4723"/>
      <c r="AL302" s="4723"/>
      <c r="AM302" s="4723"/>
      <c r="AN302" s="4723"/>
      <c r="AO302" s="4723"/>
      <c r="AP302" s="4723"/>
      <c r="AQ302" s="4723"/>
      <c r="AR302" s="4723"/>
      <c r="AS302" s="4723"/>
      <c r="AT302" s="4723"/>
      <c r="AU302" s="4723"/>
      <c r="AV302" s="4723"/>
      <c r="AW302" s="4723"/>
      <c r="AX302" s="4724"/>
    </row>
    <row r="303" spans="1:53" customFormat="1" ht="102" customHeight="1" x14ac:dyDescent="0.15">
      <c r="A303" s="4738"/>
      <c r="B303" s="4739"/>
      <c r="C303" s="4740"/>
      <c r="D303" s="4745"/>
      <c r="E303" s="4748"/>
      <c r="F303" s="4748"/>
      <c r="G303" s="4751"/>
      <c r="H303" s="3230" t="s">
        <v>1899</v>
      </c>
      <c r="I303" s="4718" t="s">
        <v>1894</v>
      </c>
      <c r="J303" s="4719"/>
      <c r="K303" s="3223" t="s">
        <v>826</v>
      </c>
      <c r="L303" s="4718" t="s">
        <v>1894</v>
      </c>
      <c r="M303" s="4719"/>
      <c r="N303" s="3399" t="s">
        <v>1898</v>
      </c>
      <c r="O303" s="3224" t="s">
        <v>1900</v>
      </c>
      <c r="P303" s="3226" t="s">
        <v>650</v>
      </c>
      <c r="Q303" s="3225" t="s">
        <v>826</v>
      </c>
      <c r="R303" s="4718" t="s">
        <v>1894</v>
      </c>
      <c r="S303" s="4719"/>
      <c r="T303" s="3399" t="s">
        <v>1905</v>
      </c>
      <c r="U303" s="3224" t="s">
        <v>1906</v>
      </c>
      <c r="V303" s="3224" t="s">
        <v>1958</v>
      </c>
      <c r="W303" s="3224" t="s">
        <v>652</v>
      </c>
      <c r="X303" s="3224" t="s">
        <v>1959</v>
      </c>
      <c r="Y303" s="3226" t="s">
        <v>1912</v>
      </c>
      <c r="Z303" s="3225" t="s">
        <v>54</v>
      </c>
      <c r="AA303" s="4718" t="s">
        <v>1894</v>
      </c>
      <c r="AB303" s="4719"/>
      <c r="AC303" s="4733" t="s">
        <v>826</v>
      </c>
      <c r="AD303" s="3227" t="s">
        <v>1914</v>
      </c>
      <c r="AE303" s="3228" t="s">
        <v>1916</v>
      </c>
      <c r="AF303" s="3227" t="s">
        <v>1918</v>
      </c>
      <c r="AG303" s="3228" t="s">
        <v>1919</v>
      </c>
      <c r="AH303" s="3227" t="s">
        <v>1920</v>
      </c>
      <c r="AI303" s="3238" t="s">
        <v>1921</v>
      </c>
      <c r="AJ303" s="3227" t="s">
        <v>1922</v>
      </c>
      <c r="AK303" s="3228" t="s">
        <v>1952</v>
      </c>
      <c r="AL303" s="3227" t="s">
        <v>1953</v>
      </c>
      <c r="AM303" s="3228" t="s">
        <v>1954</v>
      </c>
      <c r="AN303" s="3239" t="s">
        <v>1955</v>
      </c>
      <c r="AO303" s="3238" t="s">
        <v>1923</v>
      </c>
      <c r="AP303" s="3240" t="s">
        <v>1924</v>
      </c>
      <c r="AQ303" s="3241" t="s">
        <v>1925</v>
      </c>
      <c r="AR303" s="3228" t="s">
        <v>1926</v>
      </c>
      <c r="AS303" s="3228" t="s">
        <v>1927</v>
      </c>
      <c r="AT303" s="3228" t="s">
        <v>1928</v>
      </c>
      <c r="AU303" s="3228" t="s">
        <v>1929</v>
      </c>
      <c r="AV303" s="3228" t="s">
        <v>1930</v>
      </c>
      <c r="AW303" s="3228" t="s">
        <v>1931</v>
      </c>
      <c r="AX303" s="3229" t="s">
        <v>1932</v>
      </c>
    </row>
    <row r="304" spans="1:53" customFormat="1" ht="75" customHeight="1" thickBot="1" x14ac:dyDescent="0.2">
      <c r="A304" s="4741"/>
      <c r="B304" s="4742"/>
      <c r="C304" s="4743"/>
      <c r="D304" s="4746"/>
      <c r="E304" s="4749"/>
      <c r="F304" s="4749"/>
      <c r="G304" s="4752"/>
      <c r="H304" s="3396" t="s">
        <v>1893</v>
      </c>
      <c r="I304" s="3397" t="s">
        <v>1895</v>
      </c>
      <c r="J304" s="3398" t="s">
        <v>1705</v>
      </c>
      <c r="K304" s="3236" t="s">
        <v>1897</v>
      </c>
      <c r="L304" s="3397" t="s">
        <v>1895</v>
      </c>
      <c r="M304" s="3398" t="s">
        <v>1705</v>
      </c>
      <c r="N304" s="3400" t="s">
        <v>1901</v>
      </c>
      <c r="O304" s="3231" t="s">
        <v>1902</v>
      </c>
      <c r="P304" s="3232" t="s">
        <v>1903</v>
      </c>
      <c r="Q304" s="3237" t="s">
        <v>1904</v>
      </c>
      <c r="R304" s="3397" t="s">
        <v>1895</v>
      </c>
      <c r="S304" s="3398" t="s">
        <v>1705</v>
      </c>
      <c r="T304" s="3400" t="s">
        <v>1907</v>
      </c>
      <c r="U304" s="3231" t="s">
        <v>1908</v>
      </c>
      <c r="V304" s="3234" t="s">
        <v>1909</v>
      </c>
      <c r="W304" s="3231" t="s">
        <v>1910</v>
      </c>
      <c r="X304" s="3234" t="s">
        <v>1911</v>
      </c>
      <c r="Y304" s="3235" t="s">
        <v>1913</v>
      </c>
      <c r="Z304" s="3233" t="s">
        <v>1957</v>
      </c>
      <c r="AA304" s="3397" t="s">
        <v>1895</v>
      </c>
      <c r="AB304" s="3398" t="s">
        <v>1705</v>
      </c>
      <c r="AC304" s="4734"/>
      <c r="AD304" s="3268" t="s">
        <v>1915</v>
      </c>
      <c r="AE304" s="3269" t="s">
        <v>1964</v>
      </c>
      <c r="AF304" s="3268" t="s">
        <v>1933</v>
      </c>
      <c r="AG304" s="3269" t="s">
        <v>1934</v>
      </c>
      <c r="AH304" s="3268" t="s">
        <v>1935</v>
      </c>
      <c r="AI304" s="3269" t="s">
        <v>1963</v>
      </c>
      <c r="AJ304" s="3268" t="s">
        <v>1937</v>
      </c>
      <c r="AK304" s="3269" t="s">
        <v>1938</v>
      </c>
      <c r="AL304" s="3268" t="s">
        <v>1939</v>
      </c>
      <c r="AM304" s="3269" t="s">
        <v>1940</v>
      </c>
      <c r="AN304" s="3269" t="s">
        <v>1941</v>
      </c>
      <c r="AO304" s="3269" t="s">
        <v>1942</v>
      </c>
      <c r="AP304" s="3269" t="s">
        <v>1943</v>
      </c>
      <c r="AQ304" s="3269" t="s">
        <v>1944</v>
      </c>
      <c r="AR304" s="3269" t="s">
        <v>1945</v>
      </c>
      <c r="AS304" s="3269" t="s">
        <v>1946</v>
      </c>
      <c r="AT304" s="3269" t="s">
        <v>1947</v>
      </c>
      <c r="AU304" s="3269" t="s">
        <v>1948</v>
      </c>
      <c r="AV304" s="3269" t="s">
        <v>1949</v>
      </c>
      <c r="AW304" s="3269" t="s">
        <v>1950</v>
      </c>
      <c r="AX304" s="3270" t="s">
        <v>1951</v>
      </c>
    </row>
    <row r="305" spans="1:50" s="221" customFormat="1" ht="45.95" customHeight="1" x14ac:dyDescent="0.15">
      <c r="A305" s="1692" t="s">
        <v>1832</v>
      </c>
      <c r="B305" s="1696"/>
      <c r="C305" s="1696"/>
      <c r="D305" s="1740" t="s">
        <v>123</v>
      </c>
      <c r="E305" s="1726" t="s">
        <v>123</v>
      </c>
      <c r="F305" s="1727" t="s">
        <v>123</v>
      </c>
      <c r="G305" s="3299" t="s">
        <v>123</v>
      </c>
      <c r="H305" s="1759" t="s">
        <v>123</v>
      </c>
      <c r="I305" s="1709" t="s">
        <v>123</v>
      </c>
      <c r="J305" s="1710" t="s">
        <v>123</v>
      </c>
      <c r="K305" s="2932" t="s">
        <v>123</v>
      </c>
      <c r="L305" s="1709" t="s">
        <v>123</v>
      </c>
      <c r="M305" s="1710" t="s">
        <v>123</v>
      </c>
      <c r="N305" s="1738" t="s">
        <v>123</v>
      </c>
      <c r="O305" s="1738" t="s">
        <v>123</v>
      </c>
      <c r="P305" s="2849" t="s">
        <v>123</v>
      </c>
      <c r="Q305" s="2932" t="s">
        <v>123</v>
      </c>
      <c r="R305" s="1709" t="s">
        <v>123</v>
      </c>
      <c r="S305" s="1710" t="s">
        <v>123</v>
      </c>
      <c r="T305" s="1738" t="s">
        <v>123</v>
      </c>
      <c r="U305" s="1738" t="s">
        <v>123</v>
      </c>
      <c r="V305" s="1738" t="s">
        <v>123</v>
      </c>
      <c r="W305" s="1738" t="s">
        <v>123</v>
      </c>
      <c r="X305" s="1738" t="s">
        <v>123</v>
      </c>
      <c r="Y305" s="2849" t="s">
        <v>123</v>
      </c>
      <c r="Z305" s="2940" t="s">
        <v>123</v>
      </c>
      <c r="AA305" s="1709" t="s">
        <v>123</v>
      </c>
      <c r="AB305" s="1710" t="s">
        <v>123</v>
      </c>
      <c r="AC305" s="2932" t="s">
        <v>123</v>
      </c>
      <c r="AD305" s="1738" t="s">
        <v>123</v>
      </c>
      <c r="AE305" s="1738" t="s">
        <v>123</v>
      </c>
      <c r="AF305" s="1738" t="s">
        <v>123</v>
      </c>
      <c r="AG305" s="1738" t="s">
        <v>123</v>
      </c>
      <c r="AH305" s="1738" t="s">
        <v>123</v>
      </c>
      <c r="AI305" s="1738" t="s">
        <v>123</v>
      </c>
      <c r="AJ305" s="1738" t="s">
        <v>123</v>
      </c>
      <c r="AK305" s="1738" t="s">
        <v>123</v>
      </c>
      <c r="AL305" s="1738" t="s">
        <v>123</v>
      </c>
      <c r="AM305" s="1738" t="s">
        <v>123</v>
      </c>
      <c r="AN305" s="1738" t="s">
        <v>123</v>
      </c>
      <c r="AO305" s="1738" t="s">
        <v>123</v>
      </c>
      <c r="AP305" s="1738" t="s">
        <v>123</v>
      </c>
      <c r="AQ305" s="1738" t="s">
        <v>123</v>
      </c>
      <c r="AR305" s="1738" t="s">
        <v>123</v>
      </c>
      <c r="AS305" s="1738" t="s">
        <v>123</v>
      </c>
      <c r="AT305" s="1738" t="s">
        <v>123</v>
      </c>
      <c r="AU305" s="1738" t="s">
        <v>123</v>
      </c>
      <c r="AV305" s="1738" t="s">
        <v>123</v>
      </c>
      <c r="AW305" s="1738" t="s">
        <v>123</v>
      </c>
      <c r="AX305" s="1739" t="s">
        <v>123</v>
      </c>
    </row>
    <row r="306" spans="1:50" s="220" customFormat="1" ht="45.95" customHeight="1" x14ac:dyDescent="0.15">
      <c r="A306" s="1688" t="s">
        <v>148</v>
      </c>
      <c r="B306" s="1689"/>
      <c r="C306" s="1689"/>
      <c r="D306" s="1711">
        <v>24</v>
      </c>
      <c r="E306" s="1712">
        <v>4.4834307992202725E-3</v>
      </c>
      <c r="F306" s="1713">
        <v>0.3783783783783784</v>
      </c>
      <c r="G306" s="3288" t="s">
        <v>123</v>
      </c>
      <c r="H306" s="1754">
        <v>322</v>
      </c>
      <c r="I306" s="1697">
        <v>5.921052631578938E-2</v>
      </c>
      <c r="J306" s="1698">
        <v>18</v>
      </c>
      <c r="K306" s="2927">
        <v>173</v>
      </c>
      <c r="L306" s="1697">
        <v>4.8484848484848575E-2</v>
      </c>
      <c r="M306" s="1698">
        <v>8</v>
      </c>
      <c r="N306" s="1717">
        <v>87</v>
      </c>
      <c r="O306" s="1717">
        <v>86</v>
      </c>
      <c r="P306" s="1718">
        <v>0</v>
      </c>
      <c r="Q306" s="2927">
        <v>144</v>
      </c>
      <c r="R306" s="1697">
        <v>6.6666666666666652E-2</v>
      </c>
      <c r="S306" s="1698">
        <v>9</v>
      </c>
      <c r="T306" s="1717">
        <v>79</v>
      </c>
      <c r="U306" s="1717">
        <v>17</v>
      </c>
      <c r="V306" s="1717">
        <v>0</v>
      </c>
      <c r="W306" s="1717">
        <v>38</v>
      </c>
      <c r="X306" s="1717">
        <v>0</v>
      </c>
      <c r="Y306" s="1718">
        <v>10</v>
      </c>
      <c r="Z306" s="2937">
        <v>5</v>
      </c>
      <c r="AA306" s="1697">
        <v>0.25</v>
      </c>
      <c r="AB306" s="1698">
        <v>1</v>
      </c>
      <c r="AC306" s="2953">
        <v>322</v>
      </c>
      <c r="AD306" s="1724">
        <v>0</v>
      </c>
      <c r="AE306" s="1724">
        <v>0</v>
      </c>
      <c r="AF306" s="1724">
        <v>7</v>
      </c>
      <c r="AG306" s="1724">
        <v>21</v>
      </c>
      <c r="AH306" s="1724">
        <v>118</v>
      </c>
      <c r="AI306" s="1724">
        <v>4</v>
      </c>
      <c r="AJ306" s="1724">
        <v>8</v>
      </c>
      <c r="AK306" s="1724">
        <v>15</v>
      </c>
      <c r="AL306" s="1724">
        <v>80</v>
      </c>
      <c r="AM306" s="1724">
        <v>18</v>
      </c>
      <c r="AN306" s="1724">
        <v>1</v>
      </c>
      <c r="AO306" s="1724">
        <v>2</v>
      </c>
      <c r="AP306" s="1724">
        <v>4</v>
      </c>
      <c r="AQ306" s="1724">
        <v>2</v>
      </c>
      <c r="AR306" s="1724">
        <v>0</v>
      </c>
      <c r="AS306" s="1724">
        <v>7</v>
      </c>
      <c r="AT306" s="1724">
        <v>14</v>
      </c>
      <c r="AU306" s="1724">
        <v>11</v>
      </c>
      <c r="AV306" s="1724">
        <v>2</v>
      </c>
      <c r="AW306" s="1724">
        <v>2</v>
      </c>
      <c r="AX306" s="1725">
        <v>6</v>
      </c>
    </row>
    <row r="307" spans="1:50" s="221" customFormat="1" ht="45.95" customHeight="1" x14ac:dyDescent="0.15">
      <c r="A307" s="2813"/>
      <c r="B307" s="2814" t="s">
        <v>586</v>
      </c>
      <c r="C307" s="3367"/>
      <c r="D307" s="2909" t="s">
        <v>123</v>
      </c>
      <c r="E307" s="2815">
        <v>6.6833751044277363E-4</v>
      </c>
      <c r="F307" s="2816">
        <v>5.6404230317273797E-2</v>
      </c>
      <c r="G307" s="3302">
        <v>0.14906832298136646</v>
      </c>
      <c r="H307" s="2910">
        <v>48</v>
      </c>
      <c r="I307" s="2911">
        <v>2.1276595744680771E-2</v>
      </c>
      <c r="J307" s="2912">
        <v>1</v>
      </c>
      <c r="K307" s="2943">
        <v>30</v>
      </c>
      <c r="L307" s="2911">
        <v>0</v>
      </c>
      <c r="M307" s="2912">
        <v>0</v>
      </c>
      <c r="N307" s="2828">
        <v>15</v>
      </c>
      <c r="O307" s="2828">
        <v>15</v>
      </c>
      <c r="P307" s="2829"/>
      <c r="Q307" s="2943">
        <v>18</v>
      </c>
      <c r="R307" s="2911">
        <v>5.8823529411764719E-2</v>
      </c>
      <c r="S307" s="2912">
        <v>1</v>
      </c>
      <c r="T307" s="2828">
        <v>2</v>
      </c>
      <c r="U307" s="2828">
        <v>1</v>
      </c>
      <c r="V307" s="2828"/>
      <c r="W307" s="2828">
        <v>10</v>
      </c>
      <c r="X307" s="2828"/>
      <c r="Y307" s="2829">
        <v>5</v>
      </c>
      <c r="Z307" s="2946">
        <v>0</v>
      </c>
      <c r="AA307" s="2911" t="s">
        <v>123</v>
      </c>
      <c r="AB307" s="2912">
        <v>0</v>
      </c>
      <c r="AC307" s="2954">
        <v>48</v>
      </c>
      <c r="AD307" s="2913">
        <v>0</v>
      </c>
      <c r="AE307" s="2913">
        <v>0</v>
      </c>
      <c r="AF307" s="2913">
        <v>6</v>
      </c>
      <c r="AG307" s="2913">
        <v>6</v>
      </c>
      <c r="AH307" s="2913">
        <v>16</v>
      </c>
      <c r="AI307" s="2913">
        <v>3</v>
      </c>
      <c r="AJ307" s="2913">
        <v>0</v>
      </c>
      <c r="AK307" s="2913">
        <v>1</v>
      </c>
      <c r="AL307" s="2913">
        <v>6</v>
      </c>
      <c r="AM307" s="2913">
        <v>2</v>
      </c>
      <c r="AN307" s="2913">
        <v>0</v>
      </c>
      <c r="AO307" s="2913">
        <v>0</v>
      </c>
      <c r="AP307" s="2913">
        <v>0</v>
      </c>
      <c r="AQ307" s="2913">
        <v>1</v>
      </c>
      <c r="AR307" s="2913">
        <v>0</v>
      </c>
      <c r="AS307" s="2913">
        <v>0</v>
      </c>
      <c r="AT307" s="2913">
        <v>1</v>
      </c>
      <c r="AU307" s="2913">
        <v>3</v>
      </c>
      <c r="AV307" s="2913">
        <v>0</v>
      </c>
      <c r="AW307" s="2913">
        <v>1</v>
      </c>
      <c r="AX307" s="2914">
        <v>2</v>
      </c>
    </row>
    <row r="308" spans="1:50" s="220" customFormat="1" ht="45.95" customHeight="1" x14ac:dyDescent="0.15">
      <c r="A308" s="2801"/>
      <c r="B308" s="2802" t="s">
        <v>588</v>
      </c>
      <c r="C308" s="2802"/>
      <c r="D308" s="2803" t="s">
        <v>123</v>
      </c>
      <c r="E308" s="2804">
        <v>3.8150932887774992E-3</v>
      </c>
      <c r="F308" s="2805">
        <v>0.32197414806110458</v>
      </c>
      <c r="G308" s="3282">
        <v>0.85093167701863359</v>
      </c>
      <c r="H308" s="2806">
        <v>274</v>
      </c>
      <c r="I308" s="2807">
        <v>6.6147859922178975E-2</v>
      </c>
      <c r="J308" s="2808">
        <v>17</v>
      </c>
      <c r="K308" s="2924">
        <v>143</v>
      </c>
      <c r="L308" s="2807">
        <v>5.9259259259259345E-2</v>
      </c>
      <c r="M308" s="2808">
        <v>8</v>
      </c>
      <c r="N308" s="2809">
        <v>72</v>
      </c>
      <c r="O308" s="2809">
        <v>71</v>
      </c>
      <c r="P308" s="2810"/>
      <c r="Q308" s="2924">
        <v>126</v>
      </c>
      <c r="R308" s="2807">
        <v>6.7796610169491567E-2</v>
      </c>
      <c r="S308" s="2808">
        <v>8</v>
      </c>
      <c r="T308" s="2809">
        <v>77</v>
      </c>
      <c r="U308" s="2809">
        <v>16</v>
      </c>
      <c r="V308" s="2809"/>
      <c r="W308" s="2809">
        <v>28</v>
      </c>
      <c r="X308" s="2809"/>
      <c r="Y308" s="2810">
        <v>5</v>
      </c>
      <c r="Z308" s="2935">
        <v>5</v>
      </c>
      <c r="AA308" s="2807">
        <v>0.25</v>
      </c>
      <c r="AB308" s="2808">
        <v>1</v>
      </c>
      <c r="AC308" s="2951">
        <v>274</v>
      </c>
      <c r="AD308" s="2811">
        <v>0</v>
      </c>
      <c r="AE308" s="2811">
        <v>0</v>
      </c>
      <c r="AF308" s="2811">
        <v>1</v>
      </c>
      <c r="AG308" s="2811">
        <v>15</v>
      </c>
      <c r="AH308" s="2811">
        <v>102</v>
      </c>
      <c r="AI308" s="2811">
        <v>1</v>
      </c>
      <c r="AJ308" s="2811">
        <v>8</v>
      </c>
      <c r="AK308" s="2811">
        <v>14</v>
      </c>
      <c r="AL308" s="2811">
        <v>74</v>
      </c>
      <c r="AM308" s="2811">
        <v>16</v>
      </c>
      <c r="AN308" s="2811">
        <v>1</v>
      </c>
      <c r="AO308" s="2811">
        <v>2</v>
      </c>
      <c r="AP308" s="2811">
        <v>4</v>
      </c>
      <c r="AQ308" s="2811">
        <v>1</v>
      </c>
      <c r="AR308" s="2811">
        <v>0</v>
      </c>
      <c r="AS308" s="2811">
        <v>7</v>
      </c>
      <c r="AT308" s="2811">
        <v>13</v>
      </c>
      <c r="AU308" s="2811">
        <v>8</v>
      </c>
      <c r="AV308" s="2811">
        <v>2</v>
      </c>
      <c r="AW308" s="2811">
        <v>1</v>
      </c>
      <c r="AX308" s="2812">
        <v>4</v>
      </c>
    </row>
    <row r="309" spans="1:50" s="221" customFormat="1" ht="45.95" customHeight="1" x14ac:dyDescent="0.15">
      <c r="A309" s="1690" t="s">
        <v>1833</v>
      </c>
      <c r="B309" s="1691"/>
      <c r="C309" s="1691"/>
      <c r="D309" s="1732">
        <v>172</v>
      </c>
      <c r="E309" s="1715">
        <v>0</v>
      </c>
      <c r="F309" s="1716">
        <v>0</v>
      </c>
      <c r="G309" s="3301" t="s">
        <v>123</v>
      </c>
      <c r="H309" s="1755">
        <v>0</v>
      </c>
      <c r="I309" s="1703" t="s">
        <v>123</v>
      </c>
      <c r="J309" s="1704">
        <v>0</v>
      </c>
      <c r="K309" s="2926">
        <v>0</v>
      </c>
      <c r="L309" s="1703" t="s">
        <v>123</v>
      </c>
      <c r="M309" s="1704">
        <v>0</v>
      </c>
      <c r="N309" s="1717">
        <v>0</v>
      </c>
      <c r="O309" s="1717">
        <v>0</v>
      </c>
      <c r="P309" s="1718"/>
      <c r="Q309" s="2926">
        <v>0</v>
      </c>
      <c r="R309" s="1703" t="s">
        <v>123</v>
      </c>
      <c r="S309" s="1704">
        <v>0</v>
      </c>
      <c r="T309" s="1717">
        <v>0</v>
      </c>
      <c r="U309" s="1717">
        <v>0</v>
      </c>
      <c r="V309" s="1717"/>
      <c r="W309" s="1717">
        <v>0</v>
      </c>
      <c r="X309" s="1717"/>
      <c r="Y309" s="1718">
        <v>0</v>
      </c>
      <c r="Z309" s="2936">
        <v>0</v>
      </c>
      <c r="AA309" s="1703" t="s">
        <v>123</v>
      </c>
      <c r="AB309" s="1704">
        <v>0</v>
      </c>
      <c r="AC309" s="2952">
        <v>0</v>
      </c>
      <c r="AD309" s="1719">
        <v>0</v>
      </c>
      <c r="AE309" s="1719">
        <v>0</v>
      </c>
      <c r="AF309" s="1719">
        <v>0</v>
      </c>
      <c r="AG309" s="1719">
        <v>0</v>
      </c>
      <c r="AH309" s="1719">
        <v>0</v>
      </c>
      <c r="AI309" s="1719">
        <v>0</v>
      </c>
      <c r="AJ309" s="1719">
        <v>0</v>
      </c>
      <c r="AK309" s="1719">
        <v>0</v>
      </c>
      <c r="AL309" s="1719">
        <v>0</v>
      </c>
      <c r="AM309" s="1719">
        <v>0</v>
      </c>
      <c r="AN309" s="1719">
        <v>0</v>
      </c>
      <c r="AO309" s="1719">
        <v>0</v>
      </c>
      <c r="AP309" s="1719">
        <v>0</v>
      </c>
      <c r="AQ309" s="1719">
        <v>0</v>
      </c>
      <c r="AR309" s="1719">
        <v>0</v>
      </c>
      <c r="AS309" s="1719">
        <v>0</v>
      </c>
      <c r="AT309" s="1719">
        <v>0</v>
      </c>
      <c r="AU309" s="1719">
        <v>0</v>
      </c>
      <c r="AV309" s="1719">
        <v>0</v>
      </c>
      <c r="AW309" s="1719">
        <v>0</v>
      </c>
      <c r="AX309" s="1720">
        <v>0</v>
      </c>
    </row>
    <row r="310" spans="1:50" s="220" customFormat="1" ht="45.95" customHeight="1" x14ac:dyDescent="0.15">
      <c r="A310" s="1688" t="s">
        <v>361</v>
      </c>
      <c r="B310" s="1689"/>
      <c r="C310" s="1689"/>
      <c r="D310" s="1711">
        <v>55</v>
      </c>
      <c r="E310" s="1712">
        <v>7.9365079365079365E-4</v>
      </c>
      <c r="F310" s="1713">
        <v>6.6980023501762631E-2</v>
      </c>
      <c r="G310" s="3288" t="s">
        <v>123</v>
      </c>
      <c r="H310" s="1754">
        <v>57</v>
      </c>
      <c r="I310" s="1697">
        <v>0.58333333333333326</v>
      </c>
      <c r="J310" s="1698">
        <v>21</v>
      </c>
      <c r="K310" s="2927">
        <v>20</v>
      </c>
      <c r="L310" s="1697">
        <v>0.25</v>
      </c>
      <c r="M310" s="1698">
        <v>4</v>
      </c>
      <c r="N310" s="1717">
        <v>4</v>
      </c>
      <c r="O310" s="1717">
        <v>16</v>
      </c>
      <c r="P310" s="1718">
        <v>0</v>
      </c>
      <c r="Q310" s="2927">
        <v>37</v>
      </c>
      <c r="R310" s="1697">
        <v>0.85000000000000009</v>
      </c>
      <c r="S310" s="1698">
        <v>17</v>
      </c>
      <c r="T310" s="1717">
        <v>12</v>
      </c>
      <c r="U310" s="1717">
        <v>17</v>
      </c>
      <c r="V310" s="1717">
        <v>0</v>
      </c>
      <c r="W310" s="1717">
        <v>5</v>
      </c>
      <c r="X310" s="1717">
        <v>0</v>
      </c>
      <c r="Y310" s="1718">
        <v>3</v>
      </c>
      <c r="Z310" s="2937">
        <v>0</v>
      </c>
      <c r="AA310" s="1697" t="s">
        <v>123</v>
      </c>
      <c r="AB310" s="1698">
        <v>0</v>
      </c>
      <c r="AC310" s="2953">
        <v>57</v>
      </c>
      <c r="AD310" s="1724">
        <v>0</v>
      </c>
      <c r="AE310" s="1724">
        <v>0</v>
      </c>
      <c r="AF310" s="1724">
        <v>0</v>
      </c>
      <c r="AG310" s="1724">
        <v>0</v>
      </c>
      <c r="AH310" s="1724">
        <v>34</v>
      </c>
      <c r="AI310" s="1724">
        <v>0</v>
      </c>
      <c r="AJ310" s="1724">
        <v>8</v>
      </c>
      <c r="AK310" s="1724">
        <v>0</v>
      </c>
      <c r="AL310" s="1724">
        <v>8</v>
      </c>
      <c r="AM310" s="1724">
        <v>1</v>
      </c>
      <c r="AN310" s="1724">
        <v>0</v>
      </c>
      <c r="AO310" s="1724">
        <v>3</v>
      </c>
      <c r="AP310" s="1724">
        <v>0</v>
      </c>
      <c r="AQ310" s="1724">
        <v>1</v>
      </c>
      <c r="AR310" s="1724">
        <v>0</v>
      </c>
      <c r="AS310" s="1724">
        <v>2</v>
      </c>
      <c r="AT310" s="1724">
        <v>0</v>
      </c>
      <c r="AU310" s="1724">
        <v>0</v>
      </c>
      <c r="AV310" s="1724">
        <v>0</v>
      </c>
      <c r="AW310" s="1724">
        <v>0</v>
      </c>
      <c r="AX310" s="1725">
        <v>0</v>
      </c>
    </row>
    <row r="311" spans="1:50" s="221" customFormat="1" ht="45.95" customHeight="1" x14ac:dyDescent="0.15">
      <c r="A311" s="2813"/>
      <c r="B311" s="2814" t="s">
        <v>1834</v>
      </c>
      <c r="C311" s="2814"/>
      <c r="D311" s="2909" t="s">
        <v>123</v>
      </c>
      <c r="E311" s="2815">
        <v>7.9365079365079365E-4</v>
      </c>
      <c r="F311" s="2816">
        <v>6.6980023501762631E-2</v>
      </c>
      <c r="G311" s="3302">
        <v>1</v>
      </c>
      <c r="H311" s="2910">
        <v>57</v>
      </c>
      <c r="I311" s="2911">
        <v>0.58333333333333326</v>
      </c>
      <c r="J311" s="2912">
        <v>21</v>
      </c>
      <c r="K311" s="2943">
        <v>20</v>
      </c>
      <c r="L311" s="2911">
        <v>0.25</v>
      </c>
      <c r="M311" s="2912">
        <v>4</v>
      </c>
      <c r="N311" s="2828">
        <v>4</v>
      </c>
      <c r="O311" s="2828">
        <v>16</v>
      </c>
      <c r="P311" s="2829"/>
      <c r="Q311" s="2943">
        <v>37</v>
      </c>
      <c r="R311" s="2911">
        <v>0.85000000000000009</v>
      </c>
      <c r="S311" s="2912">
        <v>17</v>
      </c>
      <c r="T311" s="2828">
        <v>12</v>
      </c>
      <c r="U311" s="2828">
        <v>17</v>
      </c>
      <c r="V311" s="2828"/>
      <c r="W311" s="2828">
        <v>5</v>
      </c>
      <c r="X311" s="2828"/>
      <c r="Y311" s="2829">
        <v>3</v>
      </c>
      <c r="Z311" s="2946">
        <v>0</v>
      </c>
      <c r="AA311" s="2911" t="s">
        <v>123</v>
      </c>
      <c r="AB311" s="2912">
        <v>0</v>
      </c>
      <c r="AC311" s="2954">
        <v>57</v>
      </c>
      <c r="AD311" s="2913">
        <v>0</v>
      </c>
      <c r="AE311" s="2913">
        <v>0</v>
      </c>
      <c r="AF311" s="2913">
        <v>0</v>
      </c>
      <c r="AG311" s="2913">
        <v>0</v>
      </c>
      <c r="AH311" s="2913">
        <v>34</v>
      </c>
      <c r="AI311" s="2913">
        <v>0</v>
      </c>
      <c r="AJ311" s="2913">
        <v>8</v>
      </c>
      <c r="AK311" s="2913">
        <v>0</v>
      </c>
      <c r="AL311" s="2913">
        <v>8</v>
      </c>
      <c r="AM311" s="2913">
        <v>1</v>
      </c>
      <c r="AN311" s="2913">
        <v>0</v>
      </c>
      <c r="AO311" s="2913">
        <v>3</v>
      </c>
      <c r="AP311" s="2913">
        <v>0</v>
      </c>
      <c r="AQ311" s="2913">
        <v>1</v>
      </c>
      <c r="AR311" s="2913">
        <v>0</v>
      </c>
      <c r="AS311" s="2913">
        <v>2</v>
      </c>
      <c r="AT311" s="2913">
        <v>0</v>
      </c>
      <c r="AU311" s="2913">
        <v>0</v>
      </c>
      <c r="AV311" s="2913">
        <v>0</v>
      </c>
      <c r="AW311" s="2913">
        <v>0</v>
      </c>
      <c r="AX311" s="2914">
        <v>0</v>
      </c>
    </row>
    <row r="312" spans="1:50" s="220" customFormat="1" ht="45.95" customHeight="1" x14ac:dyDescent="0.15">
      <c r="A312" s="2773"/>
      <c r="B312" s="2774" t="s">
        <v>1835</v>
      </c>
      <c r="C312" s="2774"/>
      <c r="D312" s="2775" t="s">
        <v>123</v>
      </c>
      <c r="E312" s="2776">
        <v>0</v>
      </c>
      <c r="F312" s="2777">
        <v>0</v>
      </c>
      <c r="G312" s="3278">
        <v>0</v>
      </c>
      <c r="H312" s="2778">
        <v>0</v>
      </c>
      <c r="I312" s="2779" t="s">
        <v>123</v>
      </c>
      <c r="J312" s="2780">
        <v>0</v>
      </c>
      <c r="K312" s="2922">
        <v>0</v>
      </c>
      <c r="L312" s="2779" t="s">
        <v>123</v>
      </c>
      <c r="M312" s="2780">
        <v>0</v>
      </c>
      <c r="N312" s="2781">
        <v>0</v>
      </c>
      <c r="O312" s="2781">
        <v>0</v>
      </c>
      <c r="P312" s="2782"/>
      <c r="Q312" s="2922">
        <v>0</v>
      </c>
      <c r="R312" s="2779" t="s">
        <v>123</v>
      </c>
      <c r="S312" s="2780">
        <v>0</v>
      </c>
      <c r="T312" s="2781">
        <v>0</v>
      </c>
      <c r="U312" s="2781">
        <v>0</v>
      </c>
      <c r="V312" s="2781"/>
      <c r="W312" s="2781">
        <v>0</v>
      </c>
      <c r="X312" s="2781"/>
      <c r="Y312" s="2782">
        <v>0</v>
      </c>
      <c r="Z312" s="2933">
        <v>0</v>
      </c>
      <c r="AA312" s="2779" t="s">
        <v>123</v>
      </c>
      <c r="AB312" s="2780">
        <v>0</v>
      </c>
      <c r="AC312" s="2950">
        <v>0</v>
      </c>
      <c r="AD312" s="2783">
        <v>0</v>
      </c>
      <c r="AE312" s="2783">
        <v>0</v>
      </c>
      <c r="AF312" s="2783">
        <v>0</v>
      </c>
      <c r="AG312" s="2783">
        <v>0</v>
      </c>
      <c r="AH312" s="2783">
        <v>0</v>
      </c>
      <c r="AI312" s="2783">
        <v>0</v>
      </c>
      <c r="AJ312" s="2783">
        <v>0</v>
      </c>
      <c r="AK312" s="2783">
        <v>0</v>
      </c>
      <c r="AL312" s="2783">
        <v>0</v>
      </c>
      <c r="AM312" s="2783">
        <v>0</v>
      </c>
      <c r="AN312" s="2783">
        <v>0</v>
      </c>
      <c r="AO312" s="2783">
        <v>0</v>
      </c>
      <c r="AP312" s="2783">
        <v>0</v>
      </c>
      <c r="AQ312" s="2783">
        <v>0</v>
      </c>
      <c r="AR312" s="2783">
        <v>0</v>
      </c>
      <c r="AS312" s="2783">
        <v>0</v>
      </c>
      <c r="AT312" s="2783">
        <v>0</v>
      </c>
      <c r="AU312" s="2783">
        <v>0</v>
      </c>
      <c r="AV312" s="2783">
        <v>0</v>
      </c>
      <c r="AW312" s="2783">
        <v>0</v>
      </c>
      <c r="AX312" s="2784">
        <v>0</v>
      </c>
    </row>
    <row r="313" spans="1:50" s="221" customFormat="1" ht="45.95" customHeight="1" x14ac:dyDescent="0.15">
      <c r="A313" s="2793"/>
      <c r="B313" s="2794" t="s">
        <v>798</v>
      </c>
      <c r="C313" s="2794"/>
      <c r="D313" s="2795" t="s">
        <v>123</v>
      </c>
      <c r="E313" s="2796">
        <v>0</v>
      </c>
      <c r="F313" s="2797">
        <v>0</v>
      </c>
      <c r="G313" s="3280">
        <v>0</v>
      </c>
      <c r="H313" s="2798">
        <v>0</v>
      </c>
      <c r="I313" s="2817" t="s">
        <v>123</v>
      </c>
      <c r="J313" s="2818">
        <v>0</v>
      </c>
      <c r="K313" s="2923">
        <v>0</v>
      </c>
      <c r="L313" s="2817" t="s">
        <v>123</v>
      </c>
      <c r="M313" s="2818">
        <v>0</v>
      </c>
      <c r="N313" s="2781">
        <v>0</v>
      </c>
      <c r="O313" s="2781">
        <v>0</v>
      </c>
      <c r="P313" s="2782"/>
      <c r="Q313" s="2923">
        <v>0</v>
      </c>
      <c r="R313" s="2817" t="s">
        <v>123</v>
      </c>
      <c r="S313" s="2818">
        <v>0</v>
      </c>
      <c r="T313" s="2781">
        <v>0</v>
      </c>
      <c r="U313" s="2781">
        <v>0</v>
      </c>
      <c r="V313" s="2781"/>
      <c r="W313" s="2781">
        <v>0</v>
      </c>
      <c r="X313" s="2781"/>
      <c r="Y313" s="2782">
        <v>0</v>
      </c>
      <c r="Z313" s="2934">
        <v>0</v>
      </c>
      <c r="AA313" s="2817" t="s">
        <v>123</v>
      </c>
      <c r="AB313" s="2818">
        <v>0</v>
      </c>
      <c r="AC313" s="2942">
        <v>0</v>
      </c>
      <c r="AD313" s="2783">
        <v>0</v>
      </c>
      <c r="AE313" s="2783">
        <v>0</v>
      </c>
      <c r="AF313" s="2783">
        <v>0</v>
      </c>
      <c r="AG313" s="2783">
        <v>0</v>
      </c>
      <c r="AH313" s="2783">
        <v>0</v>
      </c>
      <c r="AI313" s="2783">
        <v>0</v>
      </c>
      <c r="AJ313" s="2783">
        <v>0</v>
      </c>
      <c r="AK313" s="2783">
        <v>0</v>
      </c>
      <c r="AL313" s="2783">
        <v>0</v>
      </c>
      <c r="AM313" s="2783">
        <v>0</v>
      </c>
      <c r="AN313" s="2783">
        <v>0</v>
      </c>
      <c r="AO313" s="2783">
        <v>0</v>
      </c>
      <c r="AP313" s="2783">
        <v>0</v>
      </c>
      <c r="AQ313" s="2783">
        <v>0</v>
      </c>
      <c r="AR313" s="2783">
        <v>0</v>
      </c>
      <c r="AS313" s="2783">
        <v>0</v>
      </c>
      <c r="AT313" s="2783">
        <v>0</v>
      </c>
      <c r="AU313" s="2783">
        <v>0</v>
      </c>
      <c r="AV313" s="2783">
        <v>0</v>
      </c>
      <c r="AW313" s="2783">
        <v>0</v>
      </c>
      <c r="AX313" s="2784">
        <v>0</v>
      </c>
    </row>
    <row r="314" spans="1:50" s="220" customFormat="1" ht="45.95" customHeight="1" x14ac:dyDescent="0.15">
      <c r="A314" s="2773"/>
      <c r="B314" s="2774" t="s">
        <v>1836</v>
      </c>
      <c r="C314" s="2774"/>
      <c r="D314" s="2775" t="s">
        <v>123</v>
      </c>
      <c r="E314" s="2776">
        <v>0</v>
      </c>
      <c r="F314" s="2777">
        <v>0</v>
      </c>
      <c r="G314" s="3278">
        <v>0</v>
      </c>
      <c r="H314" s="2778">
        <v>0</v>
      </c>
      <c r="I314" s="2779" t="s">
        <v>123</v>
      </c>
      <c r="J314" s="2780">
        <v>0</v>
      </c>
      <c r="K314" s="2922">
        <v>0</v>
      </c>
      <c r="L314" s="2779" t="s">
        <v>123</v>
      </c>
      <c r="M314" s="2780">
        <v>0</v>
      </c>
      <c r="N314" s="2781">
        <v>0</v>
      </c>
      <c r="O314" s="2781">
        <v>0</v>
      </c>
      <c r="P314" s="2782"/>
      <c r="Q314" s="2922">
        <v>0</v>
      </c>
      <c r="R314" s="2779" t="s">
        <v>123</v>
      </c>
      <c r="S314" s="2780">
        <v>0</v>
      </c>
      <c r="T314" s="2781">
        <v>0</v>
      </c>
      <c r="U314" s="2781">
        <v>0</v>
      </c>
      <c r="V314" s="2781"/>
      <c r="W314" s="2781">
        <v>0</v>
      </c>
      <c r="X314" s="2781"/>
      <c r="Y314" s="2782">
        <v>0</v>
      </c>
      <c r="Z314" s="2933">
        <v>0</v>
      </c>
      <c r="AA314" s="2779" t="s">
        <v>123</v>
      </c>
      <c r="AB314" s="2780">
        <v>0</v>
      </c>
      <c r="AC314" s="2950">
        <v>0</v>
      </c>
      <c r="AD314" s="2783">
        <v>0</v>
      </c>
      <c r="AE314" s="2783">
        <v>0</v>
      </c>
      <c r="AF314" s="2783">
        <v>0</v>
      </c>
      <c r="AG314" s="2783">
        <v>0</v>
      </c>
      <c r="AH314" s="2783">
        <v>0</v>
      </c>
      <c r="AI314" s="2783">
        <v>0</v>
      </c>
      <c r="AJ314" s="2783">
        <v>0</v>
      </c>
      <c r="AK314" s="2783">
        <v>0</v>
      </c>
      <c r="AL314" s="2783">
        <v>0</v>
      </c>
      <c r="AM314" s="2783">
        <v>0</v>
      </c>
      <c r="AN314" s="2783">
        <v>0</v>
      </c>
      <c r="AO314" s="2783">
        <v>0</v>
      </c>
      <c r="AP314" s="2783">
        <v>0</v>
      </c>
      <c r="AQ314" s="2783">
        <v>0</v>
      </c>
      <c r="AR314" s="2783">
        <v>0</v>
      </c>
      <c r="AS314" s="2783">
        <v>0</v>
      </c>
      <c r="AT314" s="2783">
        <v>0</v>
      </c>
      <c r="AU314" s="2783">
        <v>0</v>
      </c>
      <c r="AV314" s="2783">
        <v>0</v>
      </c>
      <c r="AW314" s="2783">
        <v>0</v>
      </c>
      <c r="AX314" s="2784">
        <v>0</v>
      </c>
    </row>
    <row r="315" spans="1:50" s="221" customFormat="1" ht="45.95" customHeight="1" x14ac:dyDescent="0.15">
      <c r="A315" s="2830"/>
      <c r="B315" s="2831" t="s">
        <v>799</v>
      </c>
      <c r="C315" s="2831"/>
      <c r="D315" s="2832" t="s">
        <v>123</v>
      </c>
      <c r="E315" s="2833">
        <v>0</v>
      </c>
      <c r="F315" s="2834">
        <v>0</v>
      </c>
      <c r="G315" s="3296">
        <v>0</v>
      </c>
      <c r="H315" s="2835">
        <v>0</v>
      </c>
      <c r="I315" s="2836" t="s">
        <v>123</v>
      </c>
      <c r="J315" s="2837">
        <v>0</v>
      </c>
      <c r="K315" s="2930">
        <v>0</v>
      </c>
      <c r="L315" s="2836" t="s">
        <v>123</v>
      </c>
      <c r="M315" s="2837">
        <v>0</v>
      </c>
      <c r="N315" s="2809">
        <v>0</v>
      </c>
      <c r="O315" s="2809">
        <v>0</v>
      </c>
      <c r="P315" s="2810"/>
      <c r="Q315" s="2930">
        <v>0</v>
      </c>
      <c r="R315" s="2836" t="s">
        <v>123</v>
      </c>
      <c r="S315" s="2837">
        <v>0</v>
      </c>
      <c r="T315" s="2809">
        <v>0</v>
      </c>
      <c r="U315" s="2809">
        <v>0</v>
      </c>
      <c r="V315" s="2809"/>
      <c r="W315" s="2809">
        <v>0</v>
      </c>
      <c r="X315" s="2809"/>
      <c r="Y315" s="2810">
        <v>0</v>
      </c>
      <c r="Z315" s="2938">
        <v>0</v>
      </c>
      <c r="AA315" s="2836" t="s">
        <v>123</v>
      </c>
      <c r="AB315" s="2837">
        <v>0</v>
      </c>
      <c r="AC315" s="2956">
        <v>0</v>
      </c>
      <c r="AD315" s="2811">
        <v>0</v>
      </c>
      <c r="AE315" s="2811">
        <v>0</v>
      </c>
      <c r="AF315" s="2811">
        <v>0</v>
      </c>
      <c r="AG315" s="2811">
        <v>0</v>
      </c>
      <c r="AH315" s="2811">
        <v>0</v>
      </c>
      <c r="AI315" s="2811">
        <v>0</v>
      </c>
      <c r="AJ315" s="2811">
        <v>0</v>
      </c>
      <c r="AK315" s="2811">
        <v>0</v>
      </c>
      <c r="AL315" s="2811">
        <v>0</v>
      </c>
      <c r="AM315" s="2811">
        <v>0</v>
      </c>
      <c r="AN315" s="2811">
        <v>0</v>
      </c>
      <c r="AO315" s="2811">
        <v>0</v>
      </c>
      <c r="AP315" s="2811">
        <v>0</v>
      </c>
      <c r="AQ315" s="2811">
        <v>0</v>
      </c>
      <c r="AR315" s="2811">
        <v>0</v>
      </c>
      <c r="AS315" s="2811">
        <v>0</v>
      </c>
      <c r="AT315" s="2811">
        <v>0</v>
      </c>
      <c r="AU315" s="2811">
        <v>0</v>
      </c>
      <c r="AV315" s="2811">
        <v>0</v>
      </c>
      <c r="AW315" s="2811">
        <v>0</v>
      </c>
      <c r="AX315" s="2812">
        <v>0</v>
      </c>
    </row>
    <row r="316" spans="1:50" s="220" customFormat="1" ht="45.95" customHeight="1" x14ac:dyDescent="0.15">
      <c r="A316" s="1688" t="s">
        <v>1837</v>
      </c>
      <c r="B316" s="1689"/>
      <c r="C316" s="1689"/>
      <c r="D316" s="1711" t="s">
        <v>123</v>
      </c>
      <c r="E316" s="1712" t="s">
        <v>123</v>
      </c>
      <c r="F316" s="1713" t="s">
        <v>123</v>
      </c>
      <c r="G316" s="3288" t="s">
        <v>123</v>
      </c>
      <c r="H316" s="1754" t="s">
        <v>123</v>
      </c>
      <c r="I316" s="1697" t="s">
        <v>123</v>
      </c>
      <c r="J316" s="1698" t="s">
        <v>123</v>
      </c>
      <c r="K316" s="2972" t="s">
        <v>123</v>
      </c>
      <c r="L316" s="1697" t="s">
        <v>123</v>
      </c>
      <c r="M316" s="1698" t="s">
        <v>123</v>
      </c>
      <c r="N316" s="1719" t="s">
        <v>123</v>
      </c>
      <c r="O316" s="1719" t="s">
        <v>123</v>
      </c>
      <c r="P316" s="2973" t="s">
        <v>123</v>
      </c>
      <c r="Q316" s="2972" t="s">
        <v>123</v>
      </c>
      <c r="R316" s="1697" t="s">
        <v>123</v>
      </c>
      <c r="S316" s="1698" t="s">
        <v>123</v>
      </c>
      <c r="T316" s="1719" t="s">
        <v>123</v>
      </c>
      <c r="U316" s="1719" t="s">
        <v>123</v>
      </c>
      <c r="V316" s="1719" t="s">
        <v>123</v>
      </c>
      <c r="W316" s="1719" t="s">
        <v>123</v>
      </c>
      <c r="X316" s="1719" t="s">
        <v>123</v>
      </c>
      <c r="Y316" s="2973" t="s">
        <v>123</v>
      </c>
      <c r="Z316" s="2937" t="s">
        <v>123</v>
      </c>
      <c r="AA316" s="1697" t="s">
        <v>123</v>
      </c>
      <c r="AB316" s="1698" t="s">
        <v>123</v>
      </c>
      <c r="AC316" s="2953" t="s">
        <v>123</v>
      </c>
      <c r="AD316" s="1719" t="s">
        <v>123</v>
      </c>
      <c r="AE316" s="1719" t="s">
        <v>123</v>
      </c>
      <c r="AF316" s="1719" t="s">
        <v>123</v>
      </c>
      <c r="AG316" s="1719" t="s">
        <v>123</v>
      </c>
      <c r="AH316" s="1719" t="s">
        <v>123</v>
      </c>
      <c r="AI316" s="1719" t="s">
        <v>123</v>
      </c>
      <c r="AJ316" s="1719" t="s">
        <v>123</v>
      </c>
      <c r="AK316" s="1719" t="s">
        <v>123</v>
      </c>
      <c r="AL316" s="1719" t="s">
        <v>123</v>
      </c>
      <c r="AM316" s="1719" t="s">
        <v>123</v>
      </c>
      <c r="AN316" s="1719" t="s">
        <v>123</v>
      </c>
      <c r="AO316" s="1719" t="s">
        <v>123</v>
      </c>
      <c r="AP316" s="1719" t="s">
        <v>123</v>
      </c>
      <c r="AQ316" s="1719" t="s">
        <v>123</v>
      </c>
      <c r="AR316" s="1719" t="s">
        <v>123</v>
      </c>
      <c r="AS316" s="1719" t="s">
        <v>123</v>
      </c>
      <c r="AT316" s="1719" t="s">
        <v>123</v>
      </c>
      <c r="AU316" s="1719" t="s">
        <v>123</v>
      </c>
      <c r="AV316" s="1719" t="s">
        <v>123</v>
      </c>
      <c r="AW316" s="1719" t="s">
        <v>123</v>
      </c>
      <c r="AX316" s="1720" t="s">
        <v>123</v>
      </c>
    </row>
    <row r="317" spans="1:50" s="221" customFormat="1" ht="45.95" customHeight="1" x14ac:dyDescent="0.15">
      <c r="A317" s="1690" t="s">
        <v>225</v>
      </c>
      <c r="B317" s="1691"/>
      <c r="C317" s="1691"/>
      <c r="D317" s="1732">
        <v>70</v>
      </c>
      <c r="E317" s="1715">
        <v>4.5948203842940684E-4</v>
      </c>
      <c r="F317" s="1716">
        <v>3.8777908343125736E-2</v>
      </c>
      <c r="G317" s="3301" t="s">
        <v>123</v>
      </c>
      <c r="H317" s="1755">
        <v>33</v>
      </c>
      <c r="I317" s="1703">
        <v>3.125E-2</v>
      </c>
      <c r="J317" s="1704">
        <v>1</v>
      </c>
      <c r="K317" s="2926">
        <v>20</v>
      </c>
      <c r="L317" s="1703">
        <v>0</v>
      </c>
      <c r="M317" s="1704">
        <v>0</v>
      </c>
      <c r="N317" s="1717">
        <v>4</v>
      </c>
      <c r="O317" s="1717">
        <v>16</v>
      </c>
      <c r="P317" s="1718"/>
      <c r="Q317" s="2926">
        <v>12</v>
      </c>
      <c r="R317" s="1703">
        <v>0</v>
      </c>
      <c r="S317" s="1704">
        <v>0</v>
      </c>
      <c r="T317" s="1717">
        <v>7</v>
      </c>
      <c r="U317" s="1717">
        <v>3</v>
      </c>
      <c r="V317" s="1717"/>
      <c r="W317" s="1717">
        <v>1</v>
      </c>
      <c r="X317" s="1717"/>
      <c r="Y317" s="1718">
        <v>1</v>
      </c>
      <c r="Z317" s="2936">
        <v>1</v>
      </c>
      <c r="AA317" s="1703" t="s">
        <v>123</v>
      </c>
      <c r="AB317" s="1704">
        <v>1</v>
      </c>
      <c r="AC317" s="2952">
        <v>33</v>
      </c>
      <c r="AD317" s="1719">
        <v>0</v>
      </c>
      <c r="AE317" s="1719">
        <v>0</v>
      </c>
      <c r="AF317" s="1719">
        <v>1</v>
      </c>
      <c r="AG317" s="1719">
        <v>2</v>
      </c>
      <c r="AH317" s="1719">
        <v>7</v>
      </c>
      <c r="AI317" s="1719">
        <v>0</v>
      </c>
      <c r="AJ317" s="1719">
        <v>5</v>
      </c>
      <c r="AK317" s="1719">
        <v>1</v>
      </c>
      <c r="AL317" s="1719">
        <v>10</v>
      </c>
      <c r="AM317" s="1719">
        <v>3</v>
      </c>
      <c r="AN317" s="1719">
        <v>0</v>
      </c>
      <c r="AO317" s="1719">
        <v>1</v>
      </c>
      <c r="AP317" s="1719">
        <v>0</v>
      </c>
      <c r="AQ317" s="1719">
        <v>0</v>
      </c>
      <c r="AR317" s="1719">
        <v>0</v>
      </c>
      <c r="AS317" s="1719">
        <v>0</v>
      </c>
      <c r="AT317" s="1719">
        <v>1</v>
      </c>
      <c r="AU317" s="1719">
        <v>1</v>
      </c>
      <c r="AV317" s="1719">
        <v>0</v>
      </c>
      <c r="AW317" s="1719">
        <v>1</v>
      </c>
      <c r="AX317" s="1720">
        <v>0</v>
      </c>
    </row>
    <row r="318" spans="1:50" s="220" customFormat="1" ht="45.95" customHeight="1" x14ac:dyDescent="0.15">
      <c r="A318" s="1688" t="s">
        <v>1838</v>
      </c>
      <c r="B318" s="1689"/>
      <c r="C318" s="1689"/>
      <c r="D318" s="1711">
        <v>85</v>
      </c>
      <c r="E318" s="1712">
        <v>2.6455026455026457E-4</v>
      </c>
      <c r="F318" s="1713">
        <v>2.2326674500587545E-2</v>
      </c>
      <c r="G318" s="3288" t="s">
        <v>123</v>
      </c>
      <c r="H318" s="1754">
        <v>19</v>
      </c>
      <c r="I318" s="1697">
        <v>0.58333333333333326</v>
      </c>
      <c r="J318" s="1698">
        <v>7</v>
      </c>
      <c r="K318" s="2927">
        <v>6</v>
      </c>
      <c r="L318" s="1697">
        <v>0</v>
      </c>
      <c r="M318" s="1698">
        <v>0</v>
      </c>
      <c r="N318" s="1717">
        <v>0</v>
      </c>
      <c r="O318" s="1717">
        <v>6</v>
      </c>
      <c r="P318" s="1718"/>
      <c r="Q318" s="2927">
        <v>13</v>
      </c>
      <c r="R318" s="1697">
        <v>1.1666666666666665</v>
      </c>
      <c r="S318" s="1698">
        <v>7</v>
      </c>
      <c r="T318" s="1717">
        <v>1</v>
      </c>
      <c r="U318" s="1717">
        <v>2</v>
      </c>
      <c r="V318" s="1717"/>
      <c r="W318" s="1717">
        <v>10</v>
      </c>
      <c r="X318" s="1717"/>
      <c r="Y318" s="1718">
        <v>0</v>
      </c>
      <c r="Z318" s="2937">
        <v>0</v>
      </c>
      <c r="AA318" s="1697" t="s">
        <v>123</v>
      </c>
      <c r="AB318" s="1698">
        <v>0</v>
      </c>
      <c r="AC318" s="2953">
        <v>19</v>
      </c>
      <c r="AD318" s="1719">
        <v>0</v>
      </c>
      <c r="AE318" s="1719">
        <v>0</v>
      </c>
      <c r="AF318" s="1719">
        <v>0</v>
      </c>
      <c r="AG318" s="1719">
        <v>2</v>
      </c>
      <c r="AH318" s="1719">
        <v>0</v>
      </c>
      <c r="AI318" s="1719">
        <v>7</v>
      </c>
      <c r="AJ318" s="1719">
        <v>0</v>
      </c>
      <c r="AK318" s="1719">
        <v>1</v>
      </c>
      <c r="AL318" s="1719">
        <v>8</v>
      </c>
      <c r="AM318" s="1719">
        <v>1</v>
      </c>
      <c r="AN318" s="1719">
        <v>0</v>
      </c>
      <c r="AO318" s="1719">
        <v>0</v>
      </c>
      <c r="AP318" s="1719">
        <v>0</v>
      </c>
      <c r="AQ318" s="1719">
        <v>0</v>
      </c>
      <c r="AR318" s="1719">
        <v>0</v>
      </c>
      <c r="AS318" s="1719">
        <v>0</v>
      </c>
      <c r="AT318" s="1719">
        <v>0</v>
      </c>
      <c r="AU318" s="1719">
        <v>0</v>
      </c>
      <c r="AV318" s="1719">
        <v>0</v>
      </c>
      <c r="AW318" s="1719">
        <v>0</v>
      </c>
      <c r="AX318" s="1720">
        <v>0</v>
      </c>
    </row>
    <row r="319" spans="1:50" s="221" customFormat="1" ht="45.95" customHeight="1" x14ac:dyDescent="0.15">
      <c r="A319" s="1690" t="s">
        <v>203</v>
      </c>
      <c r="B319" s="1691"/>
      <c r="C319" s="1691"/>
      <c r="D319" s="1732">
        <v>64</v>
      </c>
      <c r="E319" s="1715">
        <v>6.5441381230854916E-4</v>
      </c>
      <c r="F319" s="1716">
        <v>5.5229142185663924E-2</v>
      </c>
      <c r="G319" s="3301" t="s">
        <v>123</v>
      </c>
      <c r="H319" s="1755">
        <v>47</v>
      </c>
      <c r="I319" s="1703">
        <v>2.1739130434782705E-2</v>
      </c>
      <c r="J319" s="1704">
        <v>1</v>
      </c>
      <c r="K319" s="2926">
        <v>37</v>
      </c>
      <c r="L319" s="1703">
        <v>0.1212121212121211</v>
      </c>
      <c r="M319" s="1704">
        <v>4</v>
      </c>
      <c r="N319" s="1717">
        <v>11</v>
      </c>
      <c r="O319" s="1717">
        <v>26</v>
      </c>
      <c r="P319" s="1718"/>
      <c r="Q319" s="2926">
        <v>10</v>
      </c>
      <c r="R319" s="1703">
        <v>-0.23076923076923073</v>
      </c>
      <c r="S319" s="1704">
        <v>-3</v>
      </c>
      <c r="T319" s="1717">
        <v>2</v>
      </c>
      <c r="U319" s="1717">
        <v>1</v>
      </c>
      <c r="V319" s="1717"/>
      <c r="W319" s="1717">
        <v>7</v>
      </c>
      <c r="X319" s="1717"/>
      <c r="Y319" s="1718">
        <v>0</v>
      </c>
      <c r="Z319" s="2936">
        <v>0</v>
      </c>
      <c r="AA319" s="1703" t="s">
        <v>123</v>
      </c>
      <c r="AB319" s="1704">
        <v>0</v>
      </c>
      <c r="AC319" s="2952">
        <v>47</v>
      </c>
      <c r="AD319" s="1719">
        <v>0</v>
      </c>
      <c r="AE319" s="1719">
        <v>0</v>
      </c>
      <c r="AF319" s="1719">
        <v>6</v>
      </c>
      <c r="AG319" s="1719">
        <v>15</v>
      </c>
      <c r="AH319" s="1719">
        <v>4</v>
      </c>
      <c r="AI319" s="1719">
        <v>3</v>
      </c>
      <c r="AJ319" s="1719">
        <v>0</v>
      </c>
      <c r="AK319" s="1719">
        <v>1</v>
      </c>
      <c r="AL319" s="1719">
        <v>8</v>
      </c>
      <c r="AM319" s="1719">
        <v>3</v>
      </c>
      <c r="AN319" s="1719">
        <v>0</v>
      </c>
      <c r="AO319" s="1719">
        <v>0</v>
      </c>
      <c r="AP319" s="1719">
        <v>0</v>
      </c>
      <c r="AQ319" s="1719">
        <v>0</v>
      </c>
      <c r="AR319" s="1719">
        <v>1</v>
      </c>
      <c r="AS319" s="1719">
        <v>0</v>
      </c>
      <c r="AT319" s="1719">
        <v>1</v>
      </c>
      <c r="AU319" s="1719">
        <v>2</v>
      </c>
      <c r="AV319" s="1719">
        <v>0</v>
      </c>
      <c r="AW319" s="1719">
        <v>1</v>
      </c>
      <c r="AX319" s="1720">
        <v>2</v>
      </c>
    </row>
    <row r="320" spans="1:50" s="220" customFormat="1" ht="45.95" customHeight="1" x14ac:dyDescent="0.15">
      <c r="A320" s="1688" t="s">
        <v>1839</v>
      </c>
      <c r="B320" s="1689"/>
      <c r="C320" s="1689"/>
      <c r="D320" s="1711">
        <v>93</v>
      </c>
      <c r="E320" s="1712">
        <v>2.2277917014759121E-4</v>
      </c>
      <c r="F320" s="1713">
        <v>1.8801410105757931E-2</v>
      </c>
      <c r="G320" s="3288" t="s">
        <v>123</v>
      </c>
      <c r="H320" s="1754">
        <v>16</v>
      </c>
      <c r="I320" s="1697">
        <v>0</v>
      </c>
      <c r="J320" s="1698">
        <v>0</v>
      </c>
      <c r="K320" s="2927">
        <v>7</v>
      </c>
      <c r="L320" s="1697">
        <v>0</v>
      </c>
      <c r="M320" s="1698">
        <v>0</v>
      </c>
      <c r="N320" s="1717">
        <v>0</v>
      </c>
      <c r="O320" s="1717">
        <v>7</v>
      </c>
      <c r="P320" s="1718"/>
      <c r="Q320" s="2927">
        <v>9</v>
      </c>
      <c r="R320" s="1697">
        <v>0</v>
      </c>
      <c r="S320" s="1698">
        <v>0</v>
      </c>
      <c r="T320" s="1717">
        <v>0</v>
      </c>
      <c r="U320" s="1717">
        <v>0</v>
      </c>
      <c r="V320" s="1717"/>
      <c r="W320" s="1717">
        <v>6</v>
      </c>
      <c r="X320" s="1717"/>
      <c r="Y320" s="1718">
        <v>3</v>
      </c>
      <c r="Z320" s="2937">
        <v>0</v>
      </c>
      <c r="AA320" s="1697" t="s">
        <v>123</v>
      </c>
      <c r="AB320" s="1698">
        <v>0</v>
      </c>
      <c r="AC320" s="2953">
        <v>16</v>
      </c>
      <c r="AD320" s="1719">
        <v>0</v>
      </c>
      <c r="AE320" s="1719">
        <v>0</v>
      </c>
      <c r="AF320" s="1719">
        <v>0</v>
      </c>
      <c r="AG320" s="1719">
        <v>1</v>
      </c>
      <c r="AH320" s="1719">
        <v>3</v>
      </c>
      <c r="AI320" s="1719">
        <v>2</v>
      </c>
      <c r="AJ320" s="1719">
        <v>0</v>
      </c>
      <c r="AK320" s="1719">
        <v>1</v>
      </c>
      <c r="AL320" s="1719">
        <v>5</v>
      </c>
      <c r="AM320" s="1719">
        <v>0</v>
      </c>
      <c r="AN320" s="1719">
        <v>0</v>
      </c>
      <c r="AO320" s="1719">
        <v>2</v>
      </c>
      <c r="AP320" s="1719">
        <v>1</v>
      </c>
      <c r="AQ320" s="1719">
        <v>0</v>
      </c>
      <c r="AR320" s="1719">
        <v>0</v>
      </c>
      <c r="AS320" s="1719">
        <v>0</v>
      </c>
      <c r="AT320" s="1719">
        <v>1</v>
      </c>
      <c r="AU320" s="1719">
        <v>0</v>
      </c>
      <c r="AV320" s="1719">
        <v>0</v>
      </c>
      <c r="AW320" s="1719">
        <v>0</v>
      </c>
      <c r="AX320" s="1720">
        <v>0</v>
      </c>
    </row>
    <row r="321" spans="1:53" s="221" customFormat="1" ht="45.95" customHeight="1" x14ac:dyDescent="0.15">
      <c r="A321" s="1690" t="s">
        <v>217</v>
      </c>
      <c r="B321" s="1691"/>
      <c r="C321" s="1691"/>
      <c r="D321" s="1732">
        <v>40</v>
      </c>
      <c r="E321" s="1715">
        <v>1.6429963798384852E-3</v>
      </c>
      <c r="F321" s="1716">
        <v>0.13866039952996476</v>
      </c>
      <c r="G321" s="3301" t="s">
        <v>123</v>
      </c>
      <c r="H321" s="1755">
        <v>118</v>
      </c>
      <c r="I321" s="1703">
        <v>-8.4033613445377853E-3</v>
      </c>
      <c r="J321" s="1704">
        <v>-1</v>
      </c>
      <c r="K321" s="2926">
        <v>37</v>
      </c>
      <c r="L321" s="1703">
        <v>-7.4999999999999956E-2</v>
      </c>
      <c r="M321" s="1704">
        <v>-3</v>
      </c>
      <c r="N321" s="1717">
        <v>13</v>
      </c>
      <c r="O321" s="1717">
        <v>24</v>
      </c>
      <c r="P321" s="1718">
        <v>0</v>
      </c>
      <c r="Q321" s="2926">
        <v>78</v>
      </c>
      <c r="R321" s="1703">
        <v>2.6315789473684292E-2</v>
      </c>
      <c r="S321" s="1704">
        <v>2</v>
      </c>
      <c r="T321" s="1717">
        <v>7</v>
      </c>
      <c r="U321" s="1717">
        <v>9</v>
      </c>
      <c r="V321" s="1717">
        <v>0</v>
      </c>
      <c r="W321" s="1717">
        <v>60</v>
      </c>
      <c r="X321" s="1717">
        <v>0</v>
      </c>
      <c r="Y321" s="1718">
        <v>2</v>
      </c>
      <c r="Z321" s="2936">
        <v>3</v>
      </c>
      <c r="AA321" s="1703">
        <v>0</v>
      </c>
      <c r="AB321" s="1704">
        <v>0</v>
      </c>
      <c r="AC321" s="2952">
        <v>118</v>
      </c>
      <c r="AD321" s="1724">
        <v>0</v>
      </c>
      <c r="AE321" s="1724">
        <v>0</v>
      </c>
      <c r="AF321" s="1724">
        <v>1</v>
      </c>
      <c r="AG321" s="1724">
        <v>3</v>
      </c>
      <c r="AH321" s="1724">
        <v>55</v>
      </c>
      <c r="AI321" s="1724">
        <v>2</v>
      </c>
      <c r="AJ321" s="1724">
        <v>2</v>
      </c>
      <c r="AK321" s="1724">
        <v>5</v>
      </c>
      <c r="AL321" s="1724">
        <v>27</v>
      </c>
      <c r="AM321" s="1724">
        <v>5</v>
      </c>
      <c r="AN321" s="1724">
        <v>0</v>
      </c>
      <c r="AO321" s="1724">
        <v>0</v>
      </c>
      <c r="AP321" s="1724">
        <v>0</v>
      </c>
      <c r="AQ321" s="1724">
        <v>0</v>
      </c>
      <c r="AR321" s="1724">
        <v>1</v>
      </c>
      <c r="AS321" s="1724">
        <v>0</v>
      </c>
      <c r="AT321" s="1724">
        <v>0</v>
      </c>
      <c r="AU321" s="1724">
        <v>11</v>
      </c>
      <c r="AV321" s="1724">
        <v>0</v>
      </c>
      <c r="AW321" s="1724">
        <v>4</v>
      </c>
      <c r="AX321" s="1725">
        <v>2</v>
      </c>
    </row>
    <row r="322" spans="1:53" s="220" customFormat="1" ht="45.95" customHeight="1" x14ac:dyDescent="0.15">
      <c r="A322" s="2820"/>
      <c r="B322" s="2821" t="s">
        <v>589</v>
      </c>
      <c r="C322" s="2821"/>
      <c r="D322" s="2822" t="s">
        <v>123</v>
      </c>
      <c r="E322" s="2823">
        <v>1.0164299637983848E-3</v>
      </c>
      <c r="F322" s="2824">
        <v>8.5781433607520566E-2</v>
      </c>
      <c r="G322" s="3303">
        <v>0.61864406779661019</v>
      </c>
      <c r="H322" s="2825">
        <v>73</v>
      </c>
      <c r="I322" s="2826">
        <v>2.8169014084507005E-2</v>
      </c>
      <c r="J322" s="2827">
        <v>2</v>
      </c>
      <c r="K322" s="2944">
        <v>19</v>
      </c>
      <c r="L322" s="2826">
        <v>0</v>
      </c>
      <c r="M322" s="2827">
        <v>0</v>
      </c>
      <c r="N322" s="2828">
        <v>9</v>
      </c>
      <c r="O322" s="2828">
        <v>10</v>
      </c>
      <c r="P322" s="2829"/>
      <c r="Q322" s="2944">
        <v>54</v>
      </c>
      <c r="R322" s="2826">
        <v>3.8461538461538547E-2</v>
      </c>
      <c r="S322" s="2827">
        <v>2</v>
      </c>
      <c r="T322" s="2828">
        <v>5</v>
      </c>
      <c r="U322" s="2828">
        <v>7</v>
      </c>
      <c r="V322" s="2828"/>
      <c r="W322" s="2828">
        <v>41</v>
      </c>
      <c r="X322" s="2828"/>
      <c r="Y322" s="2829">
        <v>1</v>
      </c>
      <c r="Z322" s="2948">
        <v>0</v>
      </c>
      <c r="AA322" s="2826" t="s">
        <v>123</v>
      </c>
      <c r="AB322" s="2827">
        <v>0</v>
      </c>
      <c r="AC322" s="2955">
        <v>73</v>
      </c>
      <c r="AD322" s="2913">
        <v>0</v>
      </c>
      <c r="AE322" s="2913">
        <v>0</v>
      </c>
      <c r="AF322" s="2913">
        <v>0</v>
      </c>
      <c r="AG322" s="2913">
        <v>2</v>
      </c>
      <c r="AH322" s="2913">
        <v>46</v>
      </c>
      <c r="AI322" s="2913">
        <v>1</v>
      </c>
      <c r="AJ322" s="2913">
        <v>2</v>
      </c>
      <c r="AK322" s="2913">
        <v>3</v>
      </c>
      <c r="AL322" s="2913">
        <v>10</v>
      </c>
      <c r="AM322" s="2913">
        <v>3</v>
      </c>
      <c r="AN322" s="2913">
        <v>0</v>
      </c>
      <c r="AO322" s="2913">
        <v>0</v>
      </c>
      <c r="AP322" s="2913">
        <v>0</v>
      </c>
      <c r="AQ322" s="2913">
        <v>0</v>
      </c>
      <c r="AR322" s="2913">
        <v>0</v>
      </c>
      <c r="AS322" s="2913">
        <v>0</v>
      </c>
      <c r="AT322" s="2913">
        <v>0</v>
      </c>
      <c r="AU322" s="2913">
        <v>5</v>
      </c>
      <c r="AV322" s="2913">
        <v>0</v>
      </c>
      <c r="AW322" s="2913">
        <v>0</v>
      </c>
      <c r="AX322" s="2914">
        <v>1</v>
      </c>
    </row>
    <row r="323" spans="1:53" s="221" customFormat="1" ht="45.95" customHeight="1" x14ac:dyDescent="0.15">
      <c r="A323" s="2830"/>
      <c r="B323" s="2831" t="s">
        <v>590</v>
      </c>
      <c r="C323" s="2831"/>
      <c r="D323" s="2832" t="s">
        <v>123</v>
      </c>
      <c r="E323" s="2833">
        <v>6.2656641604010022E-4</v>
      </c>
      <c r="F323" s="2834">
        <v>5.2878965922444184E-2</v>
      </c>
      <c r="G323" s="3296">
        <v>0.38135593220338981</v>
      </c>
      <c r="H323" s="2835">
        <v>45</v>
      </c>
      <c r="I323" s="2836">
        <v>-6.25E-2</v>
      </c>
      <c r="J323" s="2837">
        <v>-3</v>
      </c>
      <c r="K323" s="2930">
        <v>18</v>
      </c>
      <c r="L323" s="2836">
        <v>-0.1428571428571429</v>
      </c>
      <c r="M323" s="2837">
        <v>-3</v>
      </c>
      <c r="N323" s="2809">
        <v>4</v>
      </c>
      <c r="O323" s="2809">
        <v>14</v>
      </c>
      <c r="P323" s="2810"/>
      <c r="Q323" s="2930">
        <v>24</v>
      </c>
      <c r="R323" s="2836">
        <v>0</v>
      </c>
      <c r="S323" s="2837">
        <v>0</v>
      </c>
      <c r="T323" s="2809">
        <v>2</v>
      </c>
      <c r="U323" s="2809">
        <v>2</v>
      </c>
      <c r="V323" s="2809"/>
      <c r="W323" s="2809">
        <v>19</v>
      </c>
      <c r="X323" s="2809"/>
      <c r="Y323" s="2810">
        <v>1</v>
      </c>
      <c r="Z323" s="2938">
        <v>3</v>
      </c>
      <c r="AA323" s="2836">
        <v>0</v>
      </c>
      <c r="AB323" s="2837">
        <v>0</v>
      </c>
      <c r="AC323" s="2956">
        <v>45</v>
      </c>
      <c r="AD323" s="2811">
        <v>0</v>
      </c>
      <c r="AE323" s="2811">
        <v>0</v>
      </c>
      <c r="AF323" s="2811">
        <v>1</v>
      </c>
      <c r="AG323" s="2811">
        <v>1</v>
      </c>
      <c r="AH323" s="2811">
        <v>9</v>
      </c>
      <c r="AI323" s="2811">
        <v>1</v>
      </c>
      <c r="AJ323" s="2811">
        <v>0</v>
      </c>
      <c r="AK323" s="2811">
        <v>2</v>
      </c>
      <c r="AL323" s="2811">
        <v>17</v>
      </c>
      <c r="AM323" s="2811">
        <v>2</v>
      </c>
      <c r="AN323" s="2811">
        <v>0</v>
      </c>
      <c r="AO323" s="2811">
        <v>0</v>
      </c>
      <c r="AP323" s="2811">
        <v>0</v>
      </c>
      <c r="AQ323" s="2811">
        <v>0</v>
      </c>
      <c r="AR323" s="2811">
        <v>1</v>
      </c>
      <c r="AS323" s="2811">
        <v>0</v>
      </c>
      <c r="AT323" s="2811">
        <v>0</v>
      </c>
      <c r="AU323" s="2811">
        <v>6</v>
      </c>
      <c r="AV323" s="2811">
        <v>0</v>
      </c>
      <c r="AW323" s="2811">
        <v>4</v>
      </c>
      <c r="AX323" s="2812">
        <v>1</v>
      </c>
    </row>
    <row r="324" spans="1:53" s="220" customFormat="1" ht="45.95" customHeight="1" x14ac:dyDescent="0.15">
      <c r="A324" s="1688" t="s">
        <v>1840</v>
      </c>
      <c r="B324" s="1689"/>
      <c r="C324" s="1689"/>
      <c r="D324" s="1711" t="s">
        <v>123</v>
      </c>
      <c r="E324" s="1712" t="s">
        <v>123</v>
      </c>
      <c r="F324" s="1713" t="s">
        <v>123</v>
      </c>
      <c r="G324" s="3288" t="s">
        <v>123</v>
      </c>
      <c r="H324" s="1754" t="s">
        <v>123</v>
      </c>
      <c r="I324" s="1697" t="s">
        <v>123</v>
      </c>
      <c r="J324" s="1698" t="s">
        <v>123</v>
      </c>
      <c r="K324" s="2972" t="s">
        <v>123</v>
      </c>
      <c r="L324" s="1697" t="s">
        <v>123</v>
      </c>
      <c r="M324" s="1698" t="s">
        <v>123</v>
      </c>
      <c r="N324" s="1719" t="s">
        <v>123</v>
      </c>
      <c r="O324" s="1719" t="s">
        <v>123</v>
      </c>
      <c r="P324" s="2973" t="s">
        <v>123</v>
      </c>
      <c r="Q324" s="2972" t="s">
        <v>123</v>
      </c>
      <c r="R324" s="1697" t="s">
        <v>123</v>
      </c>
      <c r="S324" s="1698" t="s">
        <v>123</v>
      </c>
      <c r="T324" s="1719" t="s">
        <v>123</v>
      </c>
      <c r="U324" s="1719" t="s">
        <v>123</v>
      </c>
      <c r="V324" s="1719" t="s">
        <v>123</v>
      </c>
      <c r="W324" s="1719" t="s">
        <v>123</v>
      </c>
      <c r="X324" s="1719" t="s">
        <v>123</v>
      </c>
      <c r="Y324" s="2973" t="s">
        <v>123</v>
      </c>
      <c r="Z324" s="2937" t="s">
        <v>123</v>
      </c>
      <c r="AA324" s="1697" t="s">
        <v>123</v>
      </c>
      <c r="AB324" s="1698" t="s">
        <v>123</v>
      </c>
      <c r="AC324" s="2953" t="s">
        <v>123</v>
      </c>
      <c r="AD324" s="1719" t="s">
        <v>123</v>
      </c>
      <c r="AE324" s="1719" t="s">
        <v>123</v>
      </c>
      <c r="AF324" s="1719" t="s">
        <v>123</v>
      </c>
      <c r="AG324" s="1719" t="s">
        <v>123</v>
      </c>
      <c r="AH324" s="1719" t="s">
        <v>123</v>
      </c>
      <c r="AI324" s="1719" t="s">
        <v>123</v>
      </c>
      <c r="AJ324" s="1719" t="s">
        <v>123</v>
      </c>
      <c r="AK324" s="1719" t="s">
        <v>123</v>
      </c>
      <c r="AL324" s="1719" t="s">
        <v>123</v>
      </c>
      <c r="AM324" s="1719" t="s">
        <v>123</v>
      </c>
      <c r="AN324" s="1719" t="s">
        <v>123</v>
      </c>
      <c r="AO324" s="1719" t="s">
        <v>123</v>
      </c>
      <c r="AP324" s="1719" t="s">
        <v>123</v>
      </c>
      <c r="AQ324" s="1719" t="s">
        <v>123</v>
      </c>
      <c r="AR324" s="1719" t="s">
        <v>123</v>
      </c>
      <c r="AS324" s="1719" t="s">
        <v>123</v>
      </c>
      <c r="AT324" s="1719" t="s">
        <v>123</v>
      </c>
      <c r="AU324" s="1719" t="s">
        <v>123</v>
      </c>
      <c r="AV324" s="1719" t="s">
        <v>123</v>
      </c>
      <c r="AW324" s="1719" t="s">
        <v>123</v>
      </c>
      <c r="AX324" s="1720" t="s">
        <v>123</v>
      </c>
    </row>
    <row r="325" spans="1:53" s="221" customFormat="1" ht="45.95" customHeight="1" x14ac:dyDescent="0.15">
      <c r="A325" s="1690" t="s">
        <v>185</v>
      </c>
      <c r="B325" s="1691"/>
      <c r="C325" s="1691"/>
      <c r="D325" s="1732">
        <v>36</v>
      </c>
      <c r="E325" s="1715">
        <v>2.6176552492341966E-3</v>
      </c>
      <c r="F325" s="1716">
        <v>0.22091656874265569</v>
      </c>
      <c r="G325" s="3301" t="s">
        <v>123</v>
      </c>
      <c r="H325" s="1755">
        <v>188</v>
      </c>
      <c r="I325" s="1703">
        <v>0.3623188405797102</v>
      </c>
      <c r="J325" s="1704">
        <v>50</v>
      </c>
      <c r="K325" s="2926">
        <v>75</v>
      </c>
      <c r="L325" s="1703">
        <v>0.5</v>
      </c>
      <c r="M325" s="1704">
        <v>25</v>
      </c>
      <c r="N325" s="1717">
        <v>23</v>
      </c>
      <c r="O325" s="1717">
        <v>52</v>
      </c>
      <c r="P325" s="1718">
        <v>0</v>
      </c>
      <c r="Q325" s="2926">
        <v>111</v>
      </c>
      <c r="R325" s="1703">
        <v>0.42307692307692313</v>
      </c>
      <c r="S325" s="1704">
        <v>33</v>
      </c>
      <c r="T325" s="1717">
        <v>36</v>
      </c>
      <c r="U325" s="1717">
        <v>26</v>
      </c>
      <c r="V325" s="1717">
        <v>0</v>
      </c>
      <c r="W325" s="1717">
        <v>43</v>
      </c>
      <c r="X325" s="1717">
        <v>0</v>
      </c>
      <c r="Y325" s="1718">
        <v>6</v>
      </c>
      <c r="Z325" s="2936">
        <v>2</v>
      </c>
      <c r="AA325" s="1703">
        <v>-0.8</v>
      </c>
      <c r="AB325" s="1704">
        <v>-8</v>
      </c>
      <c r="AC325" s="2952">
        <v>188</v>
      </c>
      <c r="AD325" s="1724">
        <v>2</v>
      </c>
      <c r="AE325" s="1724">
        <v>0</v>
      </c>
      <c r="AF325" s="1724">
        <v>0</v>
      </c>
      <c r="AG325" s="1724">
        <v>10</v>
      </c>
      <c r="AH325" s="1724">
        <v>81</v>
      </c>
      <c r="AI325" s="1724">
        <v>1</v>
      </c>
      <c r="AJ325" s="1724">
        <v>10</v>
      </c>
      <c r="AK325" s="1724">
        <v>11</v>
      </c>
      <c r="AL325" s="1724">
        <v>37</v>
      </c>
      <c r="AM325" s="1724">
        <v>14</v>
      </c>
      <c r="AN325" s="1724">
        <v>0</v>
      </c>
      <c r="AO325" s="1724">
        <v>0</v>
      </c>
      <c r="AP325" s="1724">
        <v>2</v>
      </c>
      <c r="AQ325" s="1724">
        <v>3</v>
      </c>
      <c r="AR325" s="1724">
        <v>0</v>
      </c>
      <c r="AS325" s="1724">
        <v>11</v>
      </c>
      <c r="AT325" s="1724">
        <v>1</v>
      </c>
      <c r="AU325" s="1724">
        <v>3</v>
      </c>
      <c r="AV325" s="1724">
        <v>2</v>
      </c>
      <c r="AW325" s="1724">
        <v>0</v>
      </c>
      <c r="AX325" s="1725">
        <v>0</v>
      </c>
    </row>
    <row r="326" spans="1:53" s="220" customFormat="1" ht="45.95" customHeight="1" x14ac:dyDescent="0.15">
      <c r="A326" s="2820"/>
      <c r="B326" s="2821" t="s">
        <v>591</v>
      </c>
      <c r="C326" s="2821"/>
      <c r="D326" s="2822" t="s">
        <v>123</v>
      </c>
      <c r="E326" s="2823">
        <v>2.2277917014759121E-4</v>
      </c>
      <c r="F326" s="2824">
        <v>1.8801410105757931E-2</v>
      </c>
      <c r="G326" s="3303">
        <v>8.5106382978723402E-2</v>
      </c>
      <c r="H326" s="2825">
        <v>16</v>
      </c>
      <c r="I326" s="2826">
        <v>6.6666666666666652E-2</v>
      </c>
      <c r="J326" s="2827">
        <v>1</v>
      </c>
      <c r="K326" s="2944">
        <v>6</v>
      </c>
      <c r="L326" s="2826">
        <v>0</v>
      </c>
      <c r="M326" s="2827">
        <v>0</v>
      </c>
      <c r="N326" s="2828">
        <v>3</v>
      </c>
      <c r="O326" s="2828">
        <v>3</v>
      </c>
      <c r="P326" s="2829"/>
      <c r="Q326" s="2944">
        <v>8</v>
      </c>
      <c r="R326" s="2826">
        <v>0</v>
      </c>
      <c r="S326" s="2827">
        <v>0</v>
      </c>
      <c r="T326" s="2828">
        <v>2</v>
      </c>
      <c r="U326" s="2828">
        <v>1</v>
      </c>
      <c r="V326" s="2828"/>
      <c r="W326" s="2828">
        <v>5</v>
      </c>
      <c r="X326" s="2828"/>
      <c r="Y326" s="2829">
        <v>0</v>
      </c>
      <c r="Z326" s="2948">
        <v>2</v>
      </c>
      <c r="AA326" s="2826">
        <v>1</v>
      </c>
      <c r="AB326" s="2827">
        <v>1</v>
      </c>
      <c r="AC326" s="2955">
        <v>16</v>
      </c>
      <c r="AD326" s="2913">
        <v>0</v>
      </c>
      <c r="AE326" s="2913">
        <v>0</v>
      </c>
      <c r="AF326" s="2913">
        <v>0</v>
      </c>
      <c r="AG326" s="2913">
        <v>0</v>
      </c>
      <c r="AH326" s="2913">
        <v>7</v>
      </c>
      <c r="AI326" s="2913">
        <v>0</v>
      </c>
      <c r="AJ326" s="2913">
        <v>1</v>
      </c>
      <c r="AK326" s="2913">
        <v>1</v>
      </c>
      <c r="AL326" s="2913">
        <v>5</v>
      </c>
      <c r="AM326" s="2913">
        <v>0</v>
      </c>
      <c r="AN326" s="2913">
        <v>0</v>
      </c>
      <c r="AO326" s="2913">
        <v>0</v>
      </c>
      <c r="AP326" s="2913">
        <v>0</v>
      </c>
      <c r="AQ326" s="2913">
        <v>0</v>
      </c>
      <c r="AR326" s="2913">
        <v>0</v>
      </c>
      <c r="AS326" s="2913">
        <v>2</v>
      </c>
      <c r="AT326" s="2913">
        <v>0</v>
      </c>
      <c r="AU326" s="2913">
        <v>0</v>
      </c>
      <c r="AV326" s="2913">
        <v>0</v>
      </c>
      <c r="AW326" s="2913">
        <v>0</v>
      </c>
      <c r="AX326" s="2914">
        <v>0</v>
      </c>
    </row>
    <row r="327" spans="1:53" s="221" customFormat="1" ht="45.95" customHeight="1" x14ac:dyDescent="0.15">
      <c r="A327" s="2830"/>
      <c r="B327" s="2831" t="s">
        <v>592</v>
      </c>
      <c r="C327" s="3368"/>
      <c r="D327" s="2832" t="s">
        <v>123</v>
      </c>
      <c r="E327" s="2833">
        <v>2.3948760790866055E-3</v>
      </c>
      <c r="F327" s="2834">
        <v>0.20211515863689777</v>
      </c>
      <c r="G327" s="3296">
        <v>0.91489361702127658</v>
      </c>
      <c r="H327" s="2835">
        <v>172</v>
      </c>
      <c r="I327" s="2836">
        <v>0.39837398373983746</v>
      </c>
      <c r="J327" s="2837">
        <v>49</v>
      </c>
      <c r="K327" s="2930">
        <v>69</v>
      </c>
      <c r="L327" s="2836">
        <v>0.56818181818181812</v>
      </c>
      <c r="M327" s="2837">
        <v>25</v>
      </c>
      <c r="N327" s="2809">
        <v>20</v>
      </c>
      <c r="O327" s="2809">
        <v>49</v>
      </c>
      <c r="P327" s="2810"/>
      <c r="Q327" s="2930">
        <v>103</v>
      </c>
      <c r="R327" s="2836">
        <v>0.47142857142857153</v>
      </c>
      <c r="S327" s="2837">
        <v>33</v>
      </c>
      <c r="T327" s="2809">
        <v>34</v>
      </c>
      <c r="U327" s="2809">
        <v>25</v>
      </c>
      <c r="V327" s="2809"/>
      <c r="W327" s="2809">
        <v>38</v>
      </c>
      <c r="X327" s="2809"/>
      <c r="Y327" s="2810">
        <v>6</v>
      </c>
      <c r="Z327" s="2938">
        <v>0</v>
      </c>
      <c r="AA327" s="2836" t="s">
        <v>123</v>
      </c>
      <c r="AB327" s="2837">
        <v>-9</v>
      </c>
      <c r="AC327" s="2956">
        <v>172</v>
      </c>
      <c r="AD327" s="2811">
        <v>2</v>
      </c>
      <c r="AE327" s="2811">
        <v>0</v>
      </c>
      <c r="AF327" s="2811">
        <v>0</v>
      </c>
      <c r="AG327" s="2811">
        <v>10</v>
      </c>
      <c r="AH327" s="2811">
        <v>74</v>
      </c>
      <c r="AI327" s="2811">
        <v>1</v>
      </c>
      <c r="AJ327" s="2811">
        <v>9</v>
      </c>
      <c r="AK327" s="2811">
        <v>10</v>
      </c>
      <c r="AL327" s="2811">
        <v>32</v>
      </c>
      <c r="AM327" s="2811">
        <v>14</v>
      </c>
      <c r="AN327" s="2811">
        <v>0</v>
      </c>
      <c r="AO327" s="2811">
        <v>0</v>
      </c>
      <c r="AP327" s="2811">
        <v>2</v>
      </c>
      <c r="AQ327" s="2811">
        <v>3</v>
      </c>
      <c r="AR327" s="2811">
        <v>0</v>
      </c>
      <c r="AS327" s="2811">
        <v>9</v>
      </c>
      <c r="AT327" s="2811">
        <v>1</v>
      </c>
      <c r="AU327" s="2811">
        <v>3</v>
      </c>
      <c r="AV327" s="2811">
        <v>2</v>
      </c>
      <c r="AW327" s="2811">
        <v>0</v>
      </c>
      <c r="AX327" s="2812">
        <v>0</v>
      </c>
    </row>
    <row r="328" spans="1:53" s="220" customFormat="1" ht="45.95" customHeight="1" x14ac:dyDescent="0.15">
      <c r="A328" s="1688" t="s">
        <v>1841</v>
      </c>
      <c r="B328" s="1689"/>
      <c r="C328" s="1689"/>
      <c r="D328" s="1711">
        <v>76</v>
      </c>
      <c r="E328" s="1712">
        <v>3.2024505708716234E-4</v>
      </c>
      <c r="F328" s="1713">
        <v>2.7027027027027029E-2</v>
      </c>
      <c r="G328" s="3288" t="s">
        <v>123</v>
      </c>
      <c r="H328" s="1754">
        <v>23</v>
      </c>
      <c r="I328" s="1697">
        <v>-7.999999999999996E-2</v>
      </c>
      <c r="J328" s="1698">
        <v>-2</v>
      </c>
      <c r="K328" s="2927">
        <v>14</v>
      </c>
      <c r="L328" s="1697">
        <v>0</v>
      </c>
      <c r="M328" s="1698">
        <v>0</v>
      </c>
      <c r="N328" s="1717">
        <v>4</v>
      </c>
      <c r="O328" s="1717">
        <v>10</v>
      </c>
      <c r="P328" s="1718"/>
      <c r="Q328" s="2927">
        <v>9</v>
      </c>
      <c r="R328" s="1697">
        <v>-0.18181818181818177</v>
      </c>
      <c r="S328" s="1698">
        <v>-2</v>
      </c>
      <c r="T328" s="1717">
        <v>3</v>
      </c>
      <c r="U328" s="1717">
        <v>2</v>
      </c>
      <c r="V328" s="1717"/>
      <c r="W328" s="1717">
        <v>4</v>
      </c>
      <c r="X328" s="1717"/>
      <c r="Y328" s="1718">
        <v>0</v>
      </c>
      <c r="Z328" s="2937">
        <v>0</v>
      </c>
      <c r="AA328" s="1697" t="s">
        <v>123</v>
      </c>
      <c r="AB328" s="1698">
        <v>0</v>
      </c>
      <c r="AC328" s="2953">
        <v>23</v>
      </c>
      <c r="AD328" s="1719">
        <v>0</v>
      </c>
      <c r="AE328" s="1719">
        <v>0</v>
      </c>
      <c r="AF328" s="1719">
        <v>0</v>
      </c>
      <c r="AG328" s="1719">
        <v>0</v>
      </c>
      <c r="AH328" s="1719">
        <v>9</v>
      </c>
      <c r="AI328" s="1719">
        <v>2</v>
      </c>
      <c r="AJ328" s="1719">
        <v>0</v>
      </c>
      <c r="AK328" s="1719">
        <v>2</v>
      </c>
      <c r="AL328" s="1719">
        <v>4</v>
      </c>
      <c r="AM328" s="1719">
        <v>5</v>
      </c>
      <c r="AN328" s="1719">
        <v>0</v>
      </c>
      <c r="AO328" s="1719">
        <v>1</v>
      </c>
      <c r="AP328" s="1719">
        <v>0</v>
      </c>
      <c r="AQ328" s="1719">
        <v>0</v>
      </c>
      <c r="AR328" s="1719">
        <v>0</v>
      </c>
      <c r="AS328" s="1719">
        <v>0</v>
      </c>
      <c r="AT328" s="1719">
        <v>0</v>
      </c>
      <c r="AU328" s="1719">
        <v>0</v>
      </c>
      <c r="AV328" s="1719">
        <v>0</v>
      </c>
      <c r="AW328" s="1719">
        <v>0</v>
      </c>
      <c r="AX328" s="1720">
        <v>0</v>
      </c>
    </row>
    <row r="329" spans="1:53" s="221" customFormat="1" ht="45.95" customHeight="1" x14ac:dyDescent="0.15">
      <c r="A329" s="1690" t="s">
        <v>1842</v>
      </c>
      <c r="B329" s="1691"/>
      <c r="C329" s="1691"/>
      <c r="D329" s="1732">
        <v>82</v>
      </c>
      <c r="E329" s="1715">
        <v>2.7847396268448898E-4</v>
      </c>
      <c r="F329" s="1716">
        <v>2.3501762632197415E-2</v>
      </c>
      <c r="G329" s="3301" t="s">
        <v>123</v>
      </c>
      <c r="H329" s="1755">
        <v>20</v>
      </c>
      <c r="I329" s="1703">
        <v>-4.7619047619047672E-2</v>
      </c>
      <c r="J329" s="1704">
        <v>-1</v>
      </c>
      <c r="K329" s="2926">
        <v>14</v>
      </c>
      <c r="L329" s="1703">
        <v>-6.6666666666666652E-2</v>
      </c>
      <c r="M329" s="1704">
        <v>-1</v>
      </c>
      <c r="N329" s="1717">
        <v>0</v>
      </c>
      <c r="O329" s="1717">
        <v>14</v>
      </c>
      <c r="P329" s="1718"/>
      <c r="Q329" s="2926">
        <v>6</v>
      </c>
      <c r="R329" s="1703">
        <v>0</v>
      </c>
      <c r="S329" s="1704">
        <v>0</v>
      </c>
      <c r="T329" s="1717">
        <v>1</v>
      </c>
      <c r="U329" s="1717">
        <v>1</v>
      </c>
      <c r="V329" s="1717"/>
      <c r="W329" s="1717">
        <v>4</v>
      </c>
      <c r="X329" s="1717"/>
      <c r="Y329" s="1718">
        <v>0</v>
      </c>
      <c r="Z329" s="2936">
        <v>0</v>
      </c>
      <c r="AA329" s="1703" t="s">
        <v>123</v>
      </c>
      <c r="AB329" s="1704">
        <v>0</v>
      </c>
      <c r="AC329" s="2952">
        <v>20</v>
      </c>
      <c r="AD329" s="1719">
        <v>0</v>
      </c>
      <c r="AE329" s="1719">
        <v>0</v>
      </c>
      <c r="AF329" s="1719">
        <v>0</v>
      </c>
      <c r="AG329" s="1719">
        <v>0</v>
      </c>
      <c r="AH329" s="1719">
        <v>4</v>
      </c>
      <c r="AI329" s="1719">
        <v>2</v>
      </c>
      <c r="AJ329" s="1719">
        <v>0</v>
      </c>
      <c r="AK329" s="1719">
        <v>0</v>
      </c>
      <c r="AL329" s="1719">
        <v>5</v>
      </c>
      <c r="AM329" s="1719">
        <v>1</v>
      </c>
      <c r="AN329" s="1719">
        <v>0</v>
      </c>
      <c r="AO329" s="1719">
        <v>3</v>
      </c>
      <c r="AP329" s="1719">
        <v>0</v>
      </c>
      <c r="AQ329" s="1719">
        <v>0</v>
      </c>
      <c r="AR329" s="1719">
        <v>0</v>
      </c>
      <c r="AS329" s="1719">
        <v>0</v>
      </c>
      <c r="AT329" s="1719">
        <v>0</v>
      </c>
      <c r="AU329" s="1719">
        <v>2</v>
      </c>
      <c r="AV329" s="1719">
        <v>0</v>
      </c>
      <c r="AW329" s="1719">
        <v>2</v>
      </c>
      <c r="AX329" s="1720">
        <v>1</v>
      </c>
    </row>
    <row r="330" spans="1:53" s="220" customFormat="1" ht="45.95" customHeight="1" thickBot="1" x14ac:dyDescent="0.2">
      <c r="A330" s="1747" t="s">
        <v>1843</v>
      </c>
      <c r="B330" s="1748"/>
      <c r="C330" s="1748"/>
      <c r="D330" s="1749">
        <v>108</v>
      </c>
      <c r="E330" s="1750">
        <v>1.113895850737956E-4</v>
      </c>
      <c r="F330" s="1751">
        <v>9.4007050528789656E-3</v>
      </c>
      <c r="G330" s="3313" t="s">
        <v>123</v>
      </c>
      <c r="H330" s="1760">
        <v>8</v>
      </c>
      <c r="I330" s="1752">
        <v>0.14285714285714279</v>
      </c>
      <c r="J330" s="1753">
        <v>1</v>
      </c>
      <c r="K330" s="2968">
        <v>2</v>
      </c>
      <c r="L330" s="1752">
        <v>0</v>
      </c>
      <c r="M330" s="1753">
        <v>0</v>
      </c>
      <c r="N330" s="1742">
        <v>0</v>
      </c>
      <c r="O330" s="1742">
        <v>2</v>
      </c>
      <c r="P330" s="1743"/>
      <c r="Q330" s="2968">
        <v>6</v>
      </c>
      <c r="R330" s="1752">
        <v>0.19999999999999996</v>
      </c>
      <c r="S330" s="1753">
        <v>1</v>
      </c>
      <c r="T330" s="1742">
        <v>0</v>
      </c>
      <c r="U330" s="1742">
        <v>4</v>
      </c>
      <c r="V330" s="1742"/>
      <c r="W330" s="1742">
        <v>1</v>
      </c>
      <c r="X330" s="1742"/>
      <c r="Y330" s="1743">
        <v>1</v>
      </c>
      <c r="Z330" s="2969">
        <v>0</v>
      </c>
      <c r="AA330" s="1752" t="s">
        <v>123</v>
      </c>
      <c r="AB330" s="1753">
        <v>0</v>
      </c>
      <c r="AC330" s="2970">
        <v>8</v>
      </c>
      <c r="AD330" s="1744">
        <v>0</v>
      </c>
      <c r="AE330" s="1744">
        <v>0</v>
      </c>
      <c r="AF330" s="1744">
        <v>0</v>
      </c>
      <c r="AG330" s="1744">
        <v>0</v>
      </c>
      <c r="AH330" s="1744">
        <v>2</v>
      </c>
      <c r="AI330" s="1744">
        <v>0</v>
      </c>
      <c r="AJ330" s="1744">
        <v>1</v>
      </c>
      <c r="AK330" s="1744">
        <v>1</v>
      </c>
      <c r="AL330" s="1744">
        <v>1</v>
      </c>
      <c r="AM330" s="1744">
        <v>0</v>
      </c>
      <c r="AN330" s="1744">
        <v>0</v>
      </c>
      <c r="AO330" s="1744">
        <v>0</v>
      </c>
      <c r="AP330" s="1744">
        <v>1</v>
      </c>
      <c r="AQ330" s="1744">
        <v>0</v>
      </c>
      <c r="AR330" s="1744">
        <v>0</v>
      </c>
      <c r="AS330" s="1744">
        <v>0</v>
      </c>
      <c r="AT330" s="1744">
        <v>2</v>
      </c>
      <c r="AU330" s="1744">
        <v>0</v>
      </c>
      <c r="AV330" s="1744">
        <v>0</v>
      </c>
      <c r="AW330" s="1744">
        <v>0</v>
      </c>
      <c r="AX330" s="1745">
        <v>0</v>
      </c>
    </row>
    <row r="331" spans="1:53" s="3782" customFormat="1" ht="4.5" customHeight="1" thickTop="1" x14ac:dyDescent="0.15">
      <c r="A331" s="242"/>
      <c r="B331" s="235"/>
      <c r="C331" s="235"/>
      <c r="D331" s="3252"/>
      <c r="E331" s="3775"/>
      <c r="F331" s="3776"/>
      <c r="G331" s="3252"/>
      <c r="H331" s="3777"/>
      <c r="I331" s="3778"/>
      <c r="J331" s="3779"/>
      <c r="K331" s="3780"/>
      <c r="L331" s="3778"/>
      <c r="M331" s="3779"/>
      <c r="N331" s="3780"/>
      <c r="O331" s="3780"/>
      <c r="P331" s="3780"/>
      <c r="Q331" s="3780"/>
      <c r="R331" s="3778"/>
      <c r="S331" s="3779"/>
      <c r="T331" s="3780"/>
      <c r="U331" s="3780"/>
      <c r="V331" s="3780"/>
      <c r="W331" s="3780"/>
      <c r="X331" s="3780"/>
      <c r="Y331" s="3780"/>
      <c r="Z331" s="3781"/>
      <c r="AA331" s="3778"/>
      <c r="AB331" s="3779"/>
      <c r="AC331" s="3781"/>
      <c r="AD331" s="3781"/>
      <c r="AE331" s="3781"/>
      <c r="AF331" s="3781"/>
      <c r="AG331" s="3781"/>
      <c r="AH331" s="3781"/>
      <c r="AI331" s="3781"/>
      <c r="AJ331" s="3781"/>
      <c r="AK331" s="3781"/>
      <c r="AL331" s="3781"/>
      <c r="AM331" s="3781"/>
      <c r="AN331" s="3781"/>
      <c r="AO331" s="3781"/>
      <c r="AP331" s="3781"/>
      <c r="AQ331" s="3781"/>
      <c r="AR331" s="3781"/>
      <c r="AS331" s="3781"/>
      <c r="AT331" s="3781"/>
      <c r="AU331" s="3781"/>
      <c r="AV331" s="3781"/>
      <c r="AW331" s="3781"/>
      <c r="AX331" s="3781"/>
    </row>
    <row r="332" spans="1:53" customFormat="1" ht="36.75" customHeight="1" x14ac:dyDescent="0.15">
      <c r="A332" s="3692" t="s">
        <v>1204</v>
      </c>
      <c r="B332" s="3693"/>
      <c r="C332" s="3693"/>
      <c r="D332" s="3693"/>
      <c r="E332" s="3634"/>
      <c r="H332" s="3936" t="s">
        <v>1973</v>
      </c>
      <c r="Z332" s="2772" t="s">
        <v>2112</v>
      </c>
      <c r="AL332" s="3937" t="s">
        <v>1973</v>
      </c>
      <c r="AT332" s="3654"/>
      <c r="AU332" s="3633"/>
      <c r="AV332" s="3633"/>
      <c r="AW332" s="3633"/>
      <c r="AX332" s="3904" t="s">
        <v>1204</v>
      </c>
      <c r="AY332" s="1746"/>
      <c r="AZ332" s="1746"/>
      <c r="BA332" s="1746"/>
    </row>
    <row r="333" spans="1:53" s="29" customFormat="1" ht="15" customHeight="1" thickBot="1" x14ac:dyDescent="0.2">
      <c r="A333" s="1761"/>
    </row>
    <row r="334" spans="1:53" customFormat="1" ht="36.75" customHeight="1" thickTop="1" thickBot="1" x14ac:dyDescent="0.2">
      <c r="A334" s="4735" t="s">
        <v>1201</v>
      </c>
      <c r="B334" s="4736"/>
      <c r="C334" s="4737"/>
      <c r="D334" s="4744" t="s">
        <v>761</v>
      </c>
      <c r="E334" s="4747" t="s">
        <v>1960</v>
      </c>
      <c r="F334" s="4747" t="s">
        <v>1654</v>
      </c>
      <c r="G334" s="4750" t="s">
        <v>1961</v>
      </c>
      <c r="H334" s="4730" t="s">
        <v>1390</v>
      </c>
      <c r="I334" s="4731"/>
      <c r="J334" s="4732"/>
      <c r="K334" s="4727" t="s">
        <v>803</v>
      </c>
      <c r="L334" s="4728"/>
      <c r="M334" s="4728"/>
      <c r="N334" s="4728"/>
      <c r="O334" s="4728"/>
      <c r="P334" s="4729"/>
      <c r="Q334" s="4725" t="s">
        <v>804</v>
      </c>
      <c r="R334" s="4726"/>
      <c r="S334" s="4726"/>
      <c r="T334" s="4726"/>
      <c r="U334" s="4726"/>
      <c r="V334" s="4726"/>
      <c r="W334" s="4726"/>
      <c r="X334" s="2461"/>
      <c r="Y334" s="2462"/>
      <c r="Z334" s="4753" t="s">
        <v>1195</v>
      </c>
      <c r="AA334" s="4754"/>
      <c r="AB334" s="4755"/>
      <c r="AC334" s="4756" t="s">
        <v>1200</v>
      </c>
      <c r="AD334" s="4723"/>
      <c r="AE334" s="4723"/>
      <c r="AF334" s="4723"/>
      <c r="AG334" s="4723"/>
      <c r="AH334" s="4723"/>
      <c r="AI334" s="4723"/>
      <c r="AJ334" s="4723"/>
      <c r="AK334" s="4723"/>
      <c r="AL334" s="4723"/>
      <c r="AM334" s="4723"/>
      <c r="AN334" s="4723"/>
      <c r="AO334" s="4723"/>
      <c r="AP334" s="4723"/>
      <c r="AQ334" s="4723"/>
      <c r="AR334" s="4723"/>
      <c r="AS334" s="4723"/>
      <c r="AT334" s="4723"/>
      <c r="AU334" s="4723"/>
      <c r="AV334" s="4723"/>
      <c r="AW334" s="4723"/>
      <c r="AX334" s="4724"/>
    </row>
    <row r="335" spans="1:53" customFormat="1" ht="102" customHeight="1" x14ac:dyDescent="0.15">
      <c r="A335" s="4738"/>
      <c r="B335" s="4739"/>
      <c r="C335" s="4740"/>
      <c r="D335" s="4745"/>
      <c r="E335" s="4748"/>
      <c r="F335" s="4748"/>
      <c r="G335" s="4751"/>
      <c r="H335" s="3230" t="s">
        <v>1899</v>
      </c>
      <c r="I335" s="4718" t="s">
        <v>1894</v>
      </c>
      <c r="J335" s="4719"/>
      <c r="K335" s="3223" t="s">
        <v>826</v>
      </c>
      <c r="L335" s="4718" t="s">
        <v>1894</v>
      </c>
      <c r="M335" s="4719"/>
      <c r="N335" s="3399" t="s">
        <v>1898</v>
      </c>
      <c r="O335" s="3224" t="s">
        <v>1900</v>
      </c>
      <c r="P335" s="3226" t="s">
        <v>650</v>
      </c>
      <c r="Q335" s="3225" t="s">
        <v>826</v>
      </c>
      <c r="R335" s="4718" t="s">
        <v>1894</v>
      </c>
      <c r="S335" s="4719"/>
      <c r="T335" s="3399" t="s">
        <v>1905</v>
      </c>
      <c r="U335" s="3224" t="s">
        <v>1906</v>
      </c>
      <c r="V335" s="3224" t="s">
        <v>1958</v>
      </c>
      <c r="W335" s="3224" t="s">
        <v>652</v>
      </c>
      <c r="X335" s="3224" t="s">
        <v>1959</v>
      </c>
      <c r="Y335" s="3226" t="s">
        <v>1912</v>
      </c>
      <c r="Z335" s="3225" t="s">
        <v>54</v>
      </c>
      <c r="AA335" s="4718" t="s">
        <v>1894</v>
      </c>
      <c r="AB335" s="4719"/>
      <c r="AC335" s="4733" t="s">
        <v>826</v>
      </c>
      <c r="AD335" s="3227" t="s">
        <v>1914</v>
      </c>
      <c r="AE335" s="3228" t="s">
        <v>1916</v>
      </c>
      <c r="AF335" s="3227" t="s">
        <v>1918</v>
      </c>
      <c r="AG335" s="3228" t="s">
        <v>1919</v>
      </c>
      <c r="AH335" s="3227" t="s">
        <v>1920</v>
      </c>
      <c r="AI335" s="3238" t="s">
        <v>1921</v>
      </c>
      <c r="AJ335" s="3227" t="s">
        <v>1922</v>
      </c>
      <c r="AK335" s="3228" t="s">
        <v>1952</v>
      </c>
      <c r="AL335" s="3227" t="s">
        <v>1953</v>
      </c>
      <c r="AM335" s="3228" t="s">
        <v>1954</v>
      </c>
      <c r="AN335" s="3239" t="s">
        <v>1955</v>
      </c>
      <c r="AO335" s="3238" t="s">
        <v>1923</v>
      </c>
      <c r="AP335" s="3240" t="s">
        <v>1924</v>
      </c>
      <c r="AQ335" s="3241" t="s">
        <v>1925</v>
      </c>
      <c r="AR335" s="3228" t="s">
        <v>1926</v>
      </c>
      <c r="AS335" s="3228" t="s">
        <v>1927</v>
      </c>
      <c r="AT335" s="3228" t="s">
        <v>1928</v>
      </c>
      <c r="AU335" s="3228" t="s">
        <v>1929</v>
      </c>
      <c r="AV335" s="3228" t="s">
        <v>1930</v>
      </c>
      <c r="AW335" s="3228" t="s">
        <v>1931</v>
      </c>
      <c r="AX335" s="3229" t="s">
        <v>1932</v>
      </c>
    </row>
    <row r="336" spans="1:53" customFormat="1" ht="75" customHeight="1" thickBot="1" x14ac:dyDescent="0.2">
      <c r="A336" s="4741"/>
      <c r="B336" s="4742"/>
      <c r="C336" s="4743"/>
      <c r="D336" s="4746"/>
      <c r="E336" s="4749"/>
      <c r="F336" s="4749"/>
      <c r="G336" s="4752"/>
      <c r="H336" s="3396" t="s">
        <v>1893</v>
      </c>
      <c r="I336" s="3397" t="s">
        <v>1895</v>
      </c>
      <c r="J336" s="3398" t="s">
        <v>1705</v>
      </c>
      <c r="K336" s="3236" t="s">
        <v>1897</v>
      </c>
      <c r="L336" s="3397" t="s">
        <v>1895</v>
      </c>
      <c r="M336" s="3398" t="s">
        <v>1705</v>
      </c>
      <c r="N336" s="3400" t="s">
        <v>1901</v>
      </c>
      <c r="O336" s="3231" t="s">
        <v>1902</v>
      </c>
      <c r="P336" s="3232" t="s">
        <v>1903</v>
      </c>
      <c r="Q336" s="3237" t="s">
        <v>1904</v>
      </c>
      <c r="R336" s="3397" t="s">
        <v>1895</v>
      </c>
      <c r="S336" s="3398" t="s">
        <v>1705</v>
      </c>
      <c r="T336" s="3400" t="s">
        <v>1907</v>
      </c>
      <c r="U336" s="3231" t="s">
        <v>1908</v>
      </c>
      <c r="V336" s="3234" t="s">
        <v>1909</v>
      </c>
      <c r="W336" s="3231" t="s">
        <v>1910</v>
      </c>
      <c r="X336" s="3234" t="s">
        <v>1911</v>
      </c>
      <c r="Y336" s="3235" t="s">
        <v>1913</v>
      </c>
      <c r="Z336" s="3233" t="s">
        <v>1957</v>
      </c>
      <c r="AA336" s="3397" t="s">
        <v>1895</v>
      </c>
      <c r="AB336" s="3398" t="s">
        <v>1705</v>
      </c>
      <c r="AC336" s="4734"/>
      <c r="AD336" s="3268" t="s">
        <v>1915</v>
      </c>
      <c r="AE336" s="3269" t="s">
        <v>1964</v>
      </c>
      <c r="AF336" s="3268" t="s">
        <v>1933</v>
      </c>
      <c r="AG336" s="3269" t="s">
        <v>1934</v>
      </c>
      <c r="AH336" s="3268" t="s">
        <v>1935</v>
      </c>
      <c r="AI336" s="3269" t="s">
        <v>1963</v>
      </c>
      <c r="AJ336" s="3268" t="s">
        <v>1937</v>
      </c>
      <c r="AK336" s="3269" t="s">
        <v>1938</v>
      </c>
      <c r="AL336" s="3268" t="s">
        <v>1939</v>
      </c>
      <c r="AM336" s="3269" t="s">
        <v>1940</v>
      </c>
      <c r="AN336" s="3269" t="s">
        <v>1941</v>
      </c>
      <c r="AO336" s="3269" t="s">
        <v>1942</v>
      </c>
      <c r="AP336" s="3269" t="s">
        <v>1943</v>
      </c>
      <c r="AQ336" s="3269" t="s">
        <v>1944</v>
      </c>
      <c r="AR336" s="3269" t="s">
        <v>1945</v>
      </c>
      <c r="AS336" s="3269" t="s">
        <v>1946</v>
      </c>
      <c r="AT336" s="3269" t="s">
        <v>1947</v>
      </c>
      <c r="AU336" s="3269" t="s">
        <v>1948</v>
      </c>
      <c r="AV336" s="3269" t="s">
        <v>1949</v>
      </c>
      <c r="AW336" s="3269" t="s">
        <v>1950</v>
      </c>
      <c r="AX336" s="3270" t="s">
        <v>1951</v>
      </c>
    </row>
    <row r="337" spans="1:50" s="221" customFormat="1" ht="42.95" customHeight="1" x14ac:dyDescent="0.15">
      <c r="A337" s="1692" t="s">
        <v>1845</v>
      </c>
      <c r="B337" s="1696"/>
      <c r="C337" s="1696"/>
      <c r="D337" s="1741">
        <v>96</v>
      </c>
      <c r="E337" s="1726">
        <v>1.8100807574491785E-4</v>
      </c>
      <c r="F337" s="1727">
        <v>1.7615176151761516E-2</v>
      </c>
      <c r="G337" s="3299" t="s">
        <v>123</v>
      </c>
      <c r="H337" s="1759">
        <v>13</v>
      </c>
      <c r="I337" s="1709">
        <v>8.3333333333333259E-2</v>
      </c>
      <c r="J337" s="1710">
        <v>1</v>
      </c>
      <c r="K337" s="2963">
        <v>9</v>
      </c>
      <c r="L337" s="1709">
        <v>-0.25</v>
      </c>
      <c r="M337" s="1710">
        <v>-3</v>
      </c>
      <c r="N337" s="1736">
        <v>1</v>
      </c>
      <c r="O337" s="1736">
        <v>8</v>
      </c>
      <c r="P337" s="1737"/>
      <c r="Q337" s="2963">
        <v>1</v>
      </c>
      <c r="R337" s="1709" t="s">
        <v>123</v>
      </c>
      <c r="S337" s="1710">
        <v>1</v>
      </c>
      <c r="T337" s="1736">
        <v>1</v>
      </c>
      <c r="U337" s="1736">
        <v>0</v>
      </c>
      <c r="V337" s="1736"/>
      <c r="W337" s="1736">
        <v>0</v>
      </c>
      <c r="X337" s="1736"/>
      <c r="Y337" s="1737">
        <v>0</v>
      </c>
      <c r="Z337" s="2940">
        <v>3</v>
      </c>
      <c r="AA337" s="1709" t="s">
        <v>123</v>
      </c>
      <c r="AB337" s="1710">
        <v>3</v>
      </c>
      <c r="AC337" s="2932">
        <v>13</v>
      </c>
      <c r="AD337" s="1738">
        <v>0</v>
      </c>
      <c r="AE337" s="1738">
        <v>0</v>
      </c>
      <c r="AF337" s="1738">
        <v>0</v>
      </c>
      <c r="AG337" s="1738">
        <v>3</v>
      </c>
      <c r="AH337" s="1738">
        <v>4</v>
      </c>
      <c r="AI337" s="1738">
        <v>0</v>
      </c>
      <c r="AJ337" s="1738">
        <v>0</v>
      </c>
      <c r="AK337" s="1738">
        <v>0</v>
      </c>
      <c r="AL337" s="1738">
        <v>6</v>
      </c>
      <c r="AM337" s="1738">
        <v>0</v>
      </c>
      <c r="AN337" s="1738">
        <v>0</v>
      </c>
      <c r="AO337" s="1738">
        <v>0</v>
      </c>
      <c r="AP337" s="1738">
        <v>0</v>
      </c>
      <c r="AQ337" s="1738">
        <v>0</v>
      </c>
      <c r="AR337" s="1738">
        <v>0</v>
      </c>
      <c r="AS337" s="1738">
        <v>0</v>
      </c>
      <c r="AT337" s="1738">
        <v>0</v>
      </c>
      <c r="AU337" s="1738">
        <v>0</v>
      </c>
      <c r="AV337" s="1738">
        <v>0</v>
      </c>
      <c r="AW337" s="1738">
        <v>0</v>
      </c>
      <c r="AX337" s="1739">
        <v>0</v>
      </c>
    </row>
    <row r="338" spans="1:50" s="220" customFormat="1" ht="42.95" customHeight="1" x14ac:dyDescent="0.15">
      <c r="A338" s="1688" t="s">
        <v>1846</v>
      </c>
      <c r="B338" s="1689"/>
      <c r="C338" s="1689"/>
      <c r="D338" s="1711">
        <v>107</v>
      </c>
      <c r="E338" s="1712">
        <v>1.2531328320802005E-4</v>
      </c>
      <c r="F338" s="1713">
        <v>1.2195121951219513E-2</v>
      </c>
      <c r="G338" s="3288" t="s">
        <v>123</v>
      </c>
      <c r="H338" s="1754">
        <v>9</v>
      </c>
      <c r="I338" s="1697">
        <v>0</v>
      </c>
      <c r="J338" s="1698">
        <v>0</v>
      </c>
      <c r="K338" s="2927">
        <v>8</v>
      </c>
      <c r="L338" s="1697">
        <v>0</v>
      </c>
      <c r="M338" s="1698">
        <v>0</v>
      </c>
      <c r="N338" s="1717">
        <v>1</v>
      </c>
      <c r="O338" s="1717">
        <v>7</v>
      </c>
      <c r="P338" s="1718"/>
      <c r="Q338" s="2927">
        <v>1</v>
      </c>
      <c r="R338" s="1697">
        <v>0</v>
      </c>
      <c r="S338" s="1698">
        <v>0</v>
      </c>
      <c r="T338" s="1717">
        <v>1</v>
      </c>
      <c r="U338" s="1717">
        <v>0</v>
      </c>
      <c r="V338" s="1717"/>
      <c r="W338" s="1717">
        <v>0</v>
      </c>
      <c r="X338" s="1717"/>
      <c r="Y338" s="1718">
        <v>0</v>
      </c>
      <c r="Z338" s="2937">
        <v>0</v>
      </c>
      <c r="AA338" s="1697" t="s">
        <v>123</v>
      </c>
      <c r="AB338" s="1698">
        <v>0</v>
      </c>
      <c r="AC338" s="2953">
        <v>9</v>
      </c>
      <c r="AD338" s="1719">
        <v>0</v>
      </c>
      <c r="AE338" s="1719">
        <v>0</v>
      </c>
      <c r="AF338" s="1719">
        <v>1</v>
      </c>
      <c r="AG338" s="1719">
        <v>2</v>
      </c>
      <c r="AH338" s="1719">
        <v>1</v>
      </c>
      <c r="AI338" s="1719">
        <v>0</v>
      </c>
      <c r="AJ338" s="1719">
        <v>0</v>
      </c>
      <c r="AK338" s="1719">
        <v>1</v>
      </c>
      <c r="AL338" s="1719">
        <v>3</v>
      </c>
      <c r="AM338" s="1719">
        <v>0</v>
      </c>
      <c r="AN338" s="1719">
        <v>0</v>
      </c>
      <c r="AO338" s="1719">
        <v>0</v>
      </c>
      <c r="AP338" s="1719">
        <v>0</v>
      </c>
      <c r="AQ338" s="1719">
        <v>0</v>
      </c>
      <c r="AR338" s="1719">
        <v>0</v>
      </c>
      <c r="AS338" s="1719">
        <v>0</v>
      </c>
      <c r="AT338" s="1719">
        <v>0</v>
      </c>
      <c r="AU338" s="1719">
        <v>1</v>
      </c>
      <c r="AV338" s="1719">
        <v>0</v>
      </c>
      <c r="AW338" s="1719">
        <v>0</v>
      </c>
      <c r="AX338" s="1720">
        <v>0</v>
      </c>
    </row>
    <row r="339" spans="1:50" s="221" customFormat="1" ht="42.95" customHeight="1" x14ac:dyDescent="0.15">
      <c r="A339" s="1690" t="s">
        <v>1847</v>
      </c>
      <c r="B339" s="1691"/>
      <c r="C339" s="1691"/>
      <c r="D339" s="1732">
        <v>90</v>
      </c>
      <c r="E339" s="1715">
        <v>2.3670286828181565E-4</v>
      </c>
      <c r="F339" s="1716">
        <v>2.3035230352303523E-2</v>
      </c>
      <c r="G339" s="3301" t="s">
        <v>123</v>
      </c>
      <c r="H339" s="1755">
        <v>17</v>
      </c>
      <c r="I339" s="1703">
        <v>0.41666666666666674</v>
      </c>
      <c r="J339" s="1704">
        <v>5</v>
      </c>
      <c r="K339" s="2926">
        <v>6</v>
      </c>
      <c r="L339" s="1703">
        <v>2</v>
      </c>
      <c r="M339" s="1704">
        <v>4</v>
      </c>
      <c r="N339" s="1717">
        <v>1</v>
      </c>
      <c r="O339" s="1717">
        <v>5</v>
      </c>
      <c r="P339" s="1718"/>
      <c r="Q339" s="2926">
        <v>11</v>
      </c>
      <c r="R339" s="1703">
        <v>0.10000000000000009</v>
      </c>
      <c r="S339" s="1704">
        <v>1</v>
      </c>
      <c r="T339" s="1717">
        <v>4</v>
      </c>
      <c r="U339" s="1717">
        <v>2</v>
      </c>
      <c r="V339" s="1717"/>
      <c r="W339" s="1717">
        <v>1</v>
      </c>
      <c r="X339" s="1717"/>
      <c r="Y339" s="1718">
        <v>4</v>
      </c>
      <c r="Z339" s="2936">
        <v>0</v>
      </c>
      <c r="AA339" s="1703" t="s">
        <v>123</v>
      </c>
      <c r="AB339" s="1704">
        <v>0</v>
      </c>
      <c r="AC339" s="2952">
        <v>17</v>
      </c>
      <c r="AD339" s="1719">
        <v>1</v>
      </c>
      <c r="AE339" s="1719">
        <v>0</v>
      </c>
      <c r="AF339" s="1719">
        <v>0</v>
      </c>
      <c r="AG339" s="1719">
        <v>1</v>
      </c>
      <c r="AH339" s="1719">
        <v>2</v>
      </c>
      <c r="AI339" s="1719">
        <v>1</v>
      </c>
      <c r="AJ339" s="1719">
        <v>1</v>
      </c>
      <c r="AK339" s="1719">
        <v>0</v>
      </c>
      <c r="AL339" s="1719">
        <v>5</v>
      </c>
      <c r="AM339" s="1719">
        <v>0</v>
      </c>
      <c r="AN339" s="1719">
        <v>0</v>
      </c>
      <c r="AO339" s="1719">
        <v>1</v>
      </c>
      <c r="AP339" s="1719">
        <v>0</v>
      </c>
      <c r="AQ339" s="1719">
        <v>0</v>
      </c>
      <c r="AR339" s="1719">
        <v>0</v>
      </c>
      <c r="AS339" s="1719">
        <v>0</v>
      </c>
      <c r="AT339" s="1719">
        <v>0</v>
      </c>
      <c r="AU339" s="1719">
        <v>5</v>
      </c>
      <c r="AV339" s="1719">
        <v>0</v>
      </c>
      <c r="AW339" s="1719">
        <v>0</v>
      </c>
      <c r="AX339" s="1720">
        <v>0</v>
      </c>
    </row>
    <row r="340" spans="1:50" s="220" customFormat="1" ht="42.95" customHeight="1" x14ac:dyDescent="0.15">
      <c r="A340" s="1688" t="s">
        <v>207</v>
      </c>
      <c r="B340" s="1689"/>
      <c r="C340" s="1689"/>
      <c r="D340" s="1711">
        <v>61</v>
      </c>
      <c r="E340" s="1712">
        <v>7.1010860484544693E-4</v>
      </c>
      <c r="F340" s="1713">
        <v>6.910569105691057E-2</v>
      </c>
      <c r="G340" s="3288" t="s">
        <v>123</v>
      </c>
      <c r="H340" s="1754">
        <v>51</v>
      </c>
      <c r="I340" s="1697">
        <v>4.081632653061229E-2</v>
      </c>
      <c r="J340" s="1698">
        <v>2</v>
      </c>
      <c r="K340" s="2927">
        <v>26</v>
      </c>
      <c r="L340" s="1697">
        <v>0</v>
      </c>
      <c r="M340" s="1698">
        <v>0</v>
      </c>
      <c r="N340" s="1717">
        <v>2</v>
      </c>
      <c r="O340" s="1717">
        <v>24</v>
      </c>
      <c r="P340" s="1718"/>
      <c r="Q340" s="2927">
        <v>25</v>
      </c>
      <c r="R340" s="1697">
        <v>8.6956521739130377E-2</v>
      </c>
      <c r="S340" s="1698">
        <v>2</v>
      </c>
      <c r="T340" s="1717">
        <v>1</v>
      </c>
      <c r="U340" s="1717">
        <v>9</v>
      </c>
      <c r="V340" s="1717"/>
      <c r="W340" s="1717">
        <v>10</v>
      </c>
      <c r="X340" s="1717"/>
      <c r="Y340" s="1718">
        <v>5</v>
      </c>
      <c r="Z340" s="2937">
        <v>0</v>
      </c>
      <c r="AA340" s="1697" t="s">
        <v>123</v>
      </c>
      <c r="AB340" s="1698">
        <v>0</v>
      </c>
      <c r="AC340" s="2953">
        <v>51</v>
      </c>
      <c r="AD340" s="1719">
        <v>0</v>
      </c>
      <c r="AE340" s="1719">
        <v>0</v>
      </c>
      <c r="AF340" s="1719">
        <v>0</v>
      </c>
      <c r="AG340" s="1719">
        <v>5</v>
      </c>
      <c r="AH340" s="1719">
        <v>19</v>
      </c>
      <c r="AI340" s="1719">
        <v>1</v>
      </c>
      <c r="AJ340" s="1719">
        <v>0</v>
      </c>
      <c r="AK340" s="1719">
        <v>5</v>
      </c>
      <c r="AL340" s="1719">
        <v>13</v>
      </c>
      <c r="AM340" s="1719">
        <v>3</v>
      </c>
      <c r="AN340" s="1719">
        <v>1</v>
      </c>
      <c r="AO340" s="1719">
        <v>2</v>
      </c>
      <c r="AP340" s="1719">
        <v>0</v>
      </c>
      <c r="AQ340" s="1719">
        <v>1</v>
      </c>
      <c r="AR340" s="1719">
        <v>0</v>
      </c>
      <c r="AS340" s="1719">
        <v>0</v>
      </c>
      <c r="AT340" s="1719">
        <v>0</v>
      </c>
      <c r="AU340" s="1719">
        <v>1</v>
      </c>
      <c r="AV340" s="1719">
        <v>0</v>
      </c>
      <c r="AW340" s="1719">
        <v>0</v>
      </c>
      <c r="AX340" s="1720">
        <v>0</v>
      </c>
    </row>
    <row r="341" spans="1:50" s="221" customFormat="1" ht="42.95" customHeight="1" x14ac:dyDescent="0.15">
      <c r="A341" s="1690" t="s">
        <v>1848</v>
      </c>
      <c r="B341" s="1691"/>
      <c r="C341" s="1691"/>
      <c r="D341" s="1732">
        <v>108</v>
      </c>
      <c r="E341" s="1715">
        <v>1.113895850737956E-4</v>
      </c>
      <c r="F341" s="1716">
        <v>1.0840108401084011E-2</v>
      </c>
      <c r="G341" s="3301" t="s">
        <v>123</v>
      </c>
      <c r="H341" s="1755">
        <v>8</v>
      </c>
      <c r="I341" s="1703">
        <v>-0.11111111111111116</v>
      </c>
      <c r="J341" s="1704">
        <v>-1</v>
      </c>
      <c r="K341" s="2926">
        <v>5</v>
      </c>
      <c r="L341" s="1703">
        <v>-0.2857142857142857</v>
      </c>
      <c r="M341" s="1704">
        <v>-2</v>
      </c>
      <c r="N341" s="1717">
        <v>1</v>
      </c>
      <c r="O341" s="1717">
        <v>4</v>
      </c>
      <c r="P341" s="1718"/>
      <c r="Q341" s="2926">
        <v>3</v>
      </c>
      <c r="R341" s="1703">
        <v>0.5</v>
      </c>
      <c r="S341" s="1704">
        <v>1</v>
      </c>
      <c r="T341" s="1717">
        <v>3</v>
      </c>
      <c r="U341" s="1717">
        <v>0</v>
      </c>
      <c r="V341" s="1717"/>
      <c r="W341" s="1717">
        <v>0</v>
      </c>
      <c r="X341" s="1717"/>
      <c r="Y341" s="1718">
        <v>0</v>
      </c>
      <c r="Z341" s="2936">
        <v>0</v>
      </c>
      <c r="AA341" s="1703" t="s">
        <v>123</v>
      </c>
      <c r="AB341" s="1704">
        <v>0</v>
      </c>
      <c r="AC341" s="2952">
        <v>8</v>
      </c>
      <c r="AD341" s="1719">
        <v>0</v>
      </c>
      <c r="AE341" s="1719">
        <v>0</v>
      </c>
      <c r="AF341" s="1719">
        <v>0</v>
      </c>
      <c r="AG341" s="1719">
        <v>2</v>
      </c>
      <c r="AH341" s="1719">
        <v>2</v>
      </c>
      <c r="AI341" s="1719">
        <v>0</v>
      </c>
      <c r="AJ341" s="1719">
        <v>0</v>
      </c>
      <c r="AK341" s="1719">
        <v>0</v>
      </c>
      <c r="AL341" s="1719">
        <v>3</v>
      </c>
      <c r="AM341" s="1719">
        <v>0</v>
      </c>
      <c r="AN341" s="1719">
        <v>0</v>
      </c>
      <c r="AO341" s="1719">
        <v>0</v>
      </c>
      <c r="AP341" s="1719">
        <v>0</v>
      </c>
      <c r="AQ341" s="1719">
        <v>0</v>
      </c>
      <c r="AR341" s="1719">
        <v>0</v>
      </c>
      <c r="AS341" s="1719">
        <v>0</v>
      </c>
      <c r="AT341" s="1719">
        <v>0</v>
      </c>
      <c r="AU341" s="1719">
        <v>0</v>
      </c>
      <c r="AV341" s="1719">
        <v>0</v>
      </c>
      <c r="AW341" s="1719">
        <v>0</v>
      </c>
      <c r="AX341" s="1720">
        <v>1</v>
      </c>
    </row>
    <row r="342" spans="1:50" s="220" customFormat="1" ht="42.95" customHeight="1" x14ac:dyDescent="0.15">
      <c r="A342" s="1688" t="s">
        <v>1849</v>
      </c>
      <c r="B342" s="1689"/>
      <c r="C342" s="1689"/>
      <c r="D342" s="1711">
        <v>172</v>
      </c>
      <c r="E342" s="1712">
        <v>0</v>
      </c>
      <c r="F342" s="1713">
        <v>0</v>
      </c>
      <c r="G342" s="3288" t="s">
        <v>123</v>
      </c>
      <c r="H342" s="1754">
        <v>0</v>
      </c>
      <c r="I342" s="1697" t="s">
        <v>123</v>
      </c>
      <c r="J342" s="1698">
        <v>0</v>
      </c>
      <c r="K342" s="2927">
        <v>0</v>
      </c>
      <c r="L342" s="1697" t="s">
        <v>123</v>
      </c>
      <c r="M342" s="1698">
        <v>0</v>
      </c>
      <c r="N342" s="1717">
        <v>0</v>
      </c>
      <c r="O342" s="1717">
        <v>0</v>
      </c>
      <c r="P342" s="1718"/>
      <c r="Q342" s="2927">
        <v>0</v>
      </c>
      <c r="R342" s="1697" t="s">
        <v>123</v>
      </c>
      <c r="S342" s="1698">
        <v>0</v>
      </c>
      <c r="T342" s="1717">
        <v>0</v>
      </c>
      <c r="U342" s="1717">
        <v>0</v>
      </c>
      <c r="V342" s="1717"/>
      <c r="W342" s="1717">
        <v>0</v>
      </c>
      <c r="X342" s="1717"/>
      <c r="Y342" s="1718">
        <v>0</v>
      </c>
      <c r="Z342" s="2937">
        <v>0</v>
      </c>
      <c r="AA342" s="1697" t="s">
        <v>123</v>
      </c>
      <c r="AB342" s="1698">
        <v>0</v>
      </c>
      <c r="AC342" s="2953">
        <v>0</v>
      </c>
      <c r="AD342" s="1719">
        <v>0</v>
      </c>
      <c r="AE342" s="1719">
        <v>0</v>
      </c>
      <c r="AF342" s="1719">
        <v>0</v>
      </c>
      <c r="AG342" s="1719">
        <v>0</v>
      </c>
      <c r="AH342" s="1719">
        <v>0</v>
      </c>
      <c r="AI342" s="1719">
        <v>0</v>
      </c>
      <c r="AJ342" s="1719">
        <v>0</v>
      </c>
      <c r="AK342" s="1719">
        <v>0</v>
      </c>
      <c r="AL342" s="1719">
        <v>0</v>
      </c>
      <c r="AM342" s="1719">
        <v>0</v>
      </c>
      <c r="AN342" s="1719">
        <v>0</v>
      </c>
      <c r="AO342" s="1719">
        <v>0</v>
      </c>
      <c r="AP342" s="1719">
        <v>0</v>
      </c>
      <c r="AQ342" s="1719">
        <v>0</v>
      </c>
      <c r="AR342" s="1719">
        <v>0</v>
      </c>
      <c r="AS342" s="1719">
        <v>0</v>
      </c>
      <c r="AT342" s="1719">
        <v>0</v>
      </c>
      <c r="AU342" s="1719">
        <v>0</v>
      </c>
      <c r="AV342" s="1719">
        <v>0</v>
      </c>
      <c r="AW342" s="1719">
        <v>0</v>
      </c>
      <c r="AX342" s="1720">
        <v>0</v>
      </c>
    </row>
    <row r="343" spans="1:50" s="221" customFormat="1" ht="42.95" customHeight="1" x14ac:dyDescent="0.15">
      <c r="A343" s="1690" t="s">
        <v>593</v>
      </c>
      <c r="B343" s="1691"/>
      <c r="C343" s="1691"/>
      <c r="D343" s="1732">
        <v>69</v>
      </c>
      <c r="E343" s="1715">
        <v>5.0125313283208019E-4</v>
      </c>
      <c r="F343" s="1716">
        <v>4.878048780487805E-2</v>
      </c>
      <c r="G343" s="3301" t="s">
        <v>123</v>
      </c>
      <c r="H343" s="1755">
        <v>36</v>
      </c>
      <c r="I343" s="1703">
        <v>0.63636363636363646</v>
      </c>
      <c r="J343" s="1704">
        <v>14</v>
      </c>
      <c r="K343" s="2926">
        <v>12</v>
      </c>
      <c r="L343" s="1703">
        <v>0.33333333333333326</v>
      </c>
      <c r="M343" s="1704">
        <v>3</v>
      </c>
      <c r="N343" s="1717">
        <v>0</v>
      </c>
      <c r="O343" s="1717">
        <v>12</v>
      </c>
      <c r="P343" s="1718"/>
      <c r="Q343" s="2926">
        <v>23</v>
      </c>
      <c r="R343" s="1703">
        <v>0.76923076923076916</v>
      </c>
      <c r="S343" s="1704">
        <v>10</v>
      </c>
      <c r="T343" s="1717">
        <v>1</v>
      </c>
      <c r="U343" s="1717">
        <v>5</v>
      </c>
      <c r="V343" s="1717"/>
      <c r="W343" s="1717">
        <v>12</v>
      </c>
      <c r="X343" s="1717"/>
      <c r="Y343" s="1718">
        <v>5</v>
      </c>
      <c r="Z343" s="2936">
        <v>1</v>
      </c>
      <c r="AA343" s="1703" t="s">
        <v>123</v>
      </c>
      <c r="AB343" s="1704">
        <v>1</v>
      </c>
      <c r="AC343" s="2952">
        <v>36</v>
      </c>
      <c r="AD343" s="1719">
        <v>2</v>
      </c>
      <c r="AE343" s="1719">
        <v>0</v>
      </c>
      <c r="AF343" s="1719">
        <v>2</v>
      </c>
      <c r="AG343" s="1719">
        <v>2</v>
      </c>
      <c r="AH343" s="1719">
        <v>6</v>
      </c>
      <c r="AI343" s="1719">
        <v>3</v>
      </c>
      <c r="AJ343" s="1719">
        <v>3</v>
      </c>
      <c r="AK343" s="1719">
        <v>1</v>
      </c>
      <c r="AL343" s="1719">
        <v>7</v>
      </c>
      <c r="AM343" s="1719">
        <v>0</v>
      </c>
      <c r="AN343" s="1719">
        <v>0</v>
      </c>
      <c r="AO343" s="1719">
        <v>1</v>
      </c>
      <c r="AP343" s="1719">
        <v>0</v>
      </c>
      <c r="AQ343" s="1719">
        <v>0</v>
      </c>
      <c r="AR343" s="1719">
        <v>0</v>
      </c>
      <c r="AS343" s="1719">
        <v>1</v>
      </c>
      <c r="AT343" s="1719">
        <v>1</v>
      </c>
      <c r="AU343" s="1719">
        <v>3</v>
      </c>
      <c r="AV343" s="1719">
        <v>0</v>
      </c>
      <c r="AW343" s="1719">
        <v>0</v>
      </c>
      <c r="AX343" s="1720">
        <v>4</v>
      </c>
    </row>
    <row r="344" spans="1:50" s="220" customFormat="1" ht="42.95" customHeight="1" x14ac:dyDescent="0.15">
      <c r="A344" s="1688" t="s">
        <v>1850</v>
      </c>
      <c r="B344" s="1689"/>
      <c r="C344" s="1689"/>
      <c r="D344" s="1711">
        <v>172</v>
      </c>
      <c r="E344" s="1712">
        <v>0</v>
      </c>
      <c r="F344" s="1713">
        <v>0</v>
      </c>
      <c r="G344" s="3288" t="s">
        <v>123</v>
      </c>
      <c r="H344" s="1754">
        <v>0</v>
      </c>
      <c r="I344" s="1697" t="s">
        <v>123</v>
      </c>
      <c r="J344" s="1698">
        <v>0</v>
      </c>
      <c r="K344" s="2927">
        <v>0</v>
      </c>
      <c r="L344" s="1697" t="s">
        <v>123</v>
      </c>
      <c r="M344" s="1698">
        <v>0</v>
      </c>
      <c r="N344" s="1717">
        <v>0</v>
      </c>
      <c r="O344" s="1717">
        <v>0</v>
      </c>
      <c r="P344" s="1718"/>
      <c r="Q344" s="2927">
        <v>0</v>
      </c>
      <c r="R344" s="1697" t="s">
        <v>123</v>
      </c>
      <c r="S344" s="1698">
        <v>0</v>
      </c>
      <c r="T344" s="1717">
        <v>0</v>
      </c>
      <c r="U344" s="1717">
        <v>0</v>
      </c>
      <c r="V344" s="1717"/>
      <c r="W344" s="1717">
        <v>0</v>
      </c>
      <c r="X344" s="1717"/>
      <c r="Y344" s="1718">
        <v>0</v>
      </c>
      <c r="Z344" s="2937">
        <v>0</v>
      </c>
      <c r="AA344" s="1697" t="s">
        <v>123</v>
      </c>
      <c r="AB344" s="1698">
        <v>0</v>
      </c>
      <c r="AC344" s="2953">
        <v>0</v>
      </c>
      <c r="AD344" s="1719">
        <v>0</v>
      </c>
      <c r="AE344" s="1719">
        <v>0</v>
      </c>
      <c r="AF344" s="1719">
        <v>0</v>
      </c>
      <c r="AG344" s="1719">
        <v>0</v>
      </c>
      <c r="AH344" s="1719">
        <v>0</v>
      </c>
      <c r="AI344" s="1719">
        <v>0</v>
      </c>
      <c r="AJ344" s="1719">
        <v>0</v>
      </c>
      <c r="AK344" s="1719">
        <v>0</v>
      </c>
      <c r="AL344" s="1719">
        <v>0</v>
      </c>
      <c r="AM344" s="1719">
        <v>0</v>
      </c>
      <c r="AN344" s="1719">
        <v>0</v>
      </c>
      <c r="AO344" s="1719">
        <v>0</v>
      </c>
      <c r="AP344" s="1719">
        <v>0</v>
      </c>
      <c r="AQ344" s="1719">
        <v>0</v>
      </c>
      <c r="AR344" s="1719">
        <v>0</v>
      </c>
      <c r="AS344" s="1719">
        <v>0</v>
      </c>
      <c r="AT344" s="1719">
        <v>0</v>
      </c>
      <c r="AU344" s="1719">
        <v>0</v>
      </c>
      <c r="AV344" s="1719">
        <v>0</v>
      </c>
      <c r="AW344" s="1719">
        <v>0</v>
      </c>
      <c r="AX344" s="1720">
        <v>0</v>
      </c>
    </row>
    <row r="345" spans="1:50" s="221" customFormat="1" ht="42.95" customHeight="1" x14ac:dyDescent="0.15">
      <c r="A345" s="1690" t="s">
        <v>594</v>
      </c>
      <c r="B345" s="1691"/>
      <c r="C345" s="1691"/>
      <c r="D345" s="1732">
        <v>172</v>
      </c>
      <c r="E345" s="1715">
        <v>0</v>
      </c>
      <c r="F345" s="1716">
        <v>0</v>
      </c>
      <c r="G345" s="3301" t="s">
        <v>123</v>
      </c>
      <c r="H345" s="1755">
        <v>0</v>
      </c>
      <c r="I345" s="1703" t="s">
        <v>123</v>
      </c>
      <c r="J345" s="1704">
        <v>0</v>
      </c>
      <c r="K345" s="2926">
        <v>0</v>
      </c>
      <c r="L345" s="1703" t="s">
        <v>123</v>
      </c>
      <c r="M345" s="1704">
        <v>0</v>
      </c>
      <c r="N345" s="1717">
        <v>0</v>
      </c>
      <c r="O345" s="1717">
        <v>0</v>
      </c>
      <c r="P345" s="1718"/>
      <c r="Q345" s="2926">
        <v>0</v>
      </c>
      <c r="R345" s="1703" t="s">
        <v>123</v>
      </c>
      <c r="S345" s="1704">
        <v>0</v>
      </c>
      <c r="T345" s="1717">
        <v>0</v>
      </c>
      <c r="U345" s="1717">
        <v>0</v>
      </c>
      <c r="V345" s="1717"/>
      <c r="W345" s="1717">
        <v>0</v>
      </c>
      <c r="X345" s="1717"/>
      <c r="Y345" s="1718">
        <v>0</v>
      </c>
      <c r="Z345" s="2936">
        <v>0</v>
      </c>
      <c r="AA345" s="1703" t="s">
        <v>123</v>
      </c>
      <c r="AB345" s="1704">
        <v>0</v>
      </c>
      <c r="AC345" s="2952">
        <v>0</v>
      </c>
      <c r="AD345" s="1719">
        <v>0</v>
      </c>
      <c r="AE345" s="1719">
        <v>0</v>
      </c>
      <c r="AF345" s="1719">
        <v>0</v>
      </c>
      <c r="AG345" s="1719">
        <v>0</v>
      </c>
      <c r="AH345" s="1719">
        <v>0</v>
      </c>
      <c r="AI345" s="1719">
        <v>0</v>
      </c>
      <c r="AJ345" s="1719">
        <v>0</v>
      </c>
      <c r="AK345" s="1719">
        <v>0</v>
      </c>
      <c r="AL345" s="1719">
        <v>0</v>
      </c>
      <c r="AM345" s="1719">
        <v>0</v>
      </c>
      <c r="AN345" s="1719">
        <v>0</v>
      </c>
      <c r="AO345" s="1719">
        <v>0</v>
      </c>
      <c r="AP345" s="1719">
        <v>0</v>
      </c>
      <c r="AQ345" s="1719">
        <v>0</v>
      </c>
      <c r="AR345" s="1719">
        <v>0</v>
      </c>
      <c r="AS345" s="1719">
        <v>0</v>
      </c>
      <c r="AT345" s="1719">
        <v>0</v>
      </c>
      <c r="AU345" s="1719">
        <v>0</v>
      </c>
      <c r="AV345" s="1719">
        <v>0</v>
      </c>
      <c r="AW345" s="1719">
        <v>0</v>
      </c>
      <c r="AX345" s="1720">
        <v>0</v>
      </c>
    </row>
    <row r="346" spans="1:50" s="220" customFormat="1" ht="42.95" customHeight="1" x14ac:dyDescent="0.15">
      <c r="A346" s="1688" t="s">
        <v>595</v>
      </c>
      <c r="B346" s="1689"/>
      <c r="C346" s="1689"/>
      <c r="D346" s="1711">
        <v>117</v>
      </c>
      <c r="E346" s="1712">
        <v>8.3542188805346704E-5</v>
      </c>
      <c r="F346" s="1713">
        <v>8.130081300813009E-3</v>
      </c>
      <c r="G346" s="3288" t="s">
        <v>123</v>
      </c>
      <c r="H346" s="1754">
        <v>6</v>
      </c>
      <c r="I346" s="1697">
        <v>0</v>
      </c>
      <c r="J346" s="1698">
        <v>0</v>
      </c>
      <c r="K346" s="2927">
        <v>0</v>
      </c>
      <c r="L346" s="1697" t="s">
        <v>123</v>
      </c>
      <c r="M346" s="1698">
        <v>0</v>
      </c>
      <c r="N346" s="1717">
        <v>0</v>
      </c>
      <c r="O346" s="1717">
        <v>0</v>
      </c>
      <c r="P346" s="1718"/>
      <c r="Q346" s="2927">
        <v>5</v>
      </c>
      <c r="R346" s="1697">
        <v>0</v>
      </c>
      <c r="S346" s="1698">
        <v>0</v>
      </c>
      <c r="T346" s="1717">
        <v>0</v>
      </c>
      <c r="U346" s="1717">
        <v>1</v>
      </c>
      <c r="V346" s="1717"/>
      <c r="W346" s="1717">
        <v>2</v>
      </c>
      <c r="X346" s="1717"/>
      <c r="Y346" s="1718">
        <v>2</v>
      </c>
      <c r="Z346" s="2937">
        <v>1</v>
      </c>
      <c r="AA346" s="1697">
        <v>0</v>
      </c>
      <c r="AB346" s="1698">
        <v>0</v>
      </c>
      <c r="AC346" s="2953">
        <v>6</v>
      </c>
      <c r="AD346" s="1719">
        <v>0</v>
      </c>
      <c r="AE346" s="1719">
        <v>0</v>
      </c>
      <c r="AF346" s="1719">
        <v>1</v>
      </c>
      <c r="AG346" s="1719">
        <v>0</v>
      </c>
      <c r="AH346" s="1719">
        <v>0</v>
      </c>
      <c r="AI346" s="1719">
        <v>0</v>
      </c>
      <c r="AJ346" s="1719">
        <v>0</v>
      </c>
      <c r="AK346" s="1719">
        <v>0</v>
      </c>
      <c r="AL346" s="1719">
        <v>3</v>
      </c>
      <c r="AM346" s="1719">
        <v>0</v>
      </c>
      <c r="AN346" s="1719">
        <v>0</v>
      </c>
      <c r="AO346" s="1719">
        <v>0</v>
      </c>
      <c r="AP346" s="1719">
        <v>0</v>
      </c>
      <c r="AQ346" s="1719">
        <v>0</v>
      </c>
      <c r="AR346" s="1719">
        <v>1</v>
      </c>
      <c r="AS346" s="1719">
        <v>0</v>
      </c>
      <c r="AT346" s="1719">
        <v>0</v>
      </c>
      <c r="AU346" s="1719">
        <v>1</v>
      </c>
      <c r="AV346" s="1719">
        <v>0</v>
      </c>
      <c r="AW346" s="1719">
        <v>0</v>
      </c>
      <c r="AX346" s="1720">
        <v>0</v>
      </c>
    </row>
    <row r="347" spans="1:50" s="221" customFormat="1" ht="42.95" customHeight="1" x14ac:dyDescent="0.15">
      <c r="A347" s="1690" t="s">
        <v>1851</v>
      </c>
      <c r="B347" s="1691"/>
      <c r="C347" s="1691"/>
      <c r="D347" s="1732">
        <v>172</v>
      </c>
      <c r="E347" s="1715">
        <v>0</v>
      </c>
      <c r="F347" s="1716">
        <v>0</v>
      </c>
      <c r="G347" s="3301" t="s">
        <v>123</v>
      </c>
      <c r="H347" s="1755">
        <v>0</v>
      </c>
      <c r="I347" s="1703" t="s">
        <v>123</v>
      </c>
      <c r="J347" s="1704">
        <v>0</v>
      </c>
      <c r="K347" s="2926">
        <v>0</v>
      </c>
      <c r="L347" s="1703" t="s">
        <v>123</v>
      </c>
      <c r="M347" s="1704">
        <v>0</v>
      </c>
      <c r="N347" s="1717">
        <v>0</v>
      </c>
      <c r="O347" s="1717">
        <v>0</v>
      </c>
      <c r="P347" s="1718"/>
      <c r="Q347" s="2926">
        <v>0</v>
      </c>
      <c r="R347" s="1703" t="s">
        <v>123</v>
      </c>
      <c r="S347" s="1704">
        <v>0</v>
      </c>
      <c r="T347" s="1717">
        <v>0</v>
      </c>
      <c r="U347" s="1717">
        <v>0</v>
      </c>
      <c r="V347" s="1717"/>
      <c r="W347" s="1717">
        <v>0</v>
      </c>
      <c r="X347" s="1717"/>
      <c r="Y347" s="1718">
        <v>0</v>
      </c>
      <c r="Z347" s="2936">
        <v>0</v>
      </c>
      <c r="AA347" s="1703" t="s">
        <v>123</v>
      </c>
      <c r="AB347" s="1704">
        <v>0</v>
      </c>
      <c r="AC347" s="2952">
        <v>0</v>
      </c>
      <c r="AD347" s="1719">
        <v>0</v>
      </c>
      <c r="AE347" s="1719">
        <v>0</v>
      </c>
      <c r="AF347" s="1719">
        <v>0</v>
      </c>
      <c r="AG347" s="1719">
        <v>0</v>
      </c>
      <c r="AH347" s="1719">
        <v>0</v>
      </c>
      <c r="AI347" s="1719">
        <v>0</v>
      </c>
      <c r="AJ347" s="1719">
        <v>0</v>
      </c>
      <c r="AK347" s="1719">
        <v>0</v>
      </c>
      <c r="AL347" s="1719">
        <v>0</v>
      </c>
      <c r="AM347" s="1719">
        <v>0</v>
      </c>
      <c r="AN347" s="1719">
        <v>0</v>
      </c>
      <c r="AO347" s="1719">
        <v>0</v>
      </c>
      <c r="AP347" s="1719">
        <v>0</v>
      </c>
      <c r="AQ347" s="1719">
        <v>0</v>
      </c>
      <c r="AR347" s="1719">
        <v>0</v>
      </c>
      <c r="AS347" s="1719">
        <v>0</v>
      </c>
      <c r="AT347" s="1719">
        <v>0</v>
      </c>
      <c r="AU347" s="1719">
        <v>0</v>
      </c>
      <c r="AV347" s="1719">
        <v>0</v>
      </c>
      <c r="AW347" s="1719">
        <v>0</v>
      </c>
      <c r="AX347" s="1720">
        <v>0</v>
      </c>
    </row>
    <row r="348" spans="1:50" s="220" customFormat="1" ht="42.95" customHeight="1" x14ac:dyDescent="0.15">
      <c r="A348" s="1688" t="s">
        <v>1852</v>
      </c>
      <c r="B348" s="1689"/>
      <c r="C348" s="1689"/>
      <c r="D348" s="1711">
        <v>117</v>
      </c>
      <c r="E348" s="1712">
        <v>8.3542188805346704E-5</v>
      </c>
      <c r="F348" s="1713">
        <v>8.130081300813009E-3</v>
      </c>
      <c r="G348" s="3288" t="s">
        <v>123</v>
      </c>
      <c r="H348" s="1754">
        <v>6</v>
      </c>
      <c r="I348" s="1697">
        <v>0</v>
      </c>
      <c r="J348" s="1698">
        <v>0</v>
      </c>
      <c r="K348" s="2927">
        <v>0</v>
      </c>
      <c r="L348" s="1697" t="s">
        <v>123</v>
      </c>
      <c r="M348" s="1698">
        <v>0</v>
      </c>
      <c r="N348" s="1717">
        <v>0</v>
      </c>
      <c r="O348" s="1717">
        <v>0</v>
      </c>
      <c r="P348" s="1718"/>
      <c r="Q348" s="2927">
        <v>6</v>
      </c>
      <c r="R348" s="1697">
        <v>0</v>
      </c>
      <c r="S348" s="1698">
        <v>0</v>
      </c>
      <c r="T348" s="1717">
        <v>0</v>
      </c>
      <c r="U348" s="1717">
        <v>1</v>
      </c>
      <c r="V348" s="1717"/>
      <c r="W348" s="1717">
        <v>1</v>
      </c>
      <c r="X348" s="1717"/>
      <c r="Y348" s="1718">
        <v>4</v>
      </c>
      <c r="Z348" s="2937">
        <v>0</v>
      </c>
      <c r="AA348" s="1697" t="s">
        <v>123</v>
      </c>
      <c r="AB348" s="1698">
        <v>0</v>
      </c>
      <c r="AC348" s="2953">
        <v>6</v>
      </c>
      <c r="AD348" s="1719">
        <v>0</v>
      </c>
      <c r="AE348" s="1719">
        <v>0</v>
      </c>
      <c r="AF348" s="1719">
        <v>3</v>
      </c>
      <c r="AG348" s="1719">
        <v>0</v>
      </c>
      <c r="AH348" s="1719">
        <v>1</v>
      </c>
      <c r="AI348" s="1719">
        <v>0</v>
      </c>
      <c r="AJ348" s="1719">
        <v>0</v>
      </c>
      <c r="AK348" s="1719">
        <v>0</v>
      </c>
      <c r="AL348" s="1719">
        <v>1</v>
      </c>
      <c r="AM348" s="1719">
        <v>0</v>
      </c>
      <c r="AN348" s="1719">
        <v>1</v>
      </c>
      <c r="AO348" s="1719">
        <v>0</v>
      </c>
      <c r="AP348" s="1719">
        <v>0</v>
      </c>
      <c r="AQ348" s="1719">
        <v>0</v>
      </c>
      <c r="AR348" s="1719">
        <v>0</v>
      </c>
      <c r="AS348" s="1719">
        <v>0</v>
      </c>
      <c r="AT348" s="1719">
        <v>0</v>
      </c>
      <c r="AU348" s="1719">
        <v>0</v>
      </c>
      <c r="AV348" s="1719">
        <v>0</v>
      </c>
      <c r="AW348" s="1719">
        <v>0</v>
      </c>
      <c r="AX348" s="1720">
        <v>0</v>
      </c>
    </row>
    <row r="349" spans="1:50" s="221" customFormat="1" ht="42.95" customHeight="1" x14ac:dyDescent="0.15">
      <c r="A349" s="1690" t="s">
        <v>1853</v>
      </c>
      <c r="B349" s="1691"/>
      <c r="C349" s="1691"/>
      <c r="D349" s="1732">
        <v>172</v>
      </c>
      <c r="E349" s="1715">
        <v>0</v>
      </c>
      <c r="F349" s="1716">
        <v>0</v>
      </c>
      <c r="G349" s="3301" t="s">
        <v>123</v>
      </c>
      <c r="H349" s="1755">
        <v>0</v>
      </c>
      <c r="I349" s="1703" t="s">
        <v>123</v>
      </c>
      <c r="J349" s="1704">
        <v>0</v>
      </c>
      <c r="K349" s="2926">
        <v>0</v>
      </c>
      <c r="L349" s="1703" t="s">
        <v>123</v>
      </c>
      <c r="M349" s="1704">
        <v>0</v>
      </c>
      <c r="N349" s="1717">
        <v>0</v>
      </c>
      <c r="O349" s="1717">
        <v>0</v>
      </c>
      <c r="P349" s="1718"/>
      <c r="Q349" s="2926">
        <v>0</v>
      </c>
      <c r="R349" s="1703" t="s">
        <v>123</v>
      </c>
      <c r="S349" s="1704">
        <v>0</v>
      </c>
      <c r="T349" s="1717">
        <v>0</v>
      </c>
      <c r="U349" s="1717">
        <v>0</v>
      </c>
      <c r="V349" s="1717"/>
      <c r="W349" s="1717">
        <v>0</v>
      </c>
      <c r="X349" s="1717"/>
      <c r="Y349" s="1718">
        <v>0</v>
      </c>
      <c r="Z349" s="2936">
        <v>0</v>
      </c>
      <c r="AA349" s="1703" t="s">
        <v>123</v>
      </c>
      <c r="AB349" s="1704">
        <v>0</v>
      </c>
      <c r="AC349" s="2952">
        <v>0</v>
      </c>
      <c r="AD349" s="1719">
        <v>0</v>
      </c>
      <c r="AE349" s="1719">
        <v>0</v>
      </c>
      <c r="AF349" s="1719">
        <v>0</v>
      </c>
      <c r="AG349" s="1719">
        <v>0</v>
      </c>
      <c r="AH349" s="1719">
        <v>0</v>
      </c>
      <c r="AI349" s="1719">
        <v>0</v>
      </c>
      <c r="AJ349" s="1719">
        <v>0</v>
      </c>
      <c r="AK349" s="1719">
        <v>0</v>
      </c>
      <c r="AL349" s="1719">
        <v>0</v>
      </c>
      <c r="AM349" s="1719">
        <v>0</v>
      </c>
      <c r="AN349" s="1719">
        <v>0</v>
      </c>
      <c r="AO349" s="1719">
        <v>0</v>
      </c>
      <c r="AP349" s="1719">
        <v>0</v>
      </c>
      <c r="AQ349" s="1719">
        <v>0</v>
      </c>
      <c r="AR349" s="1719">
        <v>0</v>
      </c>
      <c r="AS349" s="1719">
        <v>0</v>
      </c>
      <c r="AT349" s="1719">
        <v>0</v>
      </c>
      <c r="AU349" s="1719">
        <v>0</v>
      </c>
      <c r="AV349" s="1719">
        <v>0</v>
      </c>
      <c r="AW349" s="1719">
        <v>0</v>
      </c>
      <c r="AX349" s="1720">
        <v>0</v>
      </c>
    </row>
    <row r="350" spans="1:50" s="220" customFormat="1" ht="42.95" customHeight="1" x14ac:dyDescent="0.15">
      <c r="A350" s="1688" t="s">
        <v>218</v>
      </c>
      <c r="B350" s="1689"/>
      <c r="C350" s="1689"/>
      <c r="D350" s="1711">
        <v>60</v>
      </c>
      <c r="E350" s="1712">
        <v>7.240323029796714E-4</v>
      </c>
      <c r="F350" s="1713">
        <v>7.0460704607046065E-2</v>
      </c>
      <c r="G350" s="3288" t="s">
        <v>123</v>
      </c>
      <c r="H350" s="1754">
        <v>52</v>
      </c>
      <c r="I350" s="1697">
        <v>0.1063829787234043</v>
      </c>
      <c r="J350" s="1698">
        <v>5</v>
      </c>
      <c r="K350" s="2927">
        <v>25</v>
      </c>
      <c r="L350" s="1697">
        <v>4.1666666666666741E-2</v>
      </c>
      <c r="M350" s="1698">
        <v>1</v>
      </c>
      <c r="N350" s="1717">
        <v>6</v>
      </c>
      <c r="O350" s="1717">
        <v>19</v>
      </c>
      <c r="P350" s="1718"/>
      <c r="Q350" s="2927">
        <v>24</v>
      </c>
      <c r="R350" s="1697">
        <v>0.14285714285714279</v>
      </c>
      <c r="S350" s="1698">
        <v>3</v>
      </c>
      <c r="T350" s="1717">
        <v>7</v>
      </c>
      <c r="U350" s="1717">
        <v>3</v>
      </c>
      <c r="V350" s="1717"/>
      <c r="W350" s="1717">
        <v>4</v>
      </c>
      <c r="X350" s="1717"/>
      <c r="Y350" s="1718">
        <v>10</v>
      </c>
      <c r="Z350" s="2937">
        <v>3</v>
      </c>
      <c r="AA350" s="1697">
        <v>0.5</v>
      </c>
      <c r="AB350" s="1698">
        <v>1</v>
      </c>
      <c r="AC350" s="2953">
        <v>52</v>
      </c>
      <c r="AD350" s="1719">
        <v>0</v>
      </c>
      <c r="AE350" s="1719">
        <v>0</v>
      </c>
      <c r="AF350" s="1719">
        <v>0</v>
      </c>
      <c r="AG350" s="1719">
        <v>8</v>
      </c>
      <c r="AH350" s="1719">
        <v>9</v>
      </c>
      <c r="AI350" s="1719">
        <v>0</v>
      </c>
      <c r="AJ350" s="1719">
        <v>3</v>
      </c>
      <c r="AK350" s="1719">
        <v>0</v>
      </c>
      <c r="AL350" s="1719">
        <v>13</v>
      </c>
      <c r="AM350" s="1719">
        <v>0</v>
      </c>
      <c r="AN350" s="1719">
        <v>0</v>
      </c>
      <c r="AO350" s="1719">
        <v>4</v>
      </c>
      <c r="AP350" s="1719">
        <v>3</v>
      </c>
      <c r="AQ350" s="1719">
        <v>2</v>
      </c>
      <c r="AR350" s="1719">
        <v>0</v>
      </c>
      <c r="AS350" s="1719">
        <v>1</v>
      </c>
      <c r="AT350" s="1719">
        <v>3</v>
      </c>
      <c r="AU350" s="1719">
        <v>5</v>
      </c>
      <c r="AV350" s="1719">
        <v>0</v>
      </c>
      <c r="AW350" s="1719">
        <v>0</v>
      </c>
      <c r="AX350" s="1720">
        <v>1</v>
      </c>
    </row>
    <row r="351" spans="1:50" s="221" customFormat="1" ht="42.95" customHeight="1" x14ac:dyDescent="0.15">
      <c r="A351" s="1690" t="s">
        <v>596</v>
      </c>
      <c r="B351" s="1691"/>
      <c r="C351" s="1691"/>
      <c r="D351" s="1732">
        <v>104</v>
      </c>
      <c r="E351" s="1715">
        <v>1.3923698134224449E-4</v>
      </c>
      <c r="F351" s="1716">
        <v>1.3550135501355014E-2</v>
      </c>
      <c r="G351" s="3301" t="s">
        <v>123</v>
      </c>
      <c r="H351" s="1755">
        <v>10</v>
      </c>
      <c r="I351" s="1703">
        <v>0.25</v>
      </c>
      <c r="J351" s="1704">
        <v>2</v>
      </c>
      <c r="K351" s="2926">
        <v>2</v>
      </c>
      <c r="L351" s="1703">
        <v>0</v>
      </c>
      <c r="M351" s="1704">
        <v>0</v>
      </c>
      <c r="N351" s="1717">
        <v>0</v>
      </c>
      <c r="O351" s="1717">
        <v>2</v>
      </c>
      <c r="P351" s="1718"/>
      <c r="Q351" s="2926">
        <v>8</v>
      </c>
      <c r="R351" s="1703">
        <v>0.33333333333333326</v>
      </c>
      <c r="S351" s="1704">
        <v>2</v>
      </c>
      <c r="T351" s="1717">
        <v>0</v>
      </c>
      <c r="U351" s="1717">
        <v>3</v>
      </c>
      <c r="V351" s="1717"/>
      <c r="W351" s="1717">
        <v>4</v>
      </c>
      <c r="X351" s="1717"/>
      <c r="Y351" s="1718">
        <v>1</v>
      </c>
      <c r="Z351" s="2936">
        <v>0</v>
      </c>
      <c r="AA351" s="1703" t="s">
        <v>123</v>
      </c>
      <c r="AB351" s="1704">
        <v>0</v>
      </c>
      <c r="AC351" s="2952">
        <v>10</v>
      </c>
      <c r="AD351" s="1719">
        <v>0</v>
      </c>
      <c r="AE351" s="1719">
        <v>0</v>
      </c>
      <c r="AF351" s="1719">
        <v>0</v>
      </c>
      <c r="AG351" s="1719">
        <v>0</v>
      </c>
      <c r="AH351" s="1719">
        <v>2</v>
      </c>
      <c r="AI351" s="1719">
        <v>0</v>
      </c>
      <c r="AJ351" s="1719">
        <v>0</v>
      </c>
      <c r="AK351" s="1719">
        <v>1</v>
      </c>
      <c r="AL351" s="1719">
        <v>2</v>
      </c>
      <c r="AM351" s="1719">
        <v>0</v>
      </c>
      <c r="AN351" s="1719">
        <v>0</v>
      </c>
      <c r="AO351" s="1719">
        <v>0</v>
      </c>
      <c r="AP351" s="1719">
        <v>0</v>
      </c>
      <c r="AQ351" s="1719">
        <v>0</v>
      </c>
      <c r="AR351" s="1719">
        <v>0</v>
      </c>
      <c r="AS351" s="1719">
        <v>0</v>
      </c>
      <c r="AT351" s="1719">
        <v>0</v>
      </c>
      <c r="AU351" s="1719">
        <v>0</v>
      </c>
      <c r="AV351" s="1719">
        <v>0</v>
      </c>
      <c r="AW351" s="1719">
        <v>5</v>
      </c>
      <c r="AX351" s="1720">
        <v>0</v>
      </c>
    </row>
    <row r="352" spans="1:50" s="220" customFormat="1" ht="42.95" customHeight="1" x14ac:dyDescent="0.15">
      <c r="A352" s="1688" t="s">
        <v>1854</v>
      </c>
      <c r="B352" s="1689"/>
      <c r="C352" s="1689"/>
      <c r="D352" s="1711">
        <v>172</v>
      </c>
      <c r="E352" s="1712">
        <v>0</v>
      </c>
      <c r="F352" s="1713">
        <v>0</v>
      </c>
      <c r="G352" s="3288" t="s">
        <v>123</v>
      </c>
      <c r="H352" s="1754">
        <v>0</v>
      </c>
      <c r="I352" s="1697" t="s">
        <v>123</v>
      </c>
      <c r="J352" s="1698">
        <v>0</v>
      </c>
      <c r="K352" s="2927">
        <v>0</v>
      </c>
      <c r="L352" s="1697" t="s">
        <v>123</v>
      </c>
      <c r="M352" s="1698">
        <v>0</v>
      </c>
      <c r="N352" s="1717">
        <v>0</v>
      </c>
      <c r="O352" s="1717">
        <v>0</v>
      </c>
      <c r="P352" s="1718"/>
      <c r="Q352" s="2927">
        <v>0</v>
      </c>
      <c r="R352" s="1697" t="s">
        <v>123</v>
      </c>
      <c r="S352" s="1698">
        <v>0</v>
      </c>
      <c r="T352" s="1717">
        <v>0</v>
      </c>
      <c r="U352" s="1717">
        <v>0</v>
      </c>
      <c r="V352" s="1717"/>
      <c r="W352" s="1717">
        <v>0</v>
      </c>
      <c r="X352" s="1717"/>
      <c r="Y352" s="1718">
        <v>0</v>
      </c>
      <c r="Z352" s="2937">
        <v>0</v>
      </c>
      <c r="AA352" s="1697" t="s">
        <v>123</v>
      </c>
      <c r="AB352" s="1698">
        <v>0</v>
      </c>
      <c r="AC352" s="2953">
        <v>0</v>
      </c>
      <c r="AD352" s="1719">
        <v>0</v>
      </c>
      <c r="AE352" s="1719">
        <v>0</v>
      </c>
      <c r="AF352" s="1719">
        <v>0</v>
      </c>
      <c r="AG352" s="1719">
        <v>0</v>
      </c>
      <c r="AH352" s="1719">
        <v>0</v>
      </c>
      <c r="AI352" s="1719">
        <v>0</v>
      </c>
      <c r="AJ352" s="1719">
        <v>0</v>
      </c>
      <c r="AK352" s="1719">
        <v>0</v>
      </c>
      <c r="AL352" s="1719">
        <v>0</v>
      </c>
      <c r="AM352" s="1719">
        <v>0</v>
      </c>
      <c r="AN352" s="1719">
        <v>0</v>
      </c>
      <c r="AO352" s="1719">
        <v>0</v>
      </c>
      <c r="AP352" s="1719">
        <v>0</v>
      </c>
      <c r="AQ352" s="1719">
        <v>0</v>
      </c>
      <c r="AR352" s="1719">
        <v>0</v>
      </c>
      <c r="AS352" s="1719">
        <v>0</v>
      </c>
      <c r="AT352" s="1719">
        <v>0</v>
      </c>
      <c r="AU352" s="1719">
        <v>0</v>
      </c>
      <c r="AV352" s="1719">
        <v>0</v>
      </c>
      <c r="AW352" s="1719">
        <v>0</v>
      </c>
      <c r="AX352" s="1720">
        <v>0</v>
      </c>
    </row>
    <row r="353" spans="1:53" s="221" customFormat="1" ht="42.95" customHeight="1" x14ac:dyDescent="0.15">
      <c r="A353" s="1690" t="s">
        <v>1855</v>
      </c>
      <c r="B353" s="1691"/>
      <c r="C353" s="1691"/>
      <c r="D353" s="1732">
        <v>157</v>
      </c>
      <c r="E353" s="1715">
        <v>1.3923698134224451E-5</v>
      </c>
      <c r="F353" s="1716">
        <v>1.3550135501355014E-3</v>
      </c>
      <c r="G353" s="3301" t="s">
        <v>123</v>
      </c>
      <c r="H353" s="1755">
        <v>1</v>
      </c>
      <c r="I353" s="1703" t="s">
        <v>123</v>
      </c>
      <c r="J353" s="1704">
        <v>1</v>
      </c>
      <c r="K353" s="2926">
        <v>0</v>
      </c>
      <c r="L353" s="1703" t="s">
        <v>123</v>
      </c>
      <c r="M353" s="1704">
        <v>0</v>
      </c>
      <c r="N353" s="1717">
        <v>0</v>
      </c>
      <c r="O353" s="1717">
        <v>0</v>
      </c>
      <c r="P353" s="1718"/>
      <c r="Q353" s="2926">
        <v>1</v>
      </c>
      <c r="R353" s="1703" t="s">
        <v>123</v>
      </c>
      <c r="S353" s="1704">
        <v>1</v>
      </c>
      <c r="T353" s="1717">
        <v>0</v>
      </c>
      <c r="U353" s="1717">
        <v>0</v>
      </c>
      <c r="V353" s="1717"/>
      <c r="W353" s="1717">
        <v>1</v>
      </c>
      <c r="X353" s="1717"/>
      <c r="Y353" s="1718">
        <v>0</v>
      </c>
      <c r="Z353" s="2936">
        <v>0</v>
      </c>
      <c r="AA353" s="1703" t="s">
        <v>123</v>
      </c>
      <c r="AB353" s="1704">
        <v>0</v>
      </c>
      <c r="AC353" s="2952">
        <v>1</v>
      </c>
      <c r="AD353" s="1719">
        <v>0</v>
      </c>
      <c r="AE353" s="1719">
        <v>0</v>
      </c>
      <c r="AF353" s="1719">
        <v>0</v>
      </c>
      <c r="AG353" s="1719">
        <v>0</v>
      </c>
      <c r="AH353" s="1719">
        <v>0</v>
      </c>
      <c r="AI353" s="1719">
        <v>0</v>
      </c>
      <c r="AJ353" s="1719">
        <v>0</v>
      </c>
      <c r="AK353" s="1719">
        <v>0</v>
      </c>
      <c r="AL353" s="1719">
        <v>1</v>
      </c>
      <c r="AM353" s="1719">
        <v>0</v>
      </c>
      <c r="AN353" s="1719">
        <v>0</v>
      </c>
      <c r="AO353" s="1719">
        <v>0</v>
      </c>
      <c r="AP353" s="1719">
        <v>0</v>
      </c>
      <c r="AQ353" s="1719">
        <v>0</v>
      </c>
      <c r="AR353" s="1719">
        <v>0</v>
      </c>
      <c r="AS353" s="1719">
        <v>0</v>
      </c>
      <c r="AT353" s="1719">
        <v>0</v>
      </c>
      <c r="AU353" s="1719">
        <v>0</v>
      </c>
      <c r="AV353" s="1719">
        <v>0</v>
      </c>
      <c r="AW353" s="1719">
        <v>0</v>
      </c>
      <c r="AX353" s="1720">
        <v>0</v>
      </c>
    </row>
    <row r="354" spans="1:53" s="220" customFormat="1" ht="42.95" customHeight="1" x14ac:dyDescent="0.15">
      <c r="A354" s="1688" t="s">
        <v>597</v>
      </c>
      <c r="B354" s="1689"/>
      <c r="C354" s="1689"/>
      <c r="D354" s="1711">
        <v>130</v>
      </c>
      <c r="E354" s="1712">
        <v>5.5694792536897802E-5</v>
      </c>
      <c r="F354" s="1713">
        <v>5.4200542005420054E-3</v>
      </c>
      <c r="G354" s="3288" t="s">
        <v>123</v>
      </c>
      <c r="H354" s="1754">
        <v>4</v>
      </c>
      <c r="I354" s="1697">
        <v>0</v>
      </c>
      <c r="J354" s="1698">
        <v>0</v>
      </c>
      <c r="K354" s="2927">
        <v>0</v>
      </c>
      <c r="L354" s="1697" t="s">
        <v>123</v>
      </c>
      <c r="M354" s="1698">
        <v>0</v>
      </c>
      <c r="N354" s="1717">
        <v>0</v>
      </c>
      <c r="O354" s="1717">
        <v>0</v>
      </c>
      <c r="P354" s="1718"/>
      <c r="Q354" s="2927">
        <v>4</v>
      </c>
      <c r="R354" s="1697">
        <v>0</v>
      </c>
      <c r="S354" s="1698">
        <v>0</v>
      </c>
      <c r="T354" s="1717">
        <v>0</v>
      </c>
      <c r="U354" s="1717">
        <v>0</v>
      </c>
      <c r="V354" s="1717"/>
      <c r="W354" s="1717">
        <v>4</v>
      </c>
      <c r="X354" s="1717"/>
      <c r="Y354" s="1718">
        <v>0</v>
      </c>
      <c r="Z354" s="2937">
        <v>0</v>
      </c>
      <c r="AA354" s="1697" t="s">
        <v>123</v>
      </c>
      <c r="AB354" s="1698">
        <v>0</v>
      </c>
      <c r="AC354" s="2953">
        <v>4</v>
      </c>
      <c r="AD354" s="1719">
        <v>0</v>
      </c>
      <c r="AE354" s="1719">
        <v>0</v>
      </c>
      <c r="AF354" s="1719">
        <v>3</v>
      </c>
      <c r="AG354" s="1719">
        <v>0</v>
      </c>
      <c r="AH354" s="1719">
        <v>0</v>
      </c>
      <c r="AI354" s="1719">
        <v>0</v>
      </c>
      <c r="AJ354" s="1719">
        <v>0</v>
      </c>
      <c r="AK354" s="1719">
        <v>0</v>
      </c>
      <c r="AL354" s="1719">
        <v>1</v>
      </c>
      <c r="AM354" s="1719">
        <v>0</v>
      </c>
      <c r="AN354" s="1719">
        <v>0</v>
      </c>
      <c r="AO354" s="1719">
        <v>0</v>
      </c>
      <c r="AP354" s="1719">
        <v>0</v>
      </c>
      <c r="AQ354" s="1719">
        <v>0</v>
      </c>
      <c r="AR354" s="1719">
        <v>0</v>
      </c>
      <c r="AS354" s="1719">
        <v>0</v>
      </c>
      <c r="AT354" s="1719">
        <v>0</v>
      </c>
      <c r="AU354" s="1719">
        <v>0</v>
      </c>
      <c r="AV354" s="1719">
        <v>0</v>
      </c>
      <c r="AW354" s="1719">
        <v>0</v>
      </c>
      <c r="AX354" s="1720">
        <v>0</v>
      </c>
    </row>
    <row r="355" spans="1:53" s="221" customFormat="1" ht="42.95" customHeight="1" x14ac:dyDescent="0.15">
      <c r="A355" s="1690" t="s">
        <v>1856</v>
      </c>
      <c r="B355" s="1691"/>
      <c r="C355" s="1691"/>
      <c r="D355" s="1732">
        <v>172</v>
      </c>
      <c r="E355" s="1715">
        <v>0</v>
      </c>
      <c r="F355" s="1716">
        <v>0</v>
      </c>
      <c r="G355" s="3301" t="s">
        <v>123</v>
      </c>
      <c r="H355" s="1755">
        <v>0</v>
      </c>
      <c r="I355" s="1703" t="s">
        <v>123</v>
      </c>
      <c r="J355" s="1704">
        <v>0</v>
      </c>
      <c r="K355" s="2926">
        <v>0</v>
      </c>
      <c r="L355" s="1703" t="s">
        <v>123</v>
      </c>
      <c r="M355" s="1704">
        <v>0</v>
      </c>
      <c r="N355" s="1717">
        <v>0</v>
      </c>
      <c r="O355" s="1717">
        <v>0</v>
      </c>
      <c r="P355" s="1718"/>
      <c r="Q355" s="2926">
        <v>0</v>
      </c>
      <c r="R355" s="1703" t="s">
        <v>123</v>
      </c>
      <c r="S355" s="1704">
        <v>0</v>
      </c>
      <c r="T355" s="1717">
        <v>0</v>
      </c>
      <c r="U355" s="1717">
        <v>0</v>
      </c>
      <c r="V355" s="1717"/>
      <c r="W355" s="1717">
        <v>0</v>
      </c>
      <c r="X355" s="1717"/>
      <c r="Y355" s="1718">
        <v>0</v>
      </c>
      <c r="Z355" s="2936">
        <v>0</v>
      </c>
      <c r="AA355" s="1703" t="s">
        <v>123</v>
      </c>
      <c r="AB355" s="1704">
        <v>0</v>
      </c>
      <c r="AC355" s="2952">
        <v>0</v>
      </c>
      <c r="AD355" s="1719">
        <v>0</v>
      </c>
      <c r="AE355" s="1719">
        <v>0</v>
      </c>
      <c r="AF355" s="1719">
        <v>0</v>
      </c>
      <c r="AG355" s="1719">
        <v>0</v>
      </c>
      <c r="AH355" s="1719">
        <v>0</v>
      </c>
      <c r="AI355" s="1719">
        <v>0</v>
      </c>
      <c r="AJ355" s="1719">
        <v>0</v>
      </c>
      <c r="AK355" s="1719">
        <v>0</v>
      </c>
      <c r="AL355" s="1719">
        <v>0</v>
      </c>
      <c r="AM355" s="1719">
        <v>0</v>
      </c>
      <c r="AN355" s="1719">
        <v>0</v>
      </c>
      <c r="AO355" s="1719">
        <v>0</v>
      </c>
      <c r="AP355" s="1719">
        <v>0</v>
      </c>
      <c r="AQ355" s="1719">
        <v>0</v>
      </c>
      <c r="AR355" s="1719">
        <v>0</v>
      </c>
      <c r="AS355" s="1719">
        <v>0</v>
      </c>
      <c r="AT355" s="1719">
        <v>0</v>
      </c>
      <c r="AU355" s="1719">
        <v>0</v>
      </c>
      <c r="AV355" s="1719">
        <v>0</v>
      </c>
      <c r="AW355" s="1719">
        <v>0</v>
      </c>
      <c r="AX355" s="1720">
        <v>0</v>
      </c>
    </row>
    <row r="356" spans="1:53" s="220" customFormat="1" ht="42.95" customHeight="1" x14ac:dyDescent="0.15">
      <c r="A356" s="1688" t="s">
        <v>1857</v>
      </c>
      <c r="B356" s="1689"/>
      <c r="C356" s="1689"/>
      <c r="D356" s="1711">
        <v>96</v>
      </c>
      <c r="E356" s="1712">
        <v>1.8100807574491785E-4</v>
      </c>
      <c r="F356" s="1713">
        <v>1.7615176151761516E-2</v>
      </c>
      <c r="G356" s="3288" t="s">
        <v>123</v>
      </c>
      <c r="H356" s="1754">
        <v>13</v>
      </c>
      <c r="I356" s="1697">
        <v>8.3333333333333259E-2</v>
      </c>
      <c r="J356" s="1698">
        <v>1</v>
      </c>
      <c r="K356" s="2927">
        <v>3</v>
      </c>
      <c r="L356" s="1697">
        <v>0.5</v>
      </c>
      <c r="M356" s="1698">
        <v>1</v>
      </c>
      <c r="N356" s="1717">
        <v>1</v>
      </c>
      <c r="O356" s="1717">
        <v>2</v>
      </c>
      <c r="P356" s="1718"/>
      <c r="Q356" s="2927">
        <v>9</v>
      </c>
      <c r="R356" s="1697">
        <v>0.28571428571428581</v>
      </c>
      <c r="S356" s="1698">
        <v>2</v>
      </c>
      <c r="T356" s="1717">
        <v>5</v>
      </c>
      <c r="U356" s="1717">
        <v>1</v>
      </c>
      <c r="V356" s="1717"/>
      <c r="W356" s="1717">
        <v>1</v>
      </c>
      <c r="X356" s="1717"/>
      <c r="Y356" s="1718">
        <v>2</v>
      </c>
      <c r="Z356" s="2937">
        <v>1</v>
      </c>
      <c r="AA356" s="1697">
        <v>-0.66666666666666674</v>
      </c>
      <c r="AB356" s="1698">
        <v>-2</v>
      </c>
      <c r="AC356" s="2953">
        <v>13</v>
      </c>
      <c r="AD356" s="1719">
        <v>1</v>
      </c>
      <c r="AE356" s="1719">
        <v>0</v>
      </c>
      <c r="AF356" s="1719">
        <v>1</v>
      </c>
      <c r="AG356" s="1719">
        <v>1</v>
      </c>
      <c r="AH356" s="1719">
        <v>3</v>
      </c>
      <c r="AI356" s="1719">
        <v>1</v>
      </c>
      <c r="AJ356" s="1719">
        <v>3</v>
      </c>
      <c r="AK356" s="1719">
        <v>1</v>
      </c>
      <c r="AL356" s="1719">
        <v>1</v>
      </c>
      <c r="AM356" s="1719">
        <v>0</v>
      </c>
      <c r="AN356" s="1719">
        <v>0</v>
      </c>
      <c r="AO356" s="1719">
        <v>0</v>
      </c>
      <c r="AP356" s="1719">
        <v>0</v>
      </c>
      <c r="AQ356" s="1719">
        <v>0</v>
      </c>
      <c r="AR356" s="1719">
        <v>0</v>
      </c>
      <c r="AS356" s="1719">
        <v>0</v>
      </c>
      <c r="AT356" s="1719">
        <v>0</v>
      </c>
      <c r="AU356" s="1719">
        <v>1</v>
      </c>
      <c r="AV356" s="1719">
        <v>0</v>
      </c>
      <c r="AW356" s="1719">
        <v>0</v>
      </c>
      <c r="AX356" s="1720">
        <v>0</v>
      </c>
    </row>
    <row r="357" spans="1:53" s="221" customFormat="1" ht="42.95" customHeight="1" x14ac:dyDescent="0.15">
      <c r="A357" s="1690" t="s">
        <v>1858</v>
      </c>
      <c r="B357" s="1691"/>
      <c r="C357" s="1691"/>
      <c r="D357" s="1732">
        <v>138</v>
      </c>
      <c r="E357" s="1715">
        <v>4.1771094402673352E-5</v>
      </c>
      <c r="F357" s="1716">
        <v>4.0650406504065045E-3</v>
      </c>
      <c r="G357" s="3301" t="s">
        <v>123</v>
      </c>
      <c r="H357" s="1755">
        <v>3</v>
      </c>
      <c r="I357" s="1703" t="s">
        <v>123</v>
      </c>
      <c r="J357" s="1704">
        <v>3</v>
      </c>
      <c r="K357" s="2926">
        <v>2</v>
      </c>
      <c r="L357" s="1703" t="s">
        <v>123</v>
      </c>
      <c r="M357" s="1704">
        <v>2</v>
      </c>
      <c r="N357" s="1717">
        <v>0</v>
      </c>
      <c r="O357" s="1717">
        <v>2</v>
      </c>
      <c r="P357" s="1718"/>
      <c r="Q357" s="2926">
        <v>1</v>
      </c>
      <c r="R357" s="1703" t="s">
        <v>123</v>
      </c>
      <c r="S357" s="1704">
        <v>1</v>
      </c>
      <c r="T357" s="1717">
        <v>0</v>
      </c>
      <c r="U357" s="1717">
        <v>0</v>
      </c>
      <c r="V357" s="1717"/>
      <c r="W357" s="1717">
        <v>1</v>
      </c>
      <c r="X357" s="1717"/>
      <c r="Y357" s="1718">
        <v>0</v>
      </c>
      <c r="Z357" s="2936">
        <v>0</v>
      </c>
      <c r="AA357" s="1703" t="s">
        <v>123</v>
      </c>
      <c r="AB357" s="1704">
        <v>0</v>
      </c>
      <c r="AC357" s="2952">
        <v>3</v>
      </c>
      <c r="AD357" s="1719">
        <v>0</v>
      </c>
      <c r="AE357" s="1719">
        <v>0</v>
      </c>
      <c r="AF357" s="1719">
        <v>0</v>
      </c>
      <c r="AG357" s="1719">
        <v>2</v>
      </c>
      <c r="AH357" s="1719">
        <v>0</v>
      </c>
      <c r="AI357" s="1719">
        <v>0</v>
      </c>
      <c r="AJ357" s="1719">
        <v>0</v>
      </c>
      <c r="AK357" s="1719">
        <v>0</v>
      </c>
      <c r="AL357" s="1719">
        <v>1</v>
      </c>
      <c r="AM357" s="1719">
        <v>0</v>
      </c>
      <c r="AN357" s="1719">
        <v>0</v>
      </c>
      <c r="AO357" s="1719">
        <v>0</v>
      </c>
      <c r="AP357" s="1719">
        <v>0</v>
      </c>
      <c r="AQ357" s="1719">
        <v>0</v>
      </c>
      <c r="AR357" s="1719">
        <v>0</v>
      </c>
      <c r="AS357" s="1719">
        <v>0</v>
      </c>
      <c r="AT357" s="1719">
        <v>0</v>
      </c>
      <c r="AU357" s="1719">
        <v>0</v>
      </c>
      <c r="AV357" s="1719">
        <v>0</v>
      </c>
      <c r="AW357" s="1719">
        <v>0</v>
      </c>
      <c r="AX357" s="1720">
        <v>0</v>
      </c>
    </row>
    <row r="358" spans="1:53" s="220" customFormat="1" ht="42.95" customHeight="1" x14ac:dyDescent="0.15">
      <c r="A358" s="1688" t="s">
        <v>1859</v>
      </c>
      <c r="B358" s="1689"/>
      <c r="C358" s="1689"/>
      <c r="D358" s="1711">
        <v>146</v>
      </c>
      <c r="E358" s="1712">
        <v>2.7847396268448901E-5</v>
      </c>
      <c r="F358" s="1713">
        <v>2.7100271002710027E-3</v>
      </c>
      <c r="G358" s="3288" t="s">
        <v>123</v>
      </c>
      <c r="H358" s="1754">
        <v>2</v>
      </c>
      <c r="I358" s="1697">
        <v>0</v>
      </c>
      <c r="J358" s="1698">
        <v>0</v>
      </c>
      <c r="K358" s="2927">
        <v>2</v>
      </c>
      <c r="L358" s="1697">
        <v>0</v>
      </c>
      <c r="M358" s="1698">
        <v>0</v>
      </c>
      <c r="N358" s="1717">
        <v>0</v>
      </c>
      <c r="O358" s="1717">
        <v>2</v>
      </c>
      <c r="P358" s="1718"/>
      <c r="Q358" s="2927">
        <v>0</v>
      </c>
      <c r="R358" s="1697" t="s">
        <v>123</v>
      </c>
      <c r="S358" s="1698">
        <v>0</v>
      </c>
      <c r="T358" s="1717">
        <v>0</v>
      </c>
      <c r="U358" s="1717">
        <v>0</v>
      </c>
      <c r="V358" s="1717"/>
      <c r="W358" s="1717">
        <v>0</v>
      </c>
      <c r="X358" s="1717"/>
      <c r="Y358" s="1718">
        <v>0</v>
      </c>
      <c r="Z358" s="2937">
        <v>0</v>
      </c>
      <c r="AA358" s="1697" t="s">
        <v>123</v>
      </c>
      <c r="AB358" s="1698">
        <v>0</v>
      </c>
      <c r="AC358" s="2953">
        <v>2</v>
      </c>
      <c r="AD358" s="1719">
        <v>0</v>
      </c>
      <c r="AE358" s="1719">
        <v>0</v>
      </c>
      <c r="AF358" s="1719">
        <v>0</v>
      </c>
      <c r="AG358" s="1719">
        <v>1</v>
      </c>
      <c r="AH358" s="1719">
        <v>0</v>
      </c>
      <c r="AI358" s="1719">
        <v>0</v>
      </c>
      <c r="AJ358" s="1719">
        <v>0</v>
      </c>
      <c r="AK358" s="1719">
        <v>0</v>
      </c>
      <c r="AL358" s="1719">
        <v>0</v>
      </c>
      <c r="AM358" s="1719">
        <v>0</v>
      </c>
      <c r="AN358" s="1719">
        <v>0</v>
      </c>
      <c r="AO358" s="1719">
        <v>0</v>
      </c>
      <c r="AP358" s="1719">
        <v>1</v>
      </c>
      <c r="AQ358" s="1719">
        <v>0</v>
      </c>
      <c r="AR358" s="1719">
        <v>0</v>
      </c>
      <c r="AS358" s="1719">
        <v>0</v>
      </c>
      <c r="AT358" s="1719">
        <v>0</v>
      </c>
      <c r="AU358" s="1719">
        <v>0</v>
      </c>
      <c r="AV358" s="1719">
        <v>0</v>
      </c>
      <c r="AW358" s="1719">
        <v>0</v>
      </c>
      <c r="AX358" s="1720">
        <v>0</v>
      </c>
    </row>
    <row r="359" spans="1:53" s="221" customFormat="1" ht="42.95" customHeight="1" x14ac:dyDescent="0.15">
      <c r="A359" s="1690" t="s">
        <v>1860</v>
      </c>
      <c r="B359" s="1691"/>
      <c r="C359" s="1691"/>
      <c r="D359" s="1732">
        <v>138</v>
      </c>
      <c r="E359" s="1715">
        <v>4.1771094402673352E-5</v>
      </c>
      <c r="F359" s="1716">
        <v>4.0650406504065045E-3</v>
      </c>
      <c r="G359" s="3301" t="s">
        <v>123</v>
      </c>
      <c r="H359" s="1755">
        <v>3</v>
      </c>
      <c r="I359" s="1703">
        <v>0</v>
      </c>
      <c r="J359" s="1704">
        <v>0</v>
      </c>
      <c r="K359" s="2926">
        <v>0</v>
      </c>
      <c r="L359" s="1703" t="s">
        <v>123</v>
      </c>
      <c r="M359" s="1704">
        <v>0</v>
      </c>
      <c r="N359" s="1717">
        <v>0</v>
      </c>
      <c r="O359" s="1717">
        <v>0</v>
      </c>
      <c r="P359" s="1718"/>
      <c r="Q359" s="2926">
        <v>3</v>
      </c>
      <c r="R359" s="1703">
        <v>0</v>
      </c>
      <c r="S359" s="1704">
        <v>0</v>
      </c>
      <c r="T359" s="1717">
        <v>1</v>
      </c>
      <c r="U359" s="1717">
        <v>0</v>
      </c>
      <c r="V359" s="1717"/>
      <c r="W359" s="1717">
        <v>1</v>
      </c>
      <c r="X359" s="1717"/>
      <c r="Y359" s="1718">
        <v>1</v>
      </c>
      <c r="Z359" s="2936">
        <v>0</v>
      </c>
      <c r="AA359" s="1703" t="s">
        <v>123</v>
      </c>
      <c r="AB359" s="1704">
        <v>0</v>
      </c>
      <c r="AC359" s="2952">
        <v>3</v>
      </c>
      <c r="AD359" s="1719">
        <v>0</v>
      </c>
      <c r="AE359" s="1719">
        <v>0</v>
      </c>
      <c r="AF359" s="1719">
        <v>0</v>
      </c>
      <c r="AG359" s="1719">
        <v>0</v>
      </c>
      <c r="AH359" s="1719">
        <v>0</v>
      </c>
      <c r="AI359" s="1719">
        <v>0</v>
      </c>
      <c r="AJ359" s="1719">
        <v>0</v>
      </c>
      <c r="AK359" s="1719">
        <v>0</v>
      </c>
      <c r="AL359" s="1719">
        <v>2</v>
      </c>
      <c r="AM359" s="1719">
        <v>0</v>
      </c>
      <c r="AN359" s="1719">
        <v>0</v>
      </c>
      <c r="AO359" s="1719">
        <v>0</v>
      </c>
      <c r="AP359" s="1719">
        <v>0</v>
      </c>
      <c r="AQ359" s="1719">
        <v>0</v>
      </c>
      <c r="AR359" s="1719">
        <v>0</v>
      </c>
      <c r="AS359" s="1719">
        <v>0</v>
      </c>
      <c r="AT359" s="1719">
        <v>0</v>
      </c>
      <c r="AU359" s="1719">
        <v>1</v>
      </c>
      <c r="AV359" s="1719">
        <v>0</v>
      </c>
      <c r="AW359" s="1719">
        <v>0</v>
      </c>
      <c r="AX359" s="1720">
        <v>0</v>
      </c>
    </row>
    <row r="360" spans="1:53" s="220" customFormat="1" ht="42.95" customHeight="1" x14ac:dyDescent="0.15">
      <c r="A360" s="1688" t="s">
        <v>1861</v>
      </c>
      <c r="B360" s="1689"/>
      <c r="C360" s="1689"/>
      <c r="D360" s="1711">
        <v>146</v>
      </c>
      <c r="E360" s="1712">
        <v>2.7847396268448901E-5</v>
      </c>
      <c r="F360" s="1713">
        <v>2.7100271002710027E-3</v>
      </c>
      <c r="G360" s="3288" t="s">
        <v>123</v>
      </c>
      <c r="H360" s="1754">
        <v>2</v>
      </c>
      <c r="I360" s="1697">
        <v>0</v>
      </c>
      <c r="J360" s="1698">
        <v>0</v>
      </c>
      <c r="K360" s="2927">
        <v>0</v>
      </c>
      <c r="L360" s="1697" t="s">
        <v>123</v>
      </c>
      <c r="M360" s="1698">
        <v>0</v>
      </c>
      <c r="N360" s="1717">
        <v>0</v>
      </c>
      <c r="O360" s="1717">
        <v>0</v>
      </c>
      <c r="P360" s="1718"/>
      <c r="Q360" s="2927">
        <v>2</v>
      </c>
      <c r="R360" s="1697">
        <v>0</v>
      </c>
      <c r="S360" s="1698">
        <v>0</v>
      </c>
      <c r="T360" s="1717">
        <v>1</v>
      </c>
      <c r="U360" s="1717">
        <v>0</v>
      </c>
      <c r="V360" s="1717"/>
      <c r="W360" s="1717">
        <v>0</v>
      </c>
      <c r="X360" s="1717"/>
      <c r="Y360" s="1718">
        <v>1</v>
      </c>
      <c r="Z360" s="2937">
        <v>0</v>
      </c>
      <c r="AA360" s="1697" t="s">
        <v>123</v>
      </c>
      <c r="AB360" s="1698">
        <v>0</v>
      </c>
      <c r="AC360" s="2953">
        <v>2</v>
      </c>
      <c r="AD360" s="1719">
        <v>0</v>
      </c>
      <c r="AE360" s="1719">
        <v>0</v>
      </c>
      <c r="AF360" s="1719">
        <v>1</v>
      </c>
      <c r="AG360" s="1719">
        <v>0</v>
      </c>
      <c r="AH360" s="1719">
        <v>1</v>
      </c>
      <c r="AI360" s="1719">
        <v>0</v>
      </c>
      <c r="AJ360" s="1719">
        <v>0</v>
      </c>
      <c r="AK360" s="1719">
        <v>0</v>
      </c>
      <c r="AL360" s="1719">
        <v>0</v>
      </c>
      <c r="AM360" s="1719">
        <v>0</v>
      </c>
      <c r="AN360" s="1719">
        <v>0</v>
      </c>
      <c r="AO360" s="1719">
        <v>0</v>
      </c>
      <c r="AP360" s="1719">
        <v>0</v>
      </c>
      <c r="AQ360" s="1719">
        <v>0</v>
      </c>
      <c r="AR360" s="1719">
        <v>0</v>
      </c>
      <c r="AS360" s="1719">
        <v>0</v>
      </c>
      <c r="AT360" s="1719">
        <v>0</v>
      </c>
      <c r="AU360" s="1719">
        <v>0</v>
      </c>
      <c r="AV360" s="1719">
        <v>0</v>
      </c>
      <c r="AW360" s="1719">
        <v>0</v>
      </c>
      <c r="AX360" s="1720">
        <v>0</v>
      </c>
    </row>
    <row r="361" spans="1:53" s="221" customFormat="1" ht="42.95" customHeight="1" x14ac:dyDescent="0.15">
      <c r="A361" s="1690" t="s">
        <v>1862</v>
      </c>
      <c r="B361" s="1691"/>
      <c r="C361" s="1691"/>
      <c r="D361" s="1732">
        <v>130</v>
      </c>
      <c r="E361" s="1715">
        <v>5.5694792536897802E-5</v>
      </c>
      <c r="F361" s="1716">
        <v>5.4200542005420054E-3</v>
      </c>
      <c r="G361" s="3301" t="s">
        <v>123</v>
      </c>
      <c r="H361" s="1755">
        <v>4</v>
      </c>
      <c r="I361" s="1703">
        <v>-0.19999999999999996</v>
      </c>
      <c r="J361" s="1704">
        <v>-1</v>
      </c>
      <c r="K361" s="2926">
        <v>0</v>
      </c>
      <c r="L361" s="1703" t="s">
        <v>123</v>
      </c>
      <c r="M361" s="1704">
        <v>0</v>
      </c>
      <c r="N361" s="1717">
        <v>0</v>
      </c>
      <c r="O361" s="1717">
        <v>0</v>
      </c>
      <c r="P361" s="1718"/>
      <c r="Q361" s="2926">
        <v>4</v>
      </c>
      <c r="R361" s="1703">
        <v>-0.19999999999999996</v>
      </c>
      <c r="S361" s="1704">
        <v>-1</v>
      </c>
      <c r="T361" s="1717">
        <v>0</v>
      </c>
      <c r="U361" s="1717">
        <v>3</v>
      </c>
      <c r="V361" s="1717"/>
      <c r="W361" s="1717">
        <v>0</v>
      </c>
      <c r="X361" s="1717"/>
      <c r="Y361" s="1718">
        <v>1</v>
      </c>
      <c r="Z361" s="2936">
        <v>0</v>
      </c>
      <c r="AA361" s="1703" t="s">
        <v>123</v>
      </c>
      <c r="AB361" s="1704">
        <v>0</v>
      </c>
      <c r="AC361" s="2952">
        <v>4</v>
      </c>
      <c r="AD361" s="1719">
        <v>0</v>
      </c>
      <c r="AE361" s="1719">
        <v>0</v>
      </c>
      <c r="AF361" s="1719">
        <v>0</v>
      </c>
      <c r="AG361" s="1719">
        <v>0</v>
      </c>
      <c r="AH361" s="1719">
        <v>3</v>
      </c>
      <c r="AI361" s="1719">
        <v>0</v>
      </c>
      <c r="AJ361" s="1719">
        <v>0</v>
      </c>
      <c r="AK361" s="1719">
        <v>0</v>
      </c>
      <c r="AL361" s="1719">
        <v>0</v>
      </c>
      <c r="AM361" s="1719">
        <v>0</v>
      </c>
      <c r="AN361" s="1719">
        <v>0</v>
      </c>
      <c r="AO361" s="1719">
        <v>0</v>
      </c>
      <c r="AP361" s="1719">
        <v>0</v>
      </c>
      <c r="AQ361" s="1719">
        <v>0</v>
      </c>
      <c r="AR361" s="1719">
        <v>0</v>
      </c>
      <c r="AS361" s="1719">
        <v>0</v>
      </c>
      <c r="AT361" s="1719">
        <v>0</v>
      </c>
      <c r="AU361" s="1719">
        <v>0</v>
      </c>
      <c r="AV361" s="1719">
        <v>0</v>
      </c>
      <c r="AW361" s="1719">
        <v>1</v>
      </c>
      <c r="AX361" s="1720">
        <v>0</v>
      </c>
    </row>
    <row r="362" spans="1:53" s="220" customFormat="1" ht="42.95" customHeight="1" x14ac:dyDescent="0.15">
      <c r="A362" s="1688" t="s">
        <v>1863</v>
      </c>
      <c r="B362" s="1689"/>
      <c r="C362" s="1689"/>
      <c r="D362" s="1711">
        <v>172</v>
      </c>
      <c r="E362" s="1712">
        <v>0</v>
      </c>
      <c r="F362" s="1713">
        <v>0</v>
      </c>
      <c r="G362" s="3288" t="s">
        <v>123</v>
      </c>
      <c r="H362" s="1754">
        <v>0</v>
      </c>
      <c r="I362" s="1697" t="s">
        <v>123</v>
      </c>
      <c r="J362" s="1698">
        <v>0</v>
      </c>
      <c r="K362" s="2927">
        <v>0</v>
      </c>
      <c r="L362" s="1697" t="s">
        <v>123</v>
      </c>
      <c r="M362" s="1698">
        <v>0</v>
      </c>
      <c r="N362" s="1717">
        <v>0</v>
      </c>
      <c r="O362" s="1717">
        <v>0</v>
      </c>
      <c r="P362" s="1718"/>
      <c r="Q362" s="2927">
        <v>0</v>
      </c>
      <c r="R362" s="1697" t="s">
        <v>123</v>
      </c>
      <c r="S362" s="1698">
        <v>0</v>
      </c>
      <c r="T362" s="1717">
        <v>0</v>
      </c>
      <c r="U362" s="1717">
        <v>0</v>
      </c>
      <c r="V362" s="1717"/>
      <c r="W362" s="1717">
        <v>0</v>
      </c>
      <c r="X362" s="1717"/>
      <c r="Y362" s="1718">
        <v>0</v>
      </c>
      <c r="Z362" s="2937">
        <v>0</v>
      </c>
      <c r="AA362" s="1697" t="s">
        <v>123</v>
      </c>
      <c r="AB362" s="1698">
        <v>0</v>
      </c>
      <c r="AC362" s="2953">
        <v>0</v>
      </c>
      <c r="AD362" s="1719">
        <v>0</v>
      </c>
      <c r="AE362" s="1719">
        <v>0</v>
      </c>
      <c r="AF362" s="1719">
        <v>0</v>
      </c>
      <c r="AG362" s="1719">
        <v>0</v>
      </c>
      <c r="AH362" s="1719">
        <v>0</v>
      </c>
      <c r="AI362" s="1719">
        <v>0</v>
      </c>
      <c r="AJ362" s="1719">
        <v>0</v>
      </c>
      <c r="AK362" s="1719">
        <v>0</v>
      </c>
      <c r="AL362" s="1719">
        <v>0</v>
      </c>
      <c r="AM362" s="1719">
        <v>0</v>
      </c>
      <c r="AN362" s="1719">
        <v>0</v>
      </c>
      <c r="AO362" s="1719">
        <v>0</v>
      </c>
      <c r="AP362" s="1719">
        <v>0</v>
      </c>
      <c r="AQ362" s="1719">
        <v>0</v>
      </c>
      <c r="AR362" s="1719">
        <v>0</v>
      </c>
      <c r="AS362" s="1719">
        <v>0</v>
      </c>
      <c r="AT362" s="1719">
        <v>0</v>
      </c>
      <c r="AU362" s="1719">
        <v>0</v>
      </c>
      <c r="AV362" s="1719">
        <v>0</v>
      </c>
      <c r="AW362" s="1719">
        <v>0</v>
      </c>
      <c r="AX362" s="1720">
        <v>0</v>
      </c>
    </row>
    <row r="363" spans="1:53" s="221" customFormat="1" ht="42.95" customHeight="1" x14ac:dyDescent="0.15">
      <c r="A363" s="1690" t="s">
        <v>1864</v>
      </c>
      <c r="B363" s="1691"/>
      <c r="C363" s="1691"/>
      <c r="D363" s="1732">
        <v>157</v>
      </c>
      <c r="E363" s="1715">
        <v>1.3923698134224451E-5</v>
      </c>
      <c r="F363" s="1716">
        <v>1.3550135501355014E-3</v>
      </c>
      <c r="G363" s="3301" t="s">
        <v>123</v>
      </c>
      <c r="H363" s="1755">
        <v>1</v>
      </c>
      <c r="I363" s="1703">
        <v>0</v>
      </c>
      <c r="J363" s="1704">
        <v>0</v>
      </c>
      <c r="K363" s="2926">
        <v>0</v>
      </c>
      <c r="L363" s="1703" t="s">
        <v>123</v>
      </c>
      <c r="M363" s="1704">
        <v>0</v>
      </c>
      <c r="N363" s="1717">
        <v>0</v>
      </c>
      <c r="O363" s="1717">
        <v>0</v>
      </c>
      <c r="P363" s="1718"/>
      <c r="Q363" s="2926">
        <v>1</v>
      </c>
      <c r="R363" s="1703">
        <v>0</v>
      </c>
      <c r="S363" s="1704">
        <v>0</v>
      </c>
      <c r="T363" s="1717">
        <v>0</v>
      </c>
      <c r="U363" s="1717">
        <v>0</v>
      </c>
      <c r="V363" s="1717"/>
      <c r="W363" s="1717">
        <v>0</v>
      </c>
      <c r="X363" s="1717"/>
      <c r="Y363" s="1718">
        <v>1</v>
      </c>
      <c r="Z363" s="2936">
        <v>0</v>
      </c>
      <c r="AA363" s="1703" t="s">
        <v>123</v>
      </c>
      <c r="AB363" s="1704">
        <v>0</v>
      </c>
      <c r="AC363" s="2952">
        <v>1</v>
      </c>
      <c r="AD363" s="1719">
        <v>0</v>
      </c>
      <c r="AE363" s="1719">
        <v>0</v>
      </c>
      <c r="AF363" s="1719">
        <v>0</v>
      </c>
      <c r="AG363" s="1719">
        <v>0</v>
      </c>
      <c r="AH363" s="1719">
        <v>0</v>
      </c>
      <c r="AI363" s="1719">
        <v>0</v>
      </c>
      <c r="AJ363" s="1719">
        <v>0</v>
      </c>
      <c r="AK363" s="1719">
        <v>0</v>
      </c>
      <c r="AL363" s="1719">
        <v>0</v>
      </c>
      <c r="AM363" s="1719">
        <v>0</v>
      </c>
      <c r="AN363" s="1719">
        <v>0</v>
      </c>
      <c r="AO363" s="1719">
        <v>0</v>
      </c>
      <c r="AP363" s="1719">
        <v>0</v>
      </c>
      <c r="AQ363" s="1719">
        <v>0</v>
      </c>
      <c r="AR363" s="1719">
        <v>0</v>
      </c>
      <c r="AS363" s="1719">
        <v>0</v>
      </c>
      <c r="AT363" s="1719">
        <v>0</v>
      </c>
      <c r="AU363" s="1719">
        <v>1</v>
      </c>
      <c r="AV363" s="1719">
        <v>0</v>
      </c>
      <c r="AW363" s="1719">
        <v>0</v>
      </c>
      <c r="AX363" s="1720">
        <v>0</v>
      </c>
    </row>
    <row r="364" spans="1:53" s="220" customFormat="1" ht="42.95" customHeight="1" thickBot="1" x14ac:dyDescent="0.2">
      <c r="A364" s="1747" t="s">
        <v>598</v>
      </c>
      <c r="B364" s="1748"/>
      <c r="C364" s="1748"/>
      <c r="D364" s="1749">
        <v>95</v>
      </c>
      <c r="E364" s="1750">
        <v>1.9493177387914229E-4</v>
      </c>
      <c r="F364" s="1751">
        <v>1.8970189701897018E-2</v>
      </c>
      <c r="G364" s="3313" t="s">
        <v>123</v>
      </c>
      <c r="H364" s="1760">
        <v>14</v>
      </c>
      <c r="I364" s="1752">
        <v>0</v>
      </c>
      <c r="J364" s="1753">
        <v>0</v>
      </c>
      <c r="K364" s="2968">
        <v>2</v>
      </c>
      <c r="L364" s="1752">
        <v>-0.33333333333333337</v>
      </c>
      <c r="M364" s="1753">
        <v>-1</v>
      </c>
      <c r="N364" s="1742">
        <v>0</v>
      </c>
      <c r="O364" s="1742">
        <v>2</v>
      </c>
      <c r="P364" s="1743"/>
      <c r="Q364" s="2968">
        <v>4</v>
      </c>
      <c r="R364" s="1752">
        <v>0.33333333333333326</v>
      </c>
      <c r="S364" s="1753">
        <v>1</v>
      </c>
      <c r="T364" s="1742">
        <v>0</v>
      </c>
      <c r="U364" s="1742">
        <v>0</v>
      </c>
      <c r="V364" s="1742"/>
      <c r="W364" s="1742">
        <v>0</v>
      </c>
      <c r="X364" s="1742"/>
      <c r="Y364" s="1743">
        <v>4</v>
      </c>
      <c r="Z364" s="2969">
        <v>8</v>
      </c>
      <c r="AA364" s="1752">
        <v>0</v>
      </c>
      <c r="AB364" s="1753">
        <v>0</v>
      </c>
      <c r="AC364" s="2970">
        <v>14</v>
      </c>
      <c r="AD364" s="1744">
        <v>0</v>
      </c>
      <c r="AE364" s="1744">
        <v>0</v>
      </c>
      <c r="AF364" s="1744">
        <v>0</v>
      </c>
      <c r="AG364" s="1744">
        <v>0</v>
      </c>
      <c r="AH364" s="1744">
        <v>1</v>
      </c>
      <c r="AI364" s="1744">
        <v>0</v>
      </c>
      <c r="AJ364" s="1744">
        <v>0</v>
      </c>
      <c r="AK364" s="1744">
        <v>0</v>
      </c>
      <c r="AL364" s="1744">
        <v>1</v>
      </c>
      <c r="AM364" s="1744">
        <v>0</v>
      </c>
      <c r="AN364" s="1744">
        <v>0</v>
      </c>
      <c r="AO364" s="1744">
        <v>0</v>
      </c>
      <c r="AP364" s="1744">
        <v>1</v>
      </c>
      <c r="AQ364" s="1744">
        <v>0</v>
      </c>
      <c r="AR364" s="1744">
        <v>0</v>
      </c>
      <c r="AS364" s="1744">
        <v>0</v>
      </c>
      <c r="AT364" s="1744">
        <v>0</v>
      </c>
      <c r="AU364" s="1744">
        <v>0</v>
      </c>
      <c r="AV364" s="1744">
        <v>0</v>
      </c>
      <c r="AW364" s="1744">
        <v>1</v>
      </c>
      <c r="AX364" s="1745">
        <v>10</v>
      </c>
    </row>
    <row r="365" spans="1:53" s="3782" customFormat="1" ht="4.5" customHeight="1" thickTop="1" x14ac:dyDescent="0.15">
      <c r="A365" s="242"/>
      <c r="B365" s="235"/>
      <c r="C365" s="235"/>
      <c r="D365" s="3252"/>
      <c r="E365" s="3775"/>
      <c r="F365" s="3776"/>
      <c r="G365" s="3252"/>
      <c r="H365" s="3777"/>
      <c r="I365" s="3778"/>
      <c r="J365" s="3779"/>
      <c r="K365" s="3780"/>
      <c r="L365" s="3778"/>
      <c r="M365" s="3779"/>
      <c r="N365" s="3780"/>
      <c r="O365" s="3780"/>
      <c r="P365" s="3780"/>
      <c r="Q365" s="3780"/>
      <c r="R365" s="3778"/>
      <c r="S365" s="3779"/>
      <c r="T365" s="3780"/>
      <c r="U365" s="3780"/>
      <c r="V365" s="3780"/>
      <c r="W365" s="3780"/>
      <c r="X365" s="3780"/>
      <c r="Y365" s="3780"/>
      <c r="Z365" s="3781"/>
      <c r="AA365" s="3778"/>
      <c r="AB365" s="3779"/>
      <c r="AC365" s="3781"/>
      <c r="AD365" s="3781"/>
      <c r="AE365" s="3781"/>
      <c r="AF365" s="3781"/>
      <c r="AG365" s="3781"/>
      <c r="AH365" s="3781"/>
      <c r="AI365" s="3781"/>
      <c r="AJ365" s="3781"/>
      <c r="AK365" s="3781"/>
      <c r="AL365" s="3781"/>
      <c r="AM365" s="3781"/>
      <c r="AN365" s="3781"/>
      <c r="AO365" s="3781"/>
      <c r="AP365" s="3781"/>
      <c r="AQ365" s="3781"/>
      <c r="AR365" s="3781"/>
      <c r="AS365" s="3781"/>
      <c r="AT365" s="3781"/>
      <c r="AU365" s="3781"/>
      <c r="AV365" s="3781"/>
      <c r="AW365" s="3781"/>
      <c r="AX365" s="3781"/>
    </row>
    <row r="366" spans="1:53" customFormat="1" ht="36.75" customHeight="1" x14ac:dyDescent="0.15">
      <c r="A366" s="3692" t="s">
        <v>1205</v>
      </c>
      <c r="B366" s="3693"/>
      <c r="C366" s="3693"/>
      <c r="D366" s="3693"/>
      <c r="E366" s="3634"/>
      <c r="H366" s="3936" t="s">
        <v>1973</v>
      </c>
      <c r="Z366" s="2772" t="s">
        <v>2112</v>
      </c>
      <c r="AL366" s="3937" t="s">
        <v>1973</v>
      </c>
      <c r="AT366" s="3654"/>
      <c r="AU366" s="3633"/>
      <c r="AV366" s="3633"/>
      <c r="AW366" s="3633"/>
      <c r="AX366" s="3904" t="s">
        <v>1205</v>
      </c>
      <c r="AY366" s="1746"/>
      <c r="AZ366" s="1746"/>
      <c r="BA366" s="1746"/>
    </row>
    <row r="367" spans="1:53" s="29" customFormat="1" ht="15" customHeight="1" thickBot="1" x14ac:dyDescent="0.2">
      <c r="A367" s="1761"/>
    </row>
    <row r="368" spans="1:53" customFormat="1" ht="36.75" customHeight="1" thickTop="1" thickBot="1" x14ac:dyDescent="0.2">
      <c r="A368" s="4735" t="s">
        <v>1201</v>
      </c>
      <c r="B368" s="4736"/>
      <c r="C368" s="4737"/>
      <c r="D368" s="4744" t="s">
        <v>761</v>
      </c>
      <c r="E368" s="4747" t="s">
        <v>1960</v>
      </c>
      <c r="F368" s="4747" t="s">
        <v>1654</v>
      </c>
      <c r="G368" s="4750" t="s">
        <v>1961</v>
      </c>
      <c r="H368" s="4730" t="s">
        <v>1390</v>
      </c>
      <c r="I368" s="4731"/>
      <c r="J368" s="4732"/>
      <c r="K368" s="4727" t="s">
        <v>803</v>
      </c>
      <c r="L368" s="4728"/>
      <c r="M368" s="4728"/>
      <c r="N368" s="4728"/>
      <c r="O368" s="4728"/>
      <c r="P368" s="4729"/>
      <c r="Q368" s="4725" t="s">
        <v>804</v>
      </c>
      <c r="R368" s="4726"/>
      <c r="S368" s="4726"/>
      <c r="T368" s="4726"/>
      <c r="U368" s="4726"/>
      <c r="V368" s="4726"/>
      <c r="W368" s="4726"/>
      <c r="X368" s="2461"/>
      <c r="Y368" s="2462"/>
      <c r="Z368" s="4753" t="s">
        <v>1195</v>
      </c>
      <c r="AA368" s="4754"/>
      <c r="AB368" s="4755"/>
      <c r="AC368" s="4756" t="s">
        <v>1200</v>
      </c>
      <c r="AD368" s="4723"/>
      <c r="AE368" s="4723"/>
      <c r="AF368" s="4723"/>
      <c r="AG368" s="4723"/>
      <c r="AH368" s="4723"/>
      <c r="AI368" s="4723"/>
      <c r="AJ368" s="4723"/>
      <c r="AK368" s="4723"/>
      <c r="AL368" s="4723"/>
      <c r="AM368" s="4723"/>
      <c r="AN368" s="4723"/>
      <c r="AO368" s="4723"/>
      <c r="AP368" s="4723"/>
      <c r="AQ368" s="4723"/>
      <c r="AR368" s="4723"/>
      <c r="AS368" s="4723"/>
      <c r="AT368" s="4723"/>
      <c r="AU368" s="4723"/>
      <c r="AV368" s="4723"/>
      <c r="AW368" s="4723"/>
      <c r="AX368" s="4724"/>
    </row>
    <row r="369" spans="1:50" customFormat="1" ht="102" customHeight="1" x14ac:dyDescent="0.15">
      <c r="A369" s="4738"/>
      <c r="B369" s="4739"/>
      <c r="C369" s="4740"/>
      <c r="D369" s="4745"/>
      <c r="E369" s="4748"/>
      <c r="F369" s="4748"/>
      <c r="G369" s="4751"/>
      <c r="H369" s="3230" t="s">
        <v>1899</v>
      </c>
      <c r="I369" s="4718" t="s">
        <v>1894</v>
      </c>
      <c r="J369" s="4719"/>
      <c r="K369" s="3223" t="s">
        <v>826</v>
      </c>
      <c r="L369" s="4718" t="s">
        <v>1894</v>
      </c>
      <c r="M369" s="4719"/>
      <c r="N369" s="3399" t="s">
        <v>1898</v>
      </c>
      <c r="O369" s="3224" t="s">
        <v>1900</v>
      </c>
      <c r="P369" s="3226" t="s">
        <v>650</v>
      </c>
      <c r="Q369" s="3225" t="s">
        <v>826</v>
      </c>
      <c r="R369" s="4718" t="s">
        <v>1894</v>
      </c>
      <c r="S369" s="4719"/>
      <c r="T369" s="3399" t="s">
        <v>1905</v>
      </c>
      <c r="U369" s="3224" t="s">
        <v>1906</v>
      </c>
      <c r="V369" s="3224" t="s">
        <v>1958</v>
      </c>
      <c r="W369" s="3224" t="s">
        <v>652</v>
      </c>
      <c r="X369" s="3224" t="s">
        <v>1959</v>
      </c>
      <c r="Y369" s="3226" t="s">
        <v>1912</v>
      </c>
      <c r="Z369" s="3225" t="s">
        <v>54</v>
      </c>
      <c r="AA369" s="4718" t="s">
        <v>1894</v>
      </c>
      <c r="AB369" s="4719"/>
      <c r="AC369" s="4733" t="s">
        <v>826</v>
      </c>
      <c r="AD369" s="3227" t="s">
        <v>1914</v>
      </c>
      <c r="AE369" s="3228" t="s">
        <v>1916</v>
      </c>
      <c r="AF369" s="3227" t="s">
        <v>1918</v>
      </c>
      <c r="AG369" s="3228" t="s">
        <v>1919</v>
      </c>
      <c r="AH369" s="3227" t="s">
        <v>1920</v>
      </c>
      <c r="AI369" s="3238" t="s">
        <v>1921</v>
      </c>
      <c r="AJ369" s="3227" t="s">
        <v>1922</v>
      </c>
      <c r="AK369" s="3228" t="s">
        <v>1952</v>
      </c>
      <c r="AL369" s="3227" t="s">
        <v>1953</v>
      </c>
      <c r="AM369" s="3228" t="s">
        <v>1954</v>
      </c>
      <c r="AN369" s="3239" t="s">
        <v>1955</v>
      </c>
      <c r="AO369" s="3238" t="s">
        <v>1923</v>
      </c>
      <c r="AP369" s="3240" t="s">
        <v>1924</v>
      </c>
      <c r="AQ369" s="3241" t="s">
        <v>1925</v>
      </c>
      <c r="AR369" s="3228" t="s">
        <v>1926</v>
      </c>
      <c r="AS369" s="3228" t="s">
        <v>1927</v>
      </c>
      <c r="AT369" s="3228" t="s">
        <v>1928</v>
      </c>
      <c r="AU369" s="3228" t="s">
        <v>1929</v>
      </c>
      <c r="AV369" s="3228" t="s">
        <v>1930</v>
      </c>
      <c r="AW369" s="3228" t="s">
        <v>1931</v>
      </c>
      <c r="AX369" s="3229" t="s">
        <v>1932</v>
      </c>
    </row>
    <row r="370" spans="1:50" customFormat="1" ht="75" customHeight="1" thickBot="1" x14ac:dyDescent="0.2">
      <c r="A370" s="4741"/>
      <c r="B370" s="4742"/>
      <c r="C370" s="4743"/>
      <c r="D370" s="4746"/>
      <c r="E370" s="4749"/>
      <c r="F370" s="4749"/>
      <c r="G370" s="4752"/>
      <c r="H370" s="3396" t="s">
        <v>1893</v>
      </c>
      <c r="I370" s="3397" t="s">
        <v>1895</v>
      </c>
      <c r="J370" s="3398" t="s">
        <v>1705</v>
      </c>
      <c r="K370" s="3236" t="s">
        <v>1897</v>
      </c>
      <c r="L370" s="3397" t="s">
        <v>1895</v>
      </c>
      <c r="M370" s="3398" t="s">
        <v>1705</v>
      </c>
      <c r="N370" s="3400" t="s">
        <v>1901</v>
      </c>
      <c r="O370" s="3231" t="s">
        <v>1902</v>
      </c>
      <c r="P370" s="3232" t="s">
        <v>1903</v>
      </c>
      <c r="Q370" s="3237" t="s">
        <v>1904</v>
      </c>
      <c r="R370" s="3397" t="s">
        <v>1895</v>
      </c>
      <c r="S370" s="3398" t="s">
        <v>1705</v>
      </c>
      <c r="T370" s="3400" t="s">
        <v>1907</v>
      </c>
      <c r="U370" s="3231" t="s">
        <v>1908</v>
      </c>
      <c r="V370" s="3234" t="s">
        <v>1909</v>
      </c>
      <c r="W370" s="3231" t="s">
        <v>1910</v>
      </c>
      <c r="X370" s="3234" t="s">
        <v>1911</v>
      </c>
      <c r="Y370" s="3235" t="s">
        <v>1913</v>
      </c>
      <c r="Z370" s="3233" t="s">
        <v>1957</v>
      </c>
      <c r="AA370" s="3397" t="s">
        <v>1895</v>
      </c>
      <c r="AB370" s="3398" t="s">
        <v>1705</v>
      </c>
      <c r="AC370" s="4734"/>
      <c r="AD370" s="3268" t="s">
        <v>1915</v>
      </c>
      <c r="AE370" s="3269" t="s">
        <v>1964</v>
      </c>
      <c r="AF370" s="3268" t="s">
        <v>1933</v>
      </c>
      <c r="AG370" s="3269" t="s">
        <v>1934</v>
      </c>
      <c r="AH370" s="3268" t="s">
        <v>1935</v>
      </c>
      <c r="AI370" s="3269" t="s">
        <v>1963</v>
      </c>
      <c r="AJ370" s="3268" t="s">
        <v>1937</v>
      </c>
      <c r="AK370" s="3269" t="s">
        <v>1938</v>
      </c>
      <c r="AL370" s="3268" t="s">
        <v>1939</v>
      </c>
      <c r="AM370" s="3269" t="s">
        <v>1940</v>
      </c>
      <c r="AN370" s="3269" t="s">
        <v>1941</v>
      </c>
      <c r="AO370" s="3269" t="s">
        <v>1942</v>
      </c>
      <c r="AP370" s="3269" t="s">
        <v>1943</v>
      </c>
      <c r="AQ370" s="3269" t="s">
        <v>1944</v>
      </c>
      <c r="AR370" s="3269" t="s">
        <v>1945</v>
      </c>
      <c r="AS370" s="3269" t="s">
        <v>1946</v>
      </c>
      <c r="AT370" s="3269" t="s">
        <v>1947</v>
      </c>
      <c r="AU370" s="3269" t="s">
        <v>1948</v>
      </c>
      <c r="AV370" s="3269" t="s">
        <v>1949</v>
      </c>
      <c r="AW370" s="3269" t="s">
        <v>1950</v>
      </c>
      <c r="AX370" s="3270" t="s">
        <v>1951</v>
      </c>
    </row>
    <row r="371" spans="1:50" s="221" customFormat="1" ht="39.75" customHeight="1" x14ac:dyDescent="0.15">
      <c r="A371" s="1690" t="s">
        <v>1865</v>
      </c>
      <c r="B371" s="1691"/>
      <c r="C371" s="1691"/>
      <c r="D371" s="1732">
        <v>172</v>
      </c>
      <c r="E371" s="1715">
        <v>0</v>
      </c>
      <c r="F371" s="1716">
        <v>0</v>
      </c>
      <c r="G371" s="3301" t="s">
        <v>123</v>
      </c>
      <c r="H371" s="1755">
        <v>0</v>
      </c>
      <c r="I371" s="1703" t="s">
        <v>123</v>
      </c>
      <c r="J371" s="1704">
        <v>0</v>
      </c>
      <c r="K371" s="2926">
        <v>0</v>
      </c>
      <c r="L371" s="1703" t="s">
        <v>123</v>
      </c>
      <c r="M371" s="1704">
        <v>0</v>
      </c>
      <c r="N371" s="1717">
        <v>0</v>
      </c>
      <c r="O371" s="1717">
        <v>0</v>
      </c>
      <c r="P371" s="1718"/>
      <c r="Q371" s="2926">
        <v>0</v>
      </c>
      <c r="R371" s="1703" t="s">
        <v>123</v>
      </c>
      <c r="S371" s="1704">
        <v>0</v>
      </c>
      <c r="T371" s="1717">
        <v>0</v>
      </c>
      <c r="U371" s="1717">
        <v>0</v>
      </c>
      <c r="V371" s="1717"/>
      <c r="W371" s="1717">
        <v>0</v>
      </c>
      <c r="X371" s="1717"/>
      <c r="Y371" s="1718">
        <v>0</v>
      </c>
      <c r="Z371" s="2936">
        <v>0</v>
      </c>
      <c r="AA371" s="1703" t="s">
        <v>123</v>
      </c>
      <c r="AB371" s="1704">
        <v>0</v>
      </c>
      <c r="AC371" s="2952">
        <v>0</v>
      </c>
      <c r="AD371" s="1719">
        <v>0</v>
      </c>
      <c r="AE371" s="1719">
        <v>0</v>
      </c>
      <c r="AF371" s="1719">
        <v>0</v>
      </c>
      <c r="AG371" s="1719">
        <v>0</v>
      </c>
      <c r="AH371" s="1719">
        <v>0</v>
      </c>
      <c r="AI371" s="1719">
        <v>0</v>
      </c>
      <c r="AJ371" s="1719">
        <v>0</v>
      </c>
      <c r="AK371" s="1719">
        <v>0</v>
      </c>
      <c r="AL371" s="1719">
        <v>0</v>
      </c>
      <c r="AM371" s="1719">
        <v>0</v>
      </c>
      <c r="AN371" s="1719">
        <v>0</v>
      </c>
      <c r="AO371" s="1719">
        <v>0</v>
      </c>
      <c r="AP371" s="1719">
        <v>0</v>
      </c>
      <c r="AQ371" s="1719">
        <v>0</v>
      </c>
      <c r="AR371" s="1719">
        <v>0</v>
      </c>
      <c r="AS371" s="1719">
        <v>0</v>
      </c>
      <c r="AT371" s="1719">
        <v>0</v>
      </c>
      <c r="AU371" s="1719">
        <v>0</v>
      </c>
      <c r="AV371" s="1719">
        <v>0</v>
      </c>
      <c r="AW371" s="1719">
        <v>0</v>
      </c>
      <c r="AX371" s="1720">
        <v>0</v>
      </c>
    </row>
    <row r="372" spans="1:50" s="220" customFormat="1" ht="39.75" customHeight="1" x14ac:dyDescent="0.15">
      <c r="A372" s="1688" t="s">
        <v>1867</v>
      </c>
      <c r="B372" s="1689"/>
      <c r="C372" s="1689"/>
      <c r="D372" s="1711">
        <v>85</v>
      </c>
      <c r="E372" s="1712">
        <v>2.6455026455026457E-4</v>
      </c>
      <c r="F372" s="1713">
        <v>2.5745257452574527E-2</v>
      </c>
      <c r="G372" s="3288" t="s">
        <v>123</v>
      </c>
      <c r="H372" s="1754">
        <v>19</v>
      </c>
      <c r="I372" s="1697">
        <v>-0.17391304347826086</v>
      </c>
      <c r="J372" s="1698">
        <v>-4</v>
      </c>
      <c r="K372" s="2927">
        <v>9</v>
      </c>
      <c r="L372" s="1697">
        <v>0.125</v>
      </c>
      <c r="M372" s="1698">
        <v>1</v>
      </c>
      <c r="N372" s="1717">
        <v>4</v>
      </c>
      <c r="O372" s="1717">
        <v>5</v>
      </c>
      <c r="P372" s="1718"/>
      <c r="Q372" s="2927">
        <v>9</v>
      </c>
      <c r="R372" s="1697">
        <v>-0.30769230769230771</v>
      </c>
      <c r="S372" s="1698">
        <v>-4</v>
      </c>
      <c r="T372" s="1717">
        <v>4</v>
      </c>
      <c r="U372" s="1717">
        <v>1</v>
      </c>
      <c r="V372" s="1717"/>
      <c r="W372" s="1717">
        <v>1</v>
      </c>
      <c r="X372" s="1717"/>
      <c r="Y372" s="1718">
        <v>3</v>
      </c>
      <c r="Z372" s="2937">
        <v>1</v>
      </c>
      <c r="AA372" s="1697">
        <v>-0.5</v>
      </c>
      <c r="AB372" s="1698">
        <v>-1</v>
      </c>
      <c r="AC372" s="2953">
        <v>19</v>
      </c>
      <c r="AD372" s="1719">
        <v>1</v>
      </c>
      <c r="AE372" s="1719">
        <v>0</v>
      </c>
      <c r="AF372" s="1719">
        <v>0</v>
      </c>
      <c r="AG372" s="1719">
        <v>4</v>
      </c>
      <c r="AH372" s="1719">
        <v>3</v>
      </c>
      <c r="AI372" s="1719">
        <v>0</v>
      </c>
      <c r="AJ372" s="1719">
        <v>0</v>
      </c>
      <c r="AK372" s="1719">
        <v>0</v>
      </c>
      <c r="AL372" s="1719">
        <v>2</v>
      </c>
      <c r="AM372" s="1719">
        <v>0</v>
      </c>
      <c r="AN372" s="1719">
        <v>0</v>
      </c>
      <c r="AO372" s="1719">
        <v>2</v>
      </c>
      <c r="AP372" s="1719">
        <v>1</v>
      </c>
      <c r="AQ372" s="1719">
        <v>1</v>
      </c>
      <c r="AR372" s="1719">
        <v>0</v>
      </c>
      <c r="AS372" s="1719">
        <v>0</v>
      </c>
      <c r="AT372" s="1719">
        <v>2</v>
      </c>
      <c r="AU372" s="1719">
        <v>0</v>
      </c>
      <c r="AV372" s="1719">
        <v>1</v>
      </c>
      <c r="AW372" s="1719">
        <v>0</v>
      </c>
      <c r="AX372" s="1720">
        <v>2</v>
      </c>
    </row>
    <row r="373" spans="1:50" s="221" customFormat="1" ht="39.75" customHeight="1" x14ac:dyDescent="0.15">
      <c r="A373" s="1690" t="s">
        <v>1868</v>
      </c>
      <c r="B373" s="1691"/>
      <c r="C373" s="1691"/>
      <c r="D373" s="1732">
        <v>172</v>
      </c>
      <c r="E373" s="1715">
        <v>0</v>
      </c>
      <c r="F373" s="1716">
        <v>0</v>
      </c>
      <c r="G373" s="3301" t="s">
        <v>123</v>
      </c>
      <c r="H373" s="1755">
        <v>0</v>
      </c>
      <c r="I373" s="1703" t="s">
        <v>123</v>
      </c>
      <c r="J373" s="1704">
        <v>0</v>
      </c>
      <c r="K373" s="2926">
        <v>0</v>
      </c>
      <c r="L373" s="1703" t="s">
        <v>123</v>
      </c>
      <c r="M373" s="1704">
        <v>0</v>
      </c>
      <c r="N373" s="1717">
        <v>0</v>
      </c>
      <c r="O373" s="1717">
        <v>0</v>
      </c>
      <c r="P373" s="1718"/>
      <c r="Q373" s="2926">
        <v>0</v>
      </c>
      <c r="R373" s="1703" t="s">
        <v>123</v>
      </c>
      <c r="S373" s="1704">
        <v>0</v>
      </c>
      <c r="T373" s="1717">
        <v>0</v>
      </c>
      <c r="U373" s="1717">
        <v>0</v>
      </c>
      <c r="V373" s="1717"/>
      <c r="W373" s="1717">
        <v>0</v>
      </c>
      <c r="X373" s="1717"/>
      <c r="Y373" s="1718">
        <v>0</v>
      </c>
      <c r="Z373" s="2936">
        <v>0</v>
      </c>
      <c r="AA373" s="1703" t="s">
        <v>123</v>
      </c>
      <c r="AB373" s="1704">
        <v>0</v>
      </c>
      <c r="AC373" s="2952">
        <v>0</v>
      </c>
      <c r="AD373" s="1719">
        <v>0</v>
      </c>
      <c r="AE373" s="1719">
        <v>0</v>
      </c>
      <c r="AF373" s="1719">
        <v>0</v>
      </c>
      <c r="AG373" s="1719">
        <v>0</v>
      </c>
      <c r="AH373" s="1719">
        <v>0</v>
      </c>
      <c r="AI373" s="1719">
        <v>0</v>
      </c>
      <c r="AJ373" s="1719">
        <v>0</v>
      </c>
      <c r="AK373" s="1719">
        <v>0</v>
      </c>
      <c r="AL373" s="1719">
        <v>0</v>
      </c>
      <c r="AM373" s="1719">
        <v>0</v>
      </c>
      <c r="AN373" s="1719">
        <v>0</v>
      </c>
      <c r="AO373" s="1719">
        <v>0</v>
      </c>
      <c r="AP373" s="1719">
        <v>0</v>
      </c>
      <c r="AQ373" s="1719">
        <v>0</v>
      </c>
      <c r="AR373" s="1719">
        <v>0</v>
      </c>
      <c r="AS373" s="1719">
        <v>0</v>
      </c>
      <c r="AT373" s="1719">
        <v>0</v>
      </c>
      <c r="AU373" s="1719">
        <v>0</v>
      </c>
      <c r="AV373" s="1719">
        <v>0</v>
      </c>
      <c r="AW373" s="1719">
        <v>0</v>
      </c>
      <c r="AX373" s="1720">
        <v>0</v>
      </c>
    </row>
    <row r="374" spans="1:50" s="220" customFormat="1" ht="39.75" customHeight="1" x14ac:dyDescent="0.15">
      <c r="A374" s="1688" t="s">
        <v>1869</v>
      </c>
      <c r="B374" s="1689"/>
      <c r="C374" s="1689"/>
      <c r="D374" s="1711">
        <v>172</v>
      </c>
      <c r="E374" s="1712">
        <v>0</v>
      </c>
      <c r="F374" s="1713">
        <v>0</v>
      </c>
      <c r="G374" s="3288" t="s">
        <v>123</v>
      </c>
      <c r="H374" s="1754">
        <v>0</v>
      </c>
      <c r="I374" s="1697" t="s">
        <v>123</v>
      </c>
      <c r="J374" s="1698">
        <v>0</v>
      </c>
      <c r="K374" s="2927">
        <v>0</v>
      </c>
      <c r="L374" s="1697" t="s">
        <v>123</v>
      </c>
      <c r="M374" s="1698">
        <v>0</v>
      </c>
      <c r="N374" s="1717">
        <v>0</v>
      </c>
      <c r="O374" s="1717">
        <v>0</v>
      </c>
      <c r="P374" s="1718"/>
      <c r="Q374" s="2927">
        <v>0</v>
      </c>
      <c r="R374" s="1697" t="s">
        <v>123</v>
      </c>
      <c r="S374" s="1698">
        <v>0</v>
      </c>
      <c r="T374" s="1717">
        <v>0</v>
      </c>
      <c r="U374" s="1717">
        <v>0</v>
      </c>
      <c r="V374" s="1717"/>
      <c r="W374" s="1717">
        <v>0</v>
      </c>
      <c r="X374" s="1717"/>
      <c r="Y374" s="1718">
        <v>0</v>
      </c>
      <c r="Z374" s="2937">
        <v>0</v>
      </c>
      <c r="AA374" s="1697" t="s">
        <v>123</v>
      </c>
      <c r="AB374" s="1698">
        <v>0</v>
      </c>
      <c r="AC374" s="2953">
        <v>0</v>
      </c>
      <c r="AD374" s="1719">
        <v>0</v>
      </c>
      <c r="AE374" s="1719">
        <v>0</v>
      </c>
      <c r="AF374" s="1719">
        <v>0</v>
      </c>
      <c r="AG374" s="1719">
        <v>0</v>
      </c>
      <c r="AH374" s="1719">
        <v>0</v>
      </c>
      <c r="AI374" s="1719">
        <v>0</v>
      </c>
      <c r="AJ374" s="1719">
        <v>0</v>
      </c>
      <c r="AK374" s="1719">
        <v>0</v>
      </c>
      <c r="AL374" s="1719">
        <v>0</v>
      </c>
      <c r="AM374" s="1719">
        <v>0</v>
      </c>
      <c r="AN374" s="1719">
        <v>0</v>
      </c>
      <c r="AO374" s="1719">
        <v>0</v>
      </c>
      <c r="AP374" s="1719">
        <v>0</v>
      </c>
      <c r="AQ374" s="1719">
        <v>0</v>
      </c>
      <c r="AR374" s="1719">
        <v>0</v>
      </c>
      <c r="AS374" s="1719">
        <v>0</v>
      </c>
      <c r="AT374" s="1719">
        <v>0</v>
      </c>
      <c r="AU374" s="1719">
        <v>0</v>
      </c>
      <c r="AV374" s="1719">
        <v>0</v>
      </c>
      <c r="AW374" s="1719">
        <v>0</v>
      </c>
      <c r="AX374" s="1720">
        <v>0</v>
      </c>
    </row>
    <row r="375" spans="1:50" s="221" customFormat="1" ht="39.75" customHeight="1" x14ac:dyDescent="0.15">
      <c r="A375" s="1690" t="s">
        <v>1870</v>
      </c>
      <c r="B375" s="1691"/>
      <c r="C375" s="1691"/>
      <c r="D375" s="1732">
        <v>93</v>
      </c>
      <c r="E375" s="1715">
        <v>2.2277917014759121E-4</v>
      </c>
      <c r="F375" s="1716">
        <v>2.1680216802168022E-2</v>
      </c>
      <c r="G375" s="3301" t="s">
        <v>123</v>
      </c>
      <c r="H375" s="1755">
        <v>16</v>
      </c>
      <c r="I375" s="1703">
        <v>0</v>
      </c>
      <c r="J375" s="1704">
        <v>0</v>
      </c>
      <c r="K375" s="2926">
        <v>7</v>
      </c>
      <c r="L375" s="1703">
        <v>0.16666666666666674</v>
      </c>
      <c r="M375" s="1704">
        <v>1</v>
      </c>
      <c r="N375" s="1717">
        <v>4</v>
      </c>
      <c r="O375" s="1717">
        <v>3</v>
      </c>
      <c r="P375" s="1718"/>
      <c r="Q375" s="2926">
        <v>8</v>
      </c>
      <c r="R375" s="1703">
        <v>0</v>
      </c>
      <c r="S375" s="1704">
        <v>0</v>
      </c>
      <c r="T375" s="1717">
        <v>2</v>
      </c>
      <c r="U375" s="1717">
        <v>2</v>
      </c>
      <c r="V375" s="1717"/>
      <c r="W375" s="1717">
        <v>3</v>
      </c>
      <c r="X375" s="1717"/>
      <c r="Y375" s="1718">
        <v>1</v>
      </c>
      <c r="Z375" s="2936">
        <v>1</v>
      </c>
      <c r="AA375" s="1703">
        <v>-0.5</v>
      </c>
      <c r="AB375" s="1704">
        <v>-1</v>
      </c>
      <c r="AC375" s="2952">
        <v>16</v>
      </c>
      <c r="AD375" s="1719">
        <v>0</v>
      </c>
      <c r="AE375" s="1719">
        <v>1</v>
      </c>
      <c r="AF375" s="1719">
        <v>0</v>
      </c>
      <c r="AG375" s="1719">
        <v>0</v>
      </c>
      <c r="AH375" s="1719">
        <v>7</v>
      </c>
      <c r="AI375" s="1719">
        <v>3</v>
      </c>
      <c r="AJ375" s="1719">
        <v>1</v>
      </c>
      <c r="AK375" s="1719">
        <v>0</v>
      </c>
      <c r="AL375" s="1719">
        <v>0</v>
      </c>
      <c r="AM375" s="1719">
        <v>0</v>
      </c>
      <c r="AN375" s="1719">
        <v>0</v>
      </c>
      <c r="AO375" s="1719">
        <v>0</v>
      </c>
      <c r="AP375" s="1719">
        <v>0</v>
      </c>
      <c r="AQ375" s="1719">
        <v>0</v>
      </c>
      <c r="AR375" s="1719">
        <v>0</v>
      </c>
      <c r="AS375" s="1719">
        <v>0</v>
      </c>
      <c r="AT375" s="1719">
        <v>1</v>
      </c>
      <c r="AU375" s="1719">
        <v>1</v>
      </c>
      <c r="AV375" s="1719">
        <v>0</v>
      </c>
      <c r="AW375" s="1719">
        <v>0</v>
      </c>
      <c r="AX375" s="1720">
        <v>2</v>
      </c>
    </row>
    <row r="376" spans="1:50" s="220" customFormat="1" ht="39.75" customHeight="1" x14ac:dyDescent="0.15">
      <c r="A376" s="1688" t="s">
        <v>1871</v>
      </c>
      <c r="B376" s="1689"/>
      <c r="C376" s="1689"/>
      <c r="D376" s="1711">
        <v>157</v>
      </c>
      <c r="E376" s="1712">
        <v>1.3923698134224451E-5</v>
      </c>
      <c r="F376" s="1713">
        <v>1.3550135501355014E-3</v>
      </c>
      <c r="G376" s="3288" t="s">
        <v>123</v>
      </c>
      <c r="H376" s="1754">
        <v>1</v>
      </c>
      <c r="I376" s="1697">
        <v>0</v>
      </c>
      <c r="J376" s="1698">
        <v>0</v>
      </c>
      <c r="K376" s="2927">
        <v>0</v>
      </c>
      <c r="L376" s="1697" t="s">
        <v>123</v>
      </c>
      <c r="M376" s="1698">
        <v>0</v>
      </c>
      <c r="N376" s="1717">
        <v>0</v>
      </c>
      <c r="O376" s="1717">
        <v>0</v>
      </c>
      <c r="P376" s="1718"/>
      <c r="Q376" s="2927">
        <v>1</v>
      </c>
      <c r="R376" s="1697">
        <v>0</v>
      </c>
      <c r="S376" s="1698">
        <v>0</v>
      </c>
      <c r="T376" s="1717">
        <v>0</v>
      </c>
      <c r="U376" s="1717">
        <v>1</v>
      </c>
      <c r="V376" s="1717"/>
      <c r="W376" s="1717">
        <v>0</v>
      </c>
      <c r="X376" s="1717"/>
      <c r="Y376" s="1718">
        <v>0</v>
      </c>
      <c r="Z376" s="2937">
        <v>0</v>
      </c>
      <c r="AA376" s="1697" t="s">
        <v>123</v>
      </c>
      <c r="AB376" s="1698">
        <v>0</v>
      </c>
      <c r="AC376" s="2953">
        <v>1</v>
      </c>
      <c r="AD376" s="1719">
        <v>0</v>
      </c>
      <c r="AE376" s="1719">
        <v>0</v>
      </c>
      <c r="AF376" s="1719">
        <v>0</v>
      </c>
      <c r="AG376" s="1719">
        <v>0</v>
      </c>
      <c r="AH376" s="1719">
        <v>0</v>
      </c>
      <c r="AI376" s="1719">
        <v>0</v>
      </c>
      <c r="AJ376" s="1719">
        <v>0</v>
      </c>
      <c r="AK376" s="1719">
        <v>0</v>
      </c>
      <c r="AL376" s="1719">
        <v>0</v>
      </c>
      <c r="AM376" s="1719">
        <v>0</v>
      </c>
      <c r="AN376" s="1719">
        <v>0</v>
      </c>
      <c r="AO376" s="1719">
        <v>0</v>
      </c>
      <c r="AP376" s="1719">
        <v>0</v>
      </c>
      <c r="AQ376" s="1719">
        <v>0</v>
      </c>
      <c r="AR376" s="1719">
        <v>0</v>
      </c>
      <c r="AS376" s="1719">
        <v>0</v>
      </c>
      <c r="AT376" s="1719">
        <v>1</v>
      </c>
      <c r="AU376" s="1719">
        <v>0</v>
      </c>
      <c r="AV376" s="1719">
        <v>0</v>
      </c>
      <c r="AW376" s="1719">
        <v>0</v>
      </c>
      <c r="AX376" s="1720">
        <v>0</v>
      </c>
    </row>
    <row r="377" spans="1:50" s="221" customFormat="1" ht="39.75" customHeight="1" x14ac:dyDescent="0.15">
      <c r="A377" s="1690" t="s">
        <v>1872</v>
      </c>
      <c r="B377" s="1691"/>
      <c r="C377" s="1691"/>
      <c r="D377" s="1732">
        <v>71</v>
      </c>
      <c r="E377" s="1715">
        <v>4.4555834029518242E-4</v>
      </c>
      <c r="F377" s="1716">
        <v>4.3360433604336043E-2</v>
      </c>
      <c r="G377" s="3301" t="s">
        <v>123</v>
      </c>
      <c r="H377" s="1755">
        <v>32</v>
      </c>
      <c r="I377" s="1703">
        <v>0</v>
      </c>
      <c r="J377" s="1704">
        <v>0</v>
      </c>
      <c r="K377" s="2926">
        <v>3</v>
      </c>
      <c r="L377" s="1703" t="s">
        <v>123</v>
      </c>
      <c r="M377" s="1704">
        <v>3</v>
      </c>
      <c r="N377" s="1717">
        <v>1</v>
      </c>
      <c r="O377" s="1717">
        <v>2</v>
      </c>
      <c r="P377" s="1718"/>
      <c r="Q377" s="2926">
        <v>28</v>
      </c>
      <c r="R377" s="1703">
        <v>0</v>
      </c>
      <c r="S377" s="1704">
        <v>0</v>
      </c>
      <c r="T377" s="1717">
        <v>14</v>
      </c>
      <c r="U377" s="1717">
        <v>3</v>
      </c>
      <c r="V377" s="1717"/>
      <c r="W377" s="1717">
        <v>11</v>
      </c>
      <c r="X377" s="1717"/>
      <c r="Y377" s="1718">
        <v>0</v>
      </c>
      <c r="Z377" s="2936">
        <v>1</v>
      </c>
      <c r="AA377" s="1703">
        <v>-0.75</v>
      </c>
      <c r="AB377" s="1704">
        <v>-3</v>
      </c>
      <c r="AC377" s="2952">
        <v>32</v>
      </c>
      <c r="AD377" s="1719">
        <v>0</v>
      </c>
      <c r="AE377" s="1719">
        <v>0</v>
      </c>
      <c r="AF377" s="1719">
        <v>1</v>
      </c>
      <c r="AG377" s="1719">
        <v>2</v>
      </c>
      <c r="AH377" s="1719">
        <v>9</v>
      </c>
      <c r="AI377" s="1719">
        <v>0</v>
      </c>
      <c r="AJ377" s="1719">
        <v>3</v>
      </c>
      <c r="AK377" s="1719">
        <v>1</v>
      </c>
      <c r="AL377" s="1719">
        <v>10</v>
      </c>
      <c r="AM377" s="1719">
        <v>0</v>
      </c>
      <c r="AN377" s="1719">
        <v>0</v>
      </c>
      <c r="AO377" s="1719">
        <v>1</v>
      </c>
      <c r="AP377" s="1719">
        <v>0</v>
      </c>
      <c r="AQ377" s="1719">
        <v>0</v>
      </c>
      <c r="AR377" s="1719">
        <v>0</v>
      </c>
      <c r="AS377" s="1719">
        <v>0</v>
      </c>
      <c r="AT377" s="1719">
        <v>1</v>
      </c>
      <c r="AU377" s="1719">
        <v>3</v>
      </c>
      <c r="AV377" s="1719">
        <v>0</v>
      </c>
      <c r="AW377" s="1719">
        <v>1</v>
      </c>
      <c r="AX377" s="1720">
        <v>0</v>
      </c>
    </row>
    <row r="378" spans="1:50" s="220" customFormat="1" ht="39.75" customHeight="1" x14ac:dyDescent="0.15">
      <c r="A378" s="1688" t="s">
        <v>1873</v>
      </c>
      <c r="B378" s="1689"/>
      <c r="C378" s="1689"/>
      <c r="D378" s="1711">
        <v>108</v>
      </c>
      <c r="E378" s="1712">
        <v>1.113895850737956E-4</v>
      </c>
      <c r="F378" s="1713">
        <v>1.0840108401084011E-2</v>
      </c>
      <c r="G378" s="3288" t="s">
        <v>123</v>
      </c>
      <c r="H378" s="1754">
        <v>8</v>
      </c>
      <c r="I378" s="1697">
        <v>0</v>
      </c>
      <c r="J378" s="1698">
        <v>0</v>
      </c>
      <c r="K378" s="2927">
        <v>0</v>
      </c>
      <c r="L378" s="1697" t="s">
        <v>123</v>
      </c>
      <c r="M378" s="1698">
        <v>0</v>
      </c>
      <c r="N378" s="1717">
        <v>0</v>
      </c>
      <c r="O378" s="1717">
        <v>0</v>
      </c>
      <c r="P378" s="1718"/>
      <c r="Q378" s="2927">
        <v>8</v>
      </c>
      <c r="R378" s="1697">
        <v>0</v>
      </c>
      <c r="S378" s="1698">
        <v>0</v>
      </c>
      <c r="T378" s="1717">
        <v>0</v>
      </c>
      <c r="U378" s="1717">
        <v>4</v>
      </c>
      <c r="V378" s="1717"/>
      <c r="W378" s="1717">
        <v>4</v>
      </c>
      <c r="X378" s="1717"/>
      <c r="Y378" s="1718">
        <v>0</v>
      </c>
      <c r="Z378" s="2937">
        <v>0</v>
      </c>
      <c r="AA378" s="1697" t="s">
        <v>123</v>
      </c>
      <c r="AB378" s="1698">
        <v>0</v>
      </c>
      <c r="AC378" s="2953">
        <v>8</v>
      </c>
      <c r="AD378" s="1719">
        <v>0</v>
      </c>
      <c r="AE378" s="1719">
        <v>2</v>
      </c>
      <c r="AF378" s="1719">
        <v>0</v>
      </c>
      <c r="AG378" s="1719">
        <v>0</v>
      </c>
      <c r="AH378" s="1719">
        <v>1</v>
      </c>
      <c r="AI378" s="1719">
        <v>0</v>
      </c>
      <c r="AJ378" s="1719">
        <v>1</v>
      </c>
      <c r="AK378" s="1719">
        <v>0</v>
      </c>
      <c r="AL378" s="1719">
        <v>4</v>
      </c>
      <c r="AM378" s="1719">
        <v>0</v>
      </c>
      <c r="AN378" s="1719">
        <v>0</v>
      </c>
      <c r="AO378" s="1719">
        <v>0</v>
      </c>
      <c r="AP378" s="1719">
        <v>0</v>
      </c>
      <c r="AQ378" s="1719">
        <v>0</v>
      </c>
      <c r="AR378" s="1719">
        <v>0</v>
      </c>
      <c r="AS378" s="1719">
        <v>0</v>
      </c>
      <c r="AT378" s="1719">
        <v>0</v>
      </c>
      <c r="AU378" s="1719">
        <v>0</v>
      </c>
      <c r="AV378" s="1719">
        <v>0</v>
      </c>
      <c r="AW378" s="1719">
        <v>0</v>
      </c>
      <c r="AX378" s="1720">
        <v>0</v>
      </c>
    </row>
    <row r="379" spans="1:50" s="221" customFormat="1" ht="39.75" customHeight="1" x14ac:dyDescent="0.15">
      <c r="A379" s="1690" t="s">
        <v>1874</v>
      </c>
      <c r="B379" s="1691"/>
      <c r="C379" s="1691"/>
      <c r="D379" s="1732">
        <v>157</v>
      </c>
      <c r="E379" s="1715">
        <v>1.3923698134224451E-5</v>
      </c>
      <c r="F379" s="1716">
        <v>1.3550135501355014E-3</v>
      </c>
      <c r="G379" s="3301" t="s">
        <v>123</v>
      </c>
      <c r="H379" s="1755">
        <v>1</v>
      </c>
      <c r="I379" s="1703">
        <v>0</v>
      </c>
      <c r="J379" s="1704">
        <v>0</v>
      </c>
      <c r="K379" s="2926">
        <v>0</v>
      </c>
      <c r="L379" s="1703" t="s">
        <v>123</v>
      </c>
      <c r="M379" s="1704">
        <v>0</v>
      </c>
      <c r="N379" s="1717">
        <v>0</v>
      </c>
      <c r="O379" s="1717">
        <v>0</v>
      </c>
      <c r="P379" s="1718"/>
      <c r="Q379" s="2926">
        <v>1</v>
      </c>
      <c r="R379" s="1703">
        <v>0</v>
      </c>
      <c r="S379" s="1704">
        <v>0</v>
      </c>
      <c r="T379" s="1717">
        <v>0</v>
      </c>
      <c r="U379" s="1717">
        <v>0</v>
      </c>
      <c r="V379" s="1717"/>
      <c r="W379" s="1717">
        <v>0</v>
      </c>
      <c r="X379" s="1717"/>
      <c r="Y379" s="1718">
        <v>1</v>
      </c>
      <c r="Z379" s="2936">
        <v>0</v>
      </c>
      <c r="AA379" s="1703" t="s">
        <v>123</v>
      </c>
      <c r="AB379" s="1704">
        <v>0</v>
      </c>
      <c r="AC379" s="2952">
        <v>1</v>
      </c>
      <c r="AD379" s="1719">
        <v>0</v>
      </c>
      <c r="AE379" s="1719">
        <v>0</v>
      </c>
      <c r="AF379" s="1719">
        <v>0</v>
      </c>
      <c r="AG379" s="1719">
        <v>0</v>
      </c>
      <c r="AH379" s="1719">
        <v>0</v>
      </c>
      <c r="AI379" s="1719">
        <v>0</v>
      </c>
      <c r="AJ379" s="1719">
        <v>0</v>
      </c>
      <c r="AK379" s="1719">
        <v>0</v>
      </c>
      <c r="AL379" s="1719">
        <v>1</v>
      </c>
      <c r="AM379" s="1719">
        <v>0</v>
      </c>
      <c r="AN379" s="1719">
        <v>0</v>
      </c>
      <c r="AO379" s="1719">
        <v>0</v>
      </c>
      <c r="AP379" s="1719">
        <v>0</v>
      </c>
      <c r="AQ379" s="1719">
        <v>0</v>
      </c>
      <c r="AR379" s="1719">
        <v>0</v>
      </c>
      <c r="AS379" s="1719">
        <v>0</v>
      </c>
      <c r="AT379" s="1719">
        <v>0</v>
      </c>
      <c r="AU379" s="1719">
        <v>0</v>
      </c>
      <c r="AV379" s="1719">
        <v>0</v>
      </c>
      <c r="AW379" s="1719">
        <v>0</v>
      </c>
      <c r="AX379" s="1720">
        <v>0</v>
      </c>
    </row>
    <row r="380" spans="1:50" s="220" customFormat="1" ht="39.75" customHeight="1" x14ac:dyDescent="0.15">
      <c r="A380" s="1688" t="s">
        <v>1875</v>
      </c>
      <c r="B380" s="1689"/>
      <c r="C380" s="1689"/>
      <c r="D380" s="1711">
        <v>157</v>
      </c>
      <c r="E380" s="1712">
        <v>1.3923698134224451E-5</v>
      </c>
      <c r="F380" s="1713">
        <v>1.3550135501355014E-3</v>
      </c>
      <c r="G380" s="3288" t="s">
        <v>123</v>
      </c>
      <c r="H380" s="1754">
        <v>1</v>
      </c>
      <c r="I380" s="1697">
        <v>0</v>
      </c>
      <c r="J380" s="1698">
        <v>0</v>
      </c>
      <c r="K380" s="2927">
        <v>0</v>
      </c>
      <c r="L380" s="1697" t="s">
        <v>123</v>
      </c>
      <c r="M380" s="1698">
        <v>0</v>
      </c>
      <c r="N380" s="1717">
        <v>0</v>
      </c>
      <c r="O380" s="1717">
        <v>0</v>
      </c>
      <c r="P380" s="1718"/>
      <c r="Q380" s="2927">
        <v>1</v>
      </c>
      <c r="R380" s="1697">
        <v>0</v>
      </c>
      <c r="S380" s="1698">
        <v>0</v>
      </c>
      <c r="T380" s="1717">
        <v>0</v>
      </c>
      <c r="U380" s="1717">
        <v>0</v>
      </c>
      <c r="V380" s="1717"/>
      <c r="W380" s="1717">
        <v>1</v>
      </c>
      <c r="X380" s="1717"/>
      <c r="Y380" s="1718">
        <v>0</v>
      </c>
      <c r="Z380" s="2937">
        <v>0</v>
      </c>
      <c r="AA380" s="1697" t="s">
        <v>123</v>
      </c>
      <c r="AB380" s="1698">
        <v>0</v>
      </c>
      <c r="AC380" s="2953">
        <v>1</v>
      </c>
      <c r="AD380" s="1719">
        <v>0</v>
      </c>
      <c r="AE380" s="1719">
        <v>0</v>
      </c>
      <c r="AF380" s="1719">
        <v>1</v>
      </c>
      <c r="AG380" s="1719">
        <v>0</v>
      </c>
      <c r="AH380" s="1719">
        <v>0</v>
      </c>
      <c r="AI380" s="1719">
        <v>0</v>
      </c>
      <c r="AJ380" s="1719">
        <v>0</v>
      </c>
      <c r="AK380" s="1719">
        <v>0</v>
      </c>
      <c r="AL380" s="1719">
        <v>0</v>
      </c>
      <c r="AM380" s="1719">
        <v>0</v>
      </c>
      <c r="AN380" s="1719">
        <v>0</v>
      </c>
      <c r="AO380" s="1719">
        <v>0</v>
      </c>
      <c r="AP380" s="1719">
        <v>0</v>
      </c>
      <c r="AQ380" s="1719">
        <v>0</v>
      </c>
      <c r="AR380" s="1719">
        <v>0</v>
      </c>
      <c r="AS380" s="1719">
        <v>0</v>
      </c>
      <c r="AT380" s="1719">
        <v>0</v>
      </c>
      <c r="AU380" s="1719">
        <v>0</v>
      </c>
      <c r="AV380" s="1719">
        <v>0</v>
      </c>
      <c r="AW380" s="1719">
        <v>0</v>
      </c>
      <c r="AX380" s="1720">
        <v>0</v>
      </c>
    </row>
    <row r="381" spans="1:50" s="221" customFormat="1" ht="39.75" customHeight="1" x14ac:dyDescent="0.15">
      <c r="A381" s="1690" t="s">
        <v>1876</v>
      </c>
      <c r="B381" s="1691"/>
      <c r="C381" s="1691"/>
      <c r="D381" s="1732">
        <v>146</v>
      </c>
      <c r="E381" s="1715">
        <v>2.7847396268448901E-5</v>
      </c>
      <c r="F381" s="1716">
        <v>2.7100271002710027E-3</v>
      </c>
      <c r="G381" s="3301" t="s">
        <v>123</v>
      </c>
      <c r="H381" s="1755">
        <v>2</v>
      </c>
      <c r="I381" s="1703">
        <v>1</v>
      </c>
      <c r="J381" s="1704">
        <v>1</v>
      </c>
      <c r="K381" s="2926">
        <v>0</v>
      </c>
      <c r="L381" s="1703" t="s">
        <v>123</v>
      </c>
      <c r="M381" s="1704">
        <v>0</v>
      </c>
      <c r="N381" s="1717">
        <v>0</v>
      </c>
      <c r="O381" s="1717">
        <v>0</v>
      </c>
      <c r="P381" s="1718"/>
      <c r="Q381" s="2926">
        <v>2</v>
      </c>
      <c r="R381" s="1703">
        <v>1</v>
      </c>
      <c r="S381" s="1704">
        <v>1</v>
      </c>
      <c r="T381" s="1717">
        <v>0</v>
      </c>
      <c r="U381" s="1717">
        <v>2</v>
      </c>
      <c r="V381" s="1717"/>
      <c r="W381" s="1717">
        <v>0</v>
      </c>
      <c r="X381" s="1717"/>
      <c r="Y381" s="1718">
        <v>0</v>
      </c>
      <c r="Z381" s="2936">
        <v>0</v>
      </c>
      <c r="AA381" s="1703" t="s">
        <v>123</v>
      </c>
      <c r="AB381" s="1704">
        <v>0</v>
      </c>
      <c r="AC381" s="2952">
        <v>2</v>
      </c>
      <c r="AD381" s="1719">
        <v>0</v>
      </c>
      <c r="AE381" s="1719">
        <v>0</v>
      </c>
      <c r="AF381" s="1719">
        <v>0</v>
      </c>
      <c r="AG381" s="1719">
        <v>0</v>
      </c>
      <c r="AH381" s="1719">
        <v>0</v>
      </c>
      <c r="AI381" s="1719">
        <v>0</v>
      </c>
      <c r="AJ381" s="1719">
        <v>0</v>
      </c>
      <c r="AK381" s="1719">
        <v>0</v>
      </c>
      <c r="AL381" s="1719">
        <v>2</v>
      </c>
      <c r="AM381" s="1719">
        <v>0</v>
      </c>
      <c r="AN381" s="1719">
        <v>0</v>
      </c>
      <c r="AO381" s="1719">
        <v>0</v>
      </c>
      <c r="AP381" s="1719">
        <v>0</v>
      </c>
      <c r="AQ381" s="1719">
        <v>0</v>
      </c>
      <c r="AR381" s="1719">
        <v>0</v>
      </c>
      <c r="AS381" s="1719">
        <v>0</v>
      </c>
      <c r="AT381" s="1719">
        <v>0</v>
      </c>
      <c r="AU381" s="1719">
        <v>0</v>
      </c>
      <c r="AV381" s="1719">
        <v>0</v>
      </c>
      <c r="AW381" s="1719">
        <v>0</v>
      </c>
      <c r="AX381" s="1720">
        <v>0</v>
      </c>
    </row>
    <row r="382" spans="1:50" s="220" customFormat="1" ht="39.75" customHeight="1" x14ac:dyDescent="0.15">
      <c r="A382" s="1688" t="s">
        <v>1877</v>
      </c>
      <c r="B382" s="1689"/>
      <c r="C382" s="1689"/>
      <c r="D382" s="1711">
        <v>172</v>
      </c>
      <c r="E382" s="1712">
        <v>0</v>
      </c>
      <c r="F382" s="1713">
        <v>0</v>
      </c>
      <c r="G382" s="3288" t="s">
        <v>123</v>
      </c>
      <c r="H382" s="1754">
        <v>0</v>
      </c>
      <c r="I382" s="1697" t="s">
        <v>123</v>
      </c>
      <c r="J382" s="1698">
        <v>0</v>
      </c>
      <c r="K382" s="2927">
        <v>0</v>
      </c>
      <c r="L382" s="1697" t="s">
        <v>123</v>
      </c>
      <c r="M382" s="1698">
        <v>0</v>
      </c>
      <c r="N382" s="1717">
        <v>0</v>
      </c>
      <c r="O382" s="1717">
        <v>0</v>
      </c>
      <c r="P382" s="1718"/>
      <c r="Q382" s="2927">
        <v>0</v>
      </c>
      <c r="R382" s="1697" t="s">
        <v>123</v>
      </c>
      <c r="S382" s="1698">
        <v>0</v>
      </c>
      <c r="T382" s="1717">
        <v>0</v>
      </c>
      <c r="U382" s="1717">
        <v>0</v>
      </c>
      <c r="V382" s="1717"/>
      <c r="W382" s="1717">
        <v>0</v>
      </c>
      <c r="X382" s="1717"/>
      <c r="Y382" s="1718">
        <v>0</v>
      </c>
      <c r="Z382" s="2937">
        <v>0</v>
      </c>
      <c r="AA382" s="1697" t="s">
        <v>123</v>
      </c>
      <c r="AB382" s="1698">
        <v>0</v>
      </c>
      <c r="AC382" s="2953">
        <v>0</v>
      </c>
      <c r="AD382" s="1719">
        <v>0</v>
      </c>
      <c r="AE382" s="1719">
        <v>0</v>
      </c>
      <c r="AF382" s="1719">
        <v>0</v>
      </c>
      <c r="AG382" s="1719">
        <v>0</v>
      </c>
      <c r="AH382" s="1719">
        <v>0</v>
      </c>
      <c r="AI382" s="1719">
        <v>0</v>
      </c>
      <c r="AJ382" s="1719">
        <v>0</v>
      </c>
      <c r="AK382" s="1719">
        <v>0</v>
      </c>
      <c r="AL382" s="1719">
        <v>0</v>
      </c>
      <c r="AM382" s="1719">
        <v>0</v>
      </c>
      <c r="AN382" s="1719">
        <v>0</v>
      </c>
      <c r="AO382" s="1719">
        <v>0</v>
      </c>
      <c r="AP382" s="1719">
        <v>0</v>
      </c>
      <c r="AQ382" s="1719">
        <v>0</v>
      </c>
      <c r="AR382" s="1719">
        <v>0</v>
      </c>
      <c r="AS382" s="1719">
        <v>0</v>
      </c>
      <c r="AT382" s="1719">
        <v>0</v>
      </c>
      <c r="AU382" s="1719">
        <v>0</v>
      </c>
      <c r="AV382" s="1719">
        <v>0</v>
      </c>
      <c r="AW382" s="1719">
        <v>0</v>
      </c>
      <c r="AX382" s="1720">
        <v>0</v>
      </c>
    </row>
    <row r="383" spans="1:50" s="221" customFormat="1" ht="39.75" customHeight="1" x14ac:dyDescent="0.15">
      <c r="A383" s="1690" t="s">
        <v>1878</v>
      </c>
      <c r="B383" s="1691"/>
      <c r="C383" s="1691"/>
      <c r="D383" s="1732">
        <v>157</v>
      </c>
      <c r="E383" s="1715">
        <v>1.3923698134224451E-5</v>
      </c>
      <c r="F383" s="1716">
        <v>1.3550135501355014E-3</v>
      </c>
      <c r="G383" s="3301" t="s">
        <v>123</v>
      </c>
      <c r="H383" s="1755">
        <v>1</v>
      </c>
      <c r="I383" s="1703">
        <v>0</v>
      </c>
      <c r="J383" s="1704">
        <v>0</v>
      </c>
      <c r="K383" s="2926">
        <v>0</v>
      </c>
      <c r="L383" s="1703" t="s">
        <v>123</v>
      </c>
      <c r="M383" s="1704">
        <v>0</v>
      </c>
      <c r="N383" s="1717">
        <v>0</v>
      </c>
      <c r="O383" s="1717">
        <v>0</v>
      </c>
      <c r="P383" s="1718"/>
      <c r="Q383" s="2926">
        <v>1</v>
      </c>
      <c r="R383" s="1703">
        <v>0</v>
      </c>
      <c r="S383" s="1704">
        <v>0</v>
      </c>
      <c r="T383" s="1717">
        <v>0</v>
      </c>
      <c r="U383" s="1717">
        <v>0</v>
      </c>
      <c r="V383" s="1717"/>
      <c r="W383" s="1717">
        <v>1</v>
      </c>
      <c r="X383" s="1717"/>
      <c r="Y383" s="1718">
        <v>0</v>
      </c>
      <c r="Z383" s="2936">
        <v>0</v>
      </c>
      <c r="AA383" s="1703" t="s">
        <v>123</v>
      </c>
      <c r="AB383" s="1704">
        <v>0</v>
      </c>
      <c r="AC383" s="2952">
        <v>1</v>
      </c>
      <c r="AD383" s="1719">
        <v>0</v>
      </c>
      <c r="AE383" s="1719">
        <v>0</v>
      </c>
      <c r="AF383" s="1719">
        <v>0</v>
      </c>
      <c r="AG383" s="1719">
        <v>0</v>
      </c>
      <c r="AH383" s="1719">
        <v>0</v>
      </c>
      <c r="AI383" s="1719">
        <v>0</v>
      </c>
      <c r="AJ383" s="1719">
        <v>0</v>
      </c>
      <c r="AK383" s="1719">
        <v>0</v>
      </c>
      <c r="AL383" s="1719">
        <v>1</v>
      </c>
      <c r="AM383" s="1719">
        <v>0</v>
      </c>
      <c r="AN383" s="1719">
        <v>0</v>
      </c>
      <c r="AO383" s="1719">
        <v>0</v>
      </c>
      <c r="AP383" s="1719">
        <v>0</v>
      </c>
      <c r="AQ383" s="1719">
        <v>0</v>
      </c>
      <c r="AR383" s="1719">
        <v>0</v>
      </c>
      <c r="AS383" s="1719">
        <v>0</v>
      </c>
      <c r="AT383" s="1719">
        <v>0</v>
      </c>
      <c r="AU383" s="1719">
        <v>0</v>
      </c>
      <c r="AV383" s="1719">
        <v>0</v>
      </c>
      <c r="AW383" s="1719">
        <v>0</v>
      </c>
      <c r="AX383" s="1720">
        <v>0</v>
      </c>
    </row>
    <row r="384" spans="1:50" s="220" customFormat="1" ht="39.75" customHeight="1" x14ac:dyDescent="0.15">
      <c r="A384" s="1688" t="s">
        <v>1879</v>
      </c>
      <c r="B384" s="1689"/>
      <c r="C384" s="1689"/>
      <c r="D384" s="1711">
        <v>117</v>
      </c>
      <c r="E384" s="1712">
        <v>8.3542188805346704E-5</v>
      </c>
      <c r="F384" s="1713">
        <v>8.130081300813009E-3</v>
      </c>
      <c r="G384" s="3288" t="s">
        <v>123</v>
      </c>
      <c r="H384" s="1754">
        <v>6</v>
      </c>
      <c r="I384" s="1697">
        <v>0.19999999999999996</v>
      </c>
      <c r="J384" s="1698">
        <v>1</v>
      </c>
      <c r="K384" s="2927">
        <v>0</v>
      </c>
      <c r="L384" s="1697" t="s">
        <v>123</v>
      </c>
      <c r="M384" s="1698">
        <v>0</v>
      </c>
      <c r="N384" s="1717">
        <v>0</v>
      </c>
      <c r="O384" s="1717">
        <v>0</v>
      </c>
      <c r="P384" s="1718"/>
      <c r="Q384" s="2927">
        <v>6</v>
      </c>
      <c r="R384" s="1697">
        <v>0.19999999999999996</v>
      </c>
      <c r="S384" s="1698">
        <v>1</v>
      </c>
      <c r="T384" s="1717">
        <v>3</v>
      </c>
      <c r="U384" s="1717">
        <v>2</v>
      </c>
      <c r="V384" s="1717"/>
      <c r="W384" s="1717">
        <v>0</v>
      </c>
      <c r="X384" s="1717"/>
      <c r="Y384" s="1718">
        <v>1</v>
      </c>
      <c r="Z384" s="2937">
        <v>0</v>
      </c>
      <c r="AA384" s="1697" t="s">
        <v>123</v>
      </c>
      <c r="AB384" s="1698">
        <v>0</v>
      </c>
      <c r="AC384" s="2953">
        <v>6</v>
      </c>
      <c r="AD384" s="1719">
        <v>0</v>
      </c>
      <c r="AE384" s="1719">
        <v>0</v>
      </c>
      <c r="AF384" s="1719">
        <v>0</v>
      </c>
      <c r="AG384" s="1719">
        <v>0</v>
      </c>
      <c r="AH384" s="1719">
        <v>0</v>
      </c>
      <c r="AI384" s="1719">
        <v>1</v>
      </c>
      <c r="AJ384" s="1719">
        <v>1</v>
      </c>
      <c r="AK384" s="1719">
        <v>0</v>
      </c>
      <c r="AL384" s="1719">
        <v>2</v>
      </c>
      <c r="AM384" s="1719">
        <v>0</v>
      </c>
      <c r="AN384" s="1719">
        <v>0</v>
      </c>
      <c r="AO384" s="1719">
        <v>0</v>
      </c>
      <c r="AP384" s="1719">
        <v>0</v>
      </c>
      <c r="AQ384" s="1719">
        <v>0</v>
      </c>
      <c r="AR384" s="1719">
        <v>0</v>
      </c>
      <c r="AS384" s="1719">
        <v>0</v>
      </c>
      <c r="AT384" s="1719">
        <v>0</v>
      </c>
      <c r="AU384" s="1719">
        <v>2</v>
      </c>
      <c r="AV384" s="1719">
        <v>0</v>
      </c>
      <c r="AW384" s="1719">
        <v>0</v>
      </c>
      <c r="AX384" s="1720">
        <v>0</v>
      </c>
    </row>
    <row r="385" spans="1:50" s="221" customFormat="1" ht="39.75" customHeight="1" x14ac:dyDescent="0.15">
      <c r="A385" s="1690" t="s">
        <v>599</v>
      </c>
      <c r="B385" s="1691"/>
      <c r="C385" s="1691"/>
      <c r="D385" s="1732">
        <v>112</v>
      </c>
      <c r="E385" s="1715">
        <v>9.7465886939571147E-5</v>
      </c>
      <c r="F385" s="1716">
        <v>9.485094850948509E-3</v>
      </c>
      <c r="G385" s="3301" t="s">
        <v>123</v>
      </c>
      <c r="H385" s="1755">
        <v>7</v>
      </c>
      <c r="I385" s="1703">
        <v>-0.125</v>
      </c>
      <c r="J385" s="1704">
        <v>-1</v>
      </c>
      <c r="K385" s="2926">
        <v>1</v>
      </c>
      <c r="L385" s="1703">
        <v>0</v>
      </c>
      <c r="M385" s="1704">
        <v>0</v>
      </c>
      <c r="N385" s="1717">
        <v>0</v>
      </c>
      <c r="O385" s="1717">
        <v>1</v>
      </c>
      <c r="P385" s="1718"/>
      <c r="Q385" s="2926">
        <v>6</v>
      </c>
      <c r="R385" s="1703">
        <v>-0.1428571428571429</v>
      </c>
      <c r="S385" s="1704">
        <v>-1</v>
      </c>
      <c r="T385" s="1717">
        <v>0</v>
      </c>
      <c r="U385" s="1717">
        <v>1</v>
      </c>
      <c r="V385" s="1717"/>
      <c r="W385" s="1717">
        <v>1</v>
      </c>
      <c r="X385" s="1717"/>
      <c r="Y385" s="1718">
        <v>4</v>
      </c>
      <c r="Z385" s="2936">
        <v>0</v>
      </c>
      <c r="AA385" s="1703" t="s">
        <v>123</v>
      </c>
      <c r="AB385" s="1704">
        <v>0</v>
      </c>
      <c r="AC385" s="2952">
        <v>7</v>
      </c>
      <c r="AD385" s="1719">
        <v>0</v>
      </c>
      <c r="AE385" s="1719">
        <v>0</v>
      </c>
      <c r="AF385" s="1719">
        <v>1</v>
      </c>
      <c r="AG385" s="1719">
        <v>1</v>
      </c>
      <c r="AH385" s="1719">
        <v>0</v>
      </c>
      <c r="AI385" s="1719">
        <v>0</v>
      </c>
      <c r="AJ385" s="1719">
        <v>0</v>
      </c>
      <c r="AK385" s="1719">
        <v>0</v>
      </c>
      <c r="AL385" s="1719">
        <v>2</v>
      </c>
      <c r="AM385" s="1719">
        <v>0</v>
      </c>
      <c r="AN385" s="1719">
        <v>0</v>
      </c>
      <c r="AO385" s="1719">
        <v>0</v>
      </c>
      <c r="AP385" s="1719">
        <v>2</v>
      </c>
      <c r="AQ385" s="1719">
        <v>1</v>
      </c>
      <c r="AR385" s="1719">
        <v>0</v>
      </c>
      <c r="AS385" s="1719">
        <v>0</v>
      </c>
      <c r="AT385" s="1719">
        <v>0</v>
      </c>
      <c r="AU385" s="1719">
        <v>0</v>
      </c>
      <c r="AV385" s="1719">
        <v>0</v>
      </c>
      <c r="AW385" s="1719">
        <v>0</v>
      </c>
      <c r="AX385" s="1720">
        <v>0</v>
      </c>
    </row>
    <row r="386" spans="1:50" s="220" customFormat="1" ht="39.75" customHeight="1" x14ac:dyDescent="0.15">
      <c r="A386" s="1688" t="s">
        <v>1880</v>
      </c>
      <c r="B386" s="1689"/>
      <c r="C386" s="1689"/>
      <c r="D386" s="1711">
        <v>117</v>
      </c>
      <c r="E386" s="1712">
        <v>8.3542188805346704E-5</v>
      </c>
      <c r="F386" s="1713">
        <v>8.130081300813009E-3</v>
      </c>
      <c r="G386" s="3288" t="s">
        <v>123</v>
      </c>
      <c r="H386" s="1754">
        <v>6</v>
      </c>
      <c r="I386" s="1697">
        <v>-0.25</v>
      </c>
      <c r="J386" s="1698">
        <v>-2</v>
      </c>
      <c r="K386" s="2927">
        <v>0</v>
      </c>
      <c r="L386" s="1697" t="s">
        <v>123</v>
      </c>
      <c r="M386" s="1698">
        <v>0</v>
      </c>
      <c r="N386" s="1717">
        <v>0</v>
      </c>
      <c r="O386" s="1717">
        <v>0</v>
      </c>
      <c r="P386" s="1718"/>
      <c r="Q386" s="2927">
        <v>5</v>
      </c>
      <c r="R386" s="1697">
        <v>-0.16666666666666663</v>
      </c>
      <c r="S386" s="1698">
        <v>-1</v>
      </c>
      <c r="T386" s="1717">
        <v>4</v>
      </c>
      <c r="U386" s="1717">
        <v>0</v>
      </c>
      <c r="V386" s="1717"/>
      <c r="W386" s="1717">
        <v>0</v>
      </c>
      <c r="X386" s="1717"/>
      <c r="Y386" s="1718">
        <v>1</v>
      </c>
      <c r="Z386" s="2937">
        <v>1</v>
      </c>
      <c r="AA386" s="1697">
        <v>-0.5</v>
      </c>
      <c r="AB386" s="1698">
        <v>-1</v>
      </c>
      <c r="AC386" s="2953">
        <v>6</v>
      </c>
      <c r="AD386" s="1719">
        <v>0</v>
      </c>
      <c r="AE386" s="1719">
        <v>0</v>
      </c>
      <c r="AF386" s="1719">
        <v>0</v>
      </c>
      <c r="AG386" s="1719">
        <v>0</v>
      </c>
      <c r="AH386" s="1719">
        <v>3</v>
      </c>
      <c r="AI386" s="1719">
        <v>0</v>
      </c>
      <c r="AJ386" s="1719">
        <v>0</v>
      </c>
      <c r="AK386" s="1719">
        <v>0</v>
      </c>
      <c r="AL386" s="1719">
        <v>3</v>
      </c>
      <c r="AM386" s="1719">
        <v>0</v>
      </c>
      <c r="AN386" s="1719">
        <v>0</v>
      </c>
      <c r="AO386" s="1719">
        <v>0</v>
      </c>
      <c r="AP386" s="1719">
        <v>0</v>
      </c>
      <c r="AQ386" s="1719">
        <v>0</v>
      </c>
      <c r="AR386" s="1719">
        <v>0</v>
      </c>
      <c r="AS386" s="1719">
        <v>0</v>
      </c>
      <c r="AT386" s="1719">
        <v>0</v>
      </c>
      <c r="AU386" s="1719">
        <v>0</v>
      </c>
      <c r="AV386" s="1719">
        <v>0</v>
      </c>
      <c r="AW386" s="1719">
        <v>0</v>
      </c>
      <c r="AX386" s="1720">
        <v>0</v>
      </c>
    </row>
    <row r="387" spans="1:50" s="221" customFormat="1" ht="39.75" customHeight="1" x14ac:dyDescent="0.15">
      <c r="A387" s="1690" t="s">
        <v>1881</v>
      </c>
      <c r="B387" s="1691"/>
      <c r="C387" s="1691"/>
      <c r="D387" s="1732">
        <v>157</v>
      </c>
      <c r="E387" s="1715">
        <v>1.3923698134224451E-5</v>
      </c>
      <c r="F387" s="1716">
        <v>1.3550135501355014E-3</v>
      </c>
      <c r="G387" s="3301" t="s">
        <v>123</v>
      </c>
      <c r="H387" s="1755">
        <v>1</v>
      </c>
      <c r="I387" s="1703">
        <v>0</v>
      </c>
      <c r="J387" s="1704">
        <v>0</v>
      </c>
      <c r="K387" s="2926">
        <v>1</v>
      </c>
      <c r="L387" s="1703">
        <v>0</v>
      </c>
      <c r="M387" s="1704">
        <v>0</v>
      </c>
      <c r="N387" s="1717">
        <v>0</v>
      </c>
      <c r="O387" s="1717">
        <v>1</v>
      </c>
      <c r="P387" s="1718"/>
      <c r="Q387" s="2926">
        <v>0</v>
      </c>
      <c r="R387" s="1703" t="s">
        <v>123</v>
      </c>
      <c r="S387" s="1704">
        <v>0</v>
      </c>
      <c r="T387" s="1717">
        <v>0</v>
      </c>
      <c r="U387" s="1717">
        <v>0</v>
      </c>
      <c r="V387" s="1717"/>
      <c r="W387" s="1717">
        <v>0</v>
      </c>
      <c r="X387" s="1717"/>
      <c r="Y387" s="1718">
        <v>0</v>
      </c>
      <c r="Z387" s="2936">
        <v>0</v>
      </c>
      <c r="AA387" s="1703" t="s">
        <v>123</v>
      </c>
      <c r="AB387" s="1704">
        <v>0</v>
      </c>
      <c r="AC387" s="2952">
        <v>1</v>
      </c>
      <c r="AD387" s="1719">
        <v>0</v>
      </c>
      <c r="AE387" s="1719">
        <v>0</v>
      </c>
      <c r="AF387" s="1719">
        <v>0</v>
      </c>
      <c r="AG387" s="1719">
        <v>1</v>
      </c>
      <c r="AH387" s="1719">
        <v>0</v>
      </c>
      <c r="AI387" s="1719">
        <v>0</v>
      </c>
      <c r="AJ387" s="1719">
        <v>0</v>
      </c>
      <c r="AK387" s="1719">
        <v>0</v>
      </c>
      <c r="AL387" s="1719">
        <v>0</v>
      </c>
      <c r="AM387" s="1719">
        <v>0</v>
      </c>
      <c r="AN387" s="1719">
        <v>0</v>
      </c>
      <c r="AO387" s="1719">
        <v>0</v>
      </c>
      <c r="AP387" s="1719">
        <v>0</v>
      </c>
      <c r="AQ387" s="1719">
        <v>0</v>
      </c>
      <c r="AR387" s="1719">
        <v>0</v>
      </c>
      <c r="AS387" s="1719">
        <v>0</v>
      </c>
      <c r="AT387" s="1719">
        <v>0</v>
      </c>
      <c r="AU387" s="1719">
        <v>0</v>
      </c>
      <c r="AV387" s="1719">
        <v>0</v>
      </c>
      <c r="AW387" s="1719">
        <v>0</v>
      </c>
      <c r="AX387" s="1720">
        <v>0</v>
      </c>
    </row>
    <row r="388" spans="1:50" s="220" customFormat="1" ht="39.75" customHeight="1" x14ac:dyDescent="0.15">
      <c r="A388" s="1688" t="s">
        <v>193</v>
      </c>
      <c r="B388" s="1689"/>
      <c r="C388" s="1689"/>
      <c r="D388" s="1711">
        <v>26</v>
      </c>
      <c r="E388" s="1712">
        <v>3.8986354775828458E-3</v>
      </c>
      <c r="F388" s="1713">
        <v>0.37940379403794039</v>
      </c>
      <c r="G388" s="3288" t="s">
        <v>123</v>
      </c>
      <c r="H388" s="1754">
        <v>280</v>
      </c>
      <c r="I388" s="1697">
        <v>1.8181818181818077E-2</v>
      </c>
      <c r="J388" s="1698">
        <v>5</v>
      </c>
      <c r="K388" s="2927">
        <v>50</v>
      </c>
      <c r="L388" s="1697">
        <v>0</v>
      </c>
      <c r="M388" s="1698">
        <v>0</v>
      </c>
      <c r="N388" s="1717">
        <v>21</v>
      </c>
      <c r="O388" s="1717">
        <v>29</v>
      </c>
      <c r="P388" s="1718">
        <v>0</v>
      </c>
      <c r="Q388" s="2927">
        <v>225</v>
      </c>
      <c r="R388" s="1697">
        <v>4.4642857142858094E-3</v>
      </c>
      <c r="S388" s="1698">
        <v>1</v>
      </c>
      <c r="T388" s="1717">
        <v>44</v>
      </c>
      <c r="U388" s="1717">
        <v>64</v>
      </c>
      <c r="V388" s="1717">
        <v>0</v>
      </c>
      <c r="W388" s="1717">
        <v>98</v>
      </c>
      <c r="X388" s="1717">
        <v>0</v>
      </c>
      <c r="Y388" s="1718">
        <v>19</v>
      </c>
      <c r="Z388" s="2937">
        <v>5</v>
      </c>
      <c r="AA388" s="1697">
        <v>4</v>
      </c>
      <c r="AB388" s="1698">
        <v>4</v>
      </c>
      <c r="AC388" s="2953">
        <v>280</v>
      </c>
      <c r="AD388" s="1724">
        <v>5</v>
      </c>
      <c r="AE388" s="1724">
        <v>3</v>
      </c>
      <c r="AF388" s="1724">
        <v>3</v>
      </c>
      <c r="AG388" s="1724">
        <v>0</v>
      </c>
      <c r="AH388" s="1724">
        <v>101</v>
      </c>
      <c r="AI388" s="1724">
        <v>3</v>
      </c>
      <c r="AJ388" s="1724">
        <v>17</v>
      </c>
      <c r="AK388" s="1724">
        <v>20</v>
      </c>
      <c r="AL388" s="1724">
        <v>78</v>
      </c>
      <c r="AM388" s="1724">
        <v>9</v>
      </c>
      <c r="AN388" s="1724">
        <v>0</v>
      </c>
      <c r="AO388" s="1724">
        <v>3</v>
      </c>
      <c r="AP388" s="1724">
        <v>6</v>
      </c>
      <c r="AQ388" s="1724">
        <v>1</v>
      </c>
      <c r="AR388" s="1724">
        <v>2</v>
      </c>
      <c r="AS388" s="1724">
        <v>2</v>
      </c>
      <c r="AT388" s="1724">
        <v>5</v>
      </c>
      <c r="AU388" s="1724">
        <v>9</v>
      </c>
      <c r="AV388" s="1724">
        <v>0</v>
      </c>
      <c r="AW388" s="1724">
        <v>8</v>
      </c>
      <c r="AX388" s="1725">
        <v>5</v>
      </c>
    </row>
    <row r="389" spans="1:50" s="221" customFormat="1" ht="39.75" customHeight="1" x14ac:dyDescent="0.15">
      <c r="A389" s="2813"/>
      <c r="B389" s="2814" t="s">
        <v>1882</v>
      </c>
      <c r="C389" s="2814"/>
      <c r="D389" s="2909" t="s">
        <v>123</v>
      </c>
      <c r="E389" s="2815">
        <v>3.1746031746031746E-3</v>
      </c>
      <c r="F389" s="2816">
        <v>0.30894308943089432</v>
      </c>
      <c r="G389" s="3302">
        <v>0.81428571428571428</v>
      </c>
      <c r="H389" s="2910">
        <v>228</v>
      </c>
      <c r="I389" s="2911">
        <v>-4.366812227074246E-3</v>
      </c>
      <c r="J389" s="2912">
        <v>-1</v>
      </c>
      <c r="K389" s="2943">
        <v>45</v>
      </c>
      <c r="L389" s="2911">
        <v>-2.1739130434782594E-2</v>
      </c>
      <c r="M389" s="2912">
        <v>-1</v>
      </c>
      <c r="N389" s="2828">
        <v>20</v>
      </c>
      <c r="O389" s="2828">
        <v>25</v>
      </c>
      <c r="P389" s="2829"/>
      <c r="Q389" s="2943">
        <v>182</v>
      </c>
      <c r="R389" s="2911">
        <v>0</v>
      </c>
      <c r="S389" s="2912">
        <v>0</v>
      </c>
      <c r="T389" s="2828">
        <v>35</v>
      </c>
      <c r="U389" s="2828">
        <v>46</v>
      </c>
      <c r="V389" s="2828"/>
      <c r="W389" s="2828">
        <v>86</v>
      </c>
      <c r="X389" s="2828"/>
      <c r="Y389" s="2829">
        <v>15</v>
      </c>
      <c r="Z389" s="2946">
        <v>1</v>
      </c>
      <c r="AA389" s="2911">
        <v>0</v>
      </c>
      <c r="AB389" s="2912">
        <v>0</v>
      </c>
      <c r="AC389" s="2954">
        <v>228</v>
      </c>
      <c r="AD389" s="2913">
        <v>5</v>
      </c>
      <c r="AE389" s="2913">
        <v>0</v>
      </c>
      <c r="AF389" s="2913">
        <v>3</v>
      </c>
      <c r="AG389" s="2913">
        <v>0</v>
      </c>
      <c r="AH389" s="2913">
        <v>97</v>
      </c>
      <c r="AI389" s="2913">
        <v>3</v>
      </c>
      <c r="AJ389" s="2913">
        <v>15</v>
      </c>
      <c r="AK389" s="2913">
        <v>13</v>
      </c>
      <c r="AL389" s="2913">
        <v>52</v>
      </c>
      <c r="AM389" s="2913">
        <v>8</v>
      </c>
      <c r="AN389" s="2913">
        <v>0</v>
      </c>
      <c r="AO389" s="2913">
        <v>3</v>
      </c>
      <c r="AP389" s="2913">
        <v>5</v>
      </c>
      <c r="AQ389" s="2913">
        <v>1</v>
      </c>
      <c r="AR389" s="2913">
        <v>1</v>
      </c>
      <c r="AS389" s="2913">
        <v>2</v>
      </c>
      <c r="AT389" s="2913">
        <v>5</v>
      </c>
      <c r="AU389" s="2913">
        <v>5</v>
      </c>
      <c r="AV389" s="2913">
        <v>0</v>
      </c>
      <c r="AW389" s="2913">
        <v>8</v>
      </c>
      <c r="AX389" s="2914">
        <v>2</v>
      </c>
    </row>
    <row r="390" spans="1:50" s="220" customFormat="1" ht="39.75" customHeight="1" x14ac:dyDescent="0.15">
      <c r="A390" s="2801"/>
      <c r="B390" s="2802"/>
      <c r="C390" s="2918" t="s">
        <v>1883</v>
      </c>
      <c r="D390" s="2803" t="s">
        <v>123</v>
      </c>
      <c r="E390" s="2804">
        <v>7.240323029796714E-4</v>
      </c>
      <c r="F390" s="2805">
        <v>7.0460704607046065E-2</v>
      </c>
      <c r="G390" s="3282">
        <v>0.18571428571428572</v>
      </c>
      <c r="H390" s="2806">
        <v>52</v>
      </c>
      <c r="I390" s="2807">
        <v>0.13043478260869557</v>
      </c>
      <c r="J390" s="2808">
        <v>6</v>
      </c>
      <c r="K390" s="2924">
        <v>5</v>
      </c>
      <c r="L390" s="2807">
        <v>0.25</v>
      </c>
      <c r="M390" s="2808">
        <v>1</v>
      </c>
      <c r="N390" s="2809">
        <v>1</v>
      </c>
      <c r="O390" s="2809">
        <v>4</v>
      </c>
      <c r="P390" s="2810"/>
      <c r="Q390" s="2924">
        <v>43</v>
      </c>
      <c r="R390" s="2807">
        <v>2.3809523809523725E-2</v>
      </c>
      <c r="S390" s="2808">
        <v>1</v>
      </c>
      <c r="T390" s="2809">
        <v>9</v>
      </c>
      <c r="U390" s="2809">
        <v>18</v>
      </c>
      <c r="V390" s="2809"/>
      <c r="W390" s="2809">
        <v>12</v>
      </c>
      <c r="X390" s="2809"/>
      <c r="Y390" s="2810">
        <v>4</v>
      </c>
      <c r="Z390" s="2935">
        <v>4</v>
      </c>
      <c r="AA390" s="2807" t="s">
        <v>123</v>
      </c>
      <c r="AB390" s="2808">
        <v>4</v>
      </c>
      <c r="AC390" s="2951">
        <v>52</v>
      </c>
      <c r="AD390" s="2811">
        <v>0</v>
      </c>
      <c r="AE390" s="2811">
        <v>3</v>
      </c>
      <c r="AF390" s="2811">
        <v>0</v>
      </c>
      <c r="AG390" s="2811">
        <v>0</v>
      </c>
      <c r="AH390" s="2811">
        <v>4</v>
      </c>
      <c r="AI390" s="2811">
        <v>0</v>
      </c>
      <c r="AJ390" s="2811">
        <v>2</v>
      </c>
      <c r="AK390" s="2811">
        <v>7</v>
      </c>
      <c r="AL390" s="2811">
        <v>26</v>
      </c>
      <c r="AM390" s="2811">
        <v>1</v>
      </c>
      <c r="AN390" s="2811">
        <v>0</v>
      </c>
      <c r="AO390" s="2811">
        <v>0</v>
      </c>
      <c r="AP390" s="2811">
        <v>1</v>
      </c>
      <c r="AQ390" s="2811">
        <v>0</v>
      </c>
      <c r="AR390" s="2811">
        <v>1</v>
      </c>
      <c r="AS390" s="2811">
        <v>0</v>
      </c>
      <c r="AT390" s="2811">
        <v>0</v>
      </c>
      <c r="AU390" s="2811">
        <v>4</v>
      </c>
      <c r="AV390" s="2811">
        <v>0</v>
      </c>
      <c r="AW390" s="2811">
        <v>0</v>
      </c>
      <c r="AX390" s="2812">
        <v>3</v>
      </c>
    </row>
    <row r="391" spans="1:50" s="221" customFormat="1" ht="39.75" customHeight="1" x14ac:dyDescent="0.15">
      <c r="A391" s="1690" t="s">
        <v>1884</v>
      </c>
      <c r="B391" s="1691"/>
      <c r="C391" s="1691"/>
      <c r="D391" s="1732">
        <v>130</v>
      </c>
      <c r="E391" s="1715">
        <v>5.5694792536897802E-5</v>
      </c>
      <c r="F391" s="1716">
        <v>5.4200542005420054E-3</v>
      </c>
      <c r="G391" s="3301" t="s">
        <v>123</v>
      </c>
      <c r="H391" s="1755">
        <v>4</v>
      </c>
      <c r="I391" s="1703">
        <v>0</v>
      </c>
      <c r="J391" s="1704">
        <v>0</v>
      </c>
      <c r="K391" s="2926">
        <v>2</v>
      </c>
      <c r="L391" s="1703">
        <v>0</v>
      </c>
      <c r="M391" s="1704">
        <v>0</v>
      </c>
      <c r="N391" s="1717">
        <v>2</v>
      </c>
      <c r="O391" s="1717">
        <v>0</v>
      </c>
      <c r="P391" s="1718"/>
      <c r="Q391" s="2926">
        <v>2</v>
      </c>
      <c r="R391" s="1703">
        <v>0</v>
      </c>
      <c r="S391" s="1704">
        <v>0</v>
      </c>
      <c r="T391" s="1717">
        <v>0</v>
      </c>
      <c r="U391" s="1717">
        <v>0</v>
      </c>
      <c r="V391" s="1717"/>
      <c r="W391" s="1717">
        <v>2</v>
      </c>
      <c r="X391" s="1717"/>
      <c r="Y391" s="1718">
        <v>0</v>
      </c>
      <c r="Z391" s="2936">
        <v>0</v>
      </c>
      <c r="AA391" s="1703" t="s">
        <v>123</v>
      </c>
      <c r="AB391" s="1704">
        <v>0</v>
      </c>
      <c r="AC391" s="2952">
        <v>4</v>
      </c>
      <c r="AD391" s="1719">
        <v>0</v>
      </c>
      <c r="AE391" s="1719">
        <v>0</v>
      </c>
      <c r="AF391" s="1719">
        <v>0</v>
      </c>
      <c r="AG391" s="1719">
        <v>1</v>
      </c>
      <c r="AH391" s="1719">
        <v>1</v>
      </c>
      <c r="AI391" s="1719">
        <v>0</v>
      </c>
      <c r="AJ391" s="1719">
        <v>0</v>
      </c>
      <c r="AK391" s="1719">
        <v>0</v>
      </c>
      <c r="AL391" s="1719">
        <v>0</v>
      </c>
      <c r="AM391" s="1719">
        <v>0</v>
      </c>
      <c r="AN391" s="1719">
        <v>0</v>
      </c>
      <c r="AO391" s="1719">
        <v>0</v>
      </c>
      <c r="AP391" s="1719">
        <v>0</v>
      </c>
      <c r="AQ391" s="1719">
        <v>0</v>
      </c>
      <c r="AR391" s="1719">
        <v>0</v>
      </c>
      <c r="AS391" s="1719">
        <v>0</v>
      </c>
      <c r="AT391" s="1719">
        <v>1</v>
      </c>
      <c r="AU391" s="1719">
        <v>1</v>
      </c>
      <c r="AV391" s="1719">
        <v>0</v>
      </c>
      <c r="AW391" s="1719">
        <v>0</v>
      </c>
      <c r="AX391" s="1720">
        <v>0</v>
      </c>
    </row>
    <row r="392" spans="1:50" s="220" customFormat="1" ht="39.75" customHeight="1" x14ac:dyDescent="0.15">
      <c r="A392" s="1688" t="s">
        <v>1885</v>
      </c>
      <c r="B392" s="1689"/>
      <c r="C392" s="1689"/>
      <c r="D392" s="1711">
        <v>157</v>
      </c>
      <c r="E392" s="1712">
        <v>1.3923698134224451E-5</v>
      </c>
      <c r="F392" s="1713">
        <v>1.3550135501355014E-3</v>
      </c>
      <c r="G392" s="3288" t="s">
        <v>123</v>
      </c>
      <c r="H392" s="1754">
        <v>1</v>
      </c>
      <c r="I392" s="1697">
        <v>0</v>
      </c>
      <c r="J392" s="1698">
        <v>0</v>
      </c>
      <c r="K392" s="2927">
        <v>1</v>
      </c>
      <c r="L392" s="1697" t="s">
        <v>123</v>
      </c>
      <c r="M392" s="1698">
        <v>1</v>
      </c>
      <c r="N392" s="1717">
        <v>1</v>
      </c>
      <c r="O392" s="1717">
        <v>0</v>
      </c>
      <c r="P392" s="1718"/>
      <c r="Q392" s="2927">
        <v>0</v>
      </c>
      <c r="R392" s="1697" t="s">
        <v>123</v>
      </c>
      <c r="S392" s="1698">
        <v>-1</v>
      </c>
      <c r="T392" s="1717">
        <v>0</v>
      </c>
      <c r="U392" s="1717">
        <v>0</v>
      </c>
      <c r="V392" s="1717"/>
      <c r="W392" s="1717">
        <v>0</v>
      </c>
      <c r="X392" s="1717"/>
      <c r="Y392" s="1718">
        <v>0</v>
      </c>
      <c r="Z392" s="2937">
        <v>0</v>
      </c>
      <c r="AA392" s="1697" t="s">
        <v>123</v>
      </c>
      <c r="AB392" s="1698">
        <v>0</v>
      </c>
      <c r="AC392" s="2953">
        <v>1</v>
      </c>
      <c r="AD392" s="1719">
        <v>0</v>
      </c>
      <c r="AE392" s="1719">
        <v>0</v>
      </c>
      <c r="AF392" s="1719">
        <v>0</v>
      </c>
      <c r="AG392" s="1719">
        <v>1</v>
      </c>
      <c r="AH392" s="1719">
        <v>0</v>
      </c>
      <c r="AI392" s="1719">
        <v>0</v>
      </c>
      <c r="AJ392" s="1719">
        <v>0</v>
      </c>
      <c r="AK392" s="1719">
        <v>0</v>
      </c>
      <c r="AL392" s="1719">
        <v>0</v>
      </c>
      <c r="AM392" s="1719">
        <v>0</v>
      </c>
      <c r="AN392" s="1719">
        <v>0</v>
      </c>
      <c r="AO392" s="1719">
        <v>0</v>
      </c>
      <c r="AP392" s="1719">
        <v>0</v>
      </c>
      <c r="AQ392" s="1719">
        <v>0</v>
      </c>
      <c r="AR392" s="1719">
        <v>0</v>
      </c>
      <c r="AS392" s="1719">
        <v>0</v>
      </c>
      <c r="AT392" s="1719">
        <v>0</v>
      </c>
      <c r="AU392" s="1719">
        <v>0</v>
      </c>
      <c r="AV392" s="1719">
        <v>0</v>
      </c>
      <c r="AW392" s="1719">
        <v>0</v>
      </c>
      <c r="AX392" s="1720">
        <v>0</v>
      </c>
    </row>
    <row r="393" spans="1:50" s="221" customFormat="1" ht="39.75" customHeight="1" x14ac:dyDescent="0.15">
      <c r="A393" s="1690" t="s">
        <v>1886</v>
      </c>
      <c r="B393" s="1691"/>
      <c r="C393" s="1691"/>
      <c r="D393" s="1732">
        <v>157</v>
      </c>
      <c r="E393" s="1715">
        <v>1.3923698134224451E-5</v>
      </c>
      <c r="F393" s="1716">
        <v>1.3550135501355014E-3</v>
      </c>
      <c r="G393" s="3301" t="s">
        <v>123</v>
      </c>
      <c r="H393" s="1755">
        <v>1</v>
      </c>
      <c r="I393" s="1703" t="s">
        <v>123</v>
      </c>
      <c r="J393" s="1704">
        <v>1</v>
      </c>
      <c r="K393" s="2926">
        <v>0</v>
      </c>
      <c r="L393" s="1703" t="s">
        <v>123</v>
      </c>
      <c r="M393" s="1704">
        <v>0</v>
      </c>
      <c r="N393" s="1717">
        <v>0</v>
      </c>
      <c r="O393" s="1717">
        <v>0</v>
      </c>
      <c r="P393" s="1718"/>
      <c r="Q393" s="2926">
        <v>1</v>
      </c>
      <c r="R393" s="1703" t="s">
        <v>123</v>
      </c>
      <c r="S393" s="1704">
        <v>1</v>
      </c>
      <c r="T393" s="1717">
        <v>0</v>
      </c>
      <c r="U393" s="1717">
        <v>0</v>
      </c>
      <c r="V393" s="1717"/>
      <c r="W393" s="1717">
        <v>1</v>
      </c>
      <c r="X393" s="1717"/>
      <c r="Y393" s="1718">
        <v>0</v>
      </c>
      <c r="Z393" s="2936">
        <v>0</v>
      </c>
      <c r="AA393" s="1703" t="s">
        <v>123</v>
      </c>
      <c r="AB393" s="1704">
        <v>0</v>
      </c>
      <c r="AC393" s="2952">
        <v>1</v>
      </c>
      <c r="AD393" s="1719">
        <v>0</v>
      </c>
      <c r="AE393" s="1719">
        <v>1</v>
      </c>
      <c r="AF393" s="1719">
        <v>0</v>
      </c>
      <c r="AG393" s="1719">
        <v>0</v>
      </c>
      <c r="AH393" s="1719">
        <v>0</v>
      </c>
      <c r="AI393" s="1719">
        <v>0</v>
      </c>
      <c r="AJ393" s="1719">
        <v>0</v>
      </c>
      <c r="AK393" s="1719">
        <v>0</v>
      </c>
      <c r="AL393" s="1719">
        <v>0</v>
      </c>
      <c r="AM393" s="1719">
        <v>0</v>
      </c>
      <c r="AN393" s="1719">
        <v>0</v>
      </c>
      <c r="AO393" s="1719">
        <v>0</v>
      </c>
      <c r="AP393" s="1719">
        <v>0</v>
      </c>
      <c r="AQ393" s="1719">
        <v>0</v>
      </c>
      <c r="AR393" s="1719">
        <v>0</v>
      </c>
      <c r="AS393" s="1719">
        <v>0</v>
      </c>
      <c r="AT393" s="1719">
        <v>0</v>
      </c>
      <c r="AU393" s="1719">
        <v>0</v>
      </c>
      <c r="AV393" s="1719">
        <v>0</v>
      </c>
      <c r="AW393" s="1719">
        <v>0</v>
      </c>
      <c r="AX393" s="1720">
        <v>0</v>
      </c>
    </row>
    <row r="394" spans="1:50" s="220" customFormat="1" ht="39.75" customHeight="1" x14ac:dyDescent="0.15">
      <c r="A394" s="1688" t="s">
        <v>1887</v>
      </c>
      <c r="B394" s="1689"/>
      <c r="C394" s="1689"/>
      <c r="D394" s="1711">
        <v>75</v>
      </c>
      <c r="E394" s="1712">
        <v>3.4809245335561123E-4</v>
      </c>
      <c r="F394" s="1713">
        <v>3.3875338753387531E-2</v>
      </c>
      <c r="G394" s="3288" t="s">
        <v>123</v>
      </c>
      <c r="H394" s="1754">
        <v>25</v>
      </c>
      <c r="I394" s="1697">
        <v>-7.407407407407407E-2</v>
      </c>
      <c r="J394" s="1698">
        <v>-2</v>
      </c>
      <c r="K394" s="2927">
        <v>10</v>
      </c>
      <c r="L394" s="1697">
        <v>-9.0909090909090939E-2</v>
      </c>
      <c r="M394" s="1698">
        <v>-1</v>
      </c>
      <c r="N394" s="1717">
        <v>4</v>
      </c>
      <c r="O394" s="1717">
        <v>6</v>
      </c>
      <c r="P394" s="1718"/>
      <c r="Q394" s="2927">
        <v>15</v>
      </c>
      <c r="R394" s="1697">
        <v>0</v>
      </c>
      <c r="S394" s="1698">
        <v>0</v>
      </c>
      <c r="T394" s="1717">
        <v>3</v>
      </c>
      <c r="U394" s="1717">
        <v>4</v>
      </c>
      <c r="V394" s="1717"/>
      <c r="W394" s="1717">
        <v>5</v>
      </c>
      <c r="X394" s="1717"/>
      <c r="Y394" s="1718">
        <v>3</v>
      </c>
      <c r="Z394" s="2937">
        <v>0</v>
      </c>
      <c r="AA394" s="1697" t="s">
        <v>123</v>
      </c>
      <c r="AB394" s="1698">
        <v>-1</v>
      </c>
      <c r="AC394" s="2953">
        <v>25</v>
      </c>
      <c r="AD394" s="1719">
        <v>2</v>
      </c>
      <c r="AE394" s="1719">
        <v>0</v>
      </c>
      <c r="AF394" s="1719">
        <v>2</v>
      </c>
      <c r="AG394" s="1719">
        <v>3</v>
      </c>
      <c r="AH394" s="1719">
        <v>4</v>
      </c>
      <c r="AI394" s="1719">
        <v>0</v>
      </c>
      <c r="AJ394" s="1719">
        <v>0</v>
      </c>
      <c r="AK394" s="1719">
        <v>0</v>
      </c>
      <c r="AL394" s="1719">
        <v>4</v>
      </c>
      <c r="AM394" s="1719">
        <v>0</v>
      </c>
      <c r="AN394" s="1719">
        <v>1</v>
      </c>
      <c r="AO394" s="1719">
        <v>3</v>
      </c>
      <c r="AP394" s="1719">
        <v>0</v>
      </c>
      <c r="AQ394" s="1719">
        <v>0</v>
      </c>
      <c r="AR394" s="1719">
        <v>0</v>
      </c>
      <c r="AS394" s="1719">
        <v>0</v>
      </c>
      <c r="AT394" s="1719">
        <v>0</v>
      </c>
      <c r="AU394" s="1719">
        <v>5</v>
      </c>
      <c r="AV394" s="1719">
        <v>1</v>
      </c>
      <c r="AW394" s="1719">
        <v>0</v>
      </c>
      <c r="AX394" s="1720">
        <v>0</v>
      </c>
    </row>
    <row r="395" spans="1:50" s="221" customFormat="1" ht="39.75" customHeight="1" x14ac:dyDescent="0.15">
      <c r="A395" s="1690" t="s">
        <v>1888</v>
      </c>
      <c r="B395" s="1691"/>
      <c r="C395" s="1691"/>
      <c r="D395" s="1732">
        <v>58</v>
      </c>
      <c r="E395" s="1715">
        <v>7.5187969924812035E-4</v>
      </c>
      <c r="F395" s="1716">
        <v>7.3170731707317069E-2</v>
      </c>
      <c r="G395" s="3301" t="s">
        <v>123</v>
      </c>
      <c r="H395" s="1755">
        <v>54</v>
      </c>
      <c r="I395" s="1703">
        <v>0.19999999999999996</v>
      </c>
      <c r="J395" s="1704">
        <v>9</v>
      </c>
      <c r="K395" s="2926">
        <v>11</v>
      </c>
      <c r="L395" s="1703">
        <v>-8.333333333333337E-2</v>
      </c>
      <c r="M395" s="1704">
        <v>-1</v>
      </c>
      <c r="N395" s="1717">
        <v>0</v>
      </c>
      <c r="O395" s="1717">
        <v>11</v>
      </c>
      <c r="P395" s="1718"/>
      <c r="Q395" s="2926">
        <v>39</v>
      </c>
      <c r="R395" s="1703">
        <v>0.18181818181818188</v>
      </c>
      <c r="S395" s="1704">
        <v>6</v>
      </c>
      <c r="T395" s="1717">
        <v>23</v>
      </c>
      <c r="U395" s="1717">
        <v>7</v>
      </c>
      <c r="V395" s="1717"/>
      <c r="W395" s="1717">
        <v>8</v>
      </c>
      <c r="X395" s="1717"/>
      <c r="Y395" s="1718">
        <v>1</v>
      </c>
      <c r="Z395" s="2936">
        <v>4</v>
      </c>
      <c r="AA395" s="1703" t="s">
        <v>123</v>
      </c>
      <c r="AB395" s="1704">
        <v>4</v>
      </c>
      <c r="AC395" s="2952">
        <v>54</v>
      </c>
      <c r="AD395" s="1719">
        <v>0</v>
      </c>
      <c r="AE395" s="1719">
        <v>0</v>
      </c>
      <c r="AF395" s="1719">
        <v>2</v>
      </c>
      <c r="AG395" s="1719">
        <v>0</v>
      </c>
      <c r="AH395" s="1719">
        <v>23</v>
      </c>
      <c r="AI395" s="1719">
        <v>1</v>
      </c>
      <c r="AJ395" s="1719">
        <v>1</v>
      </c>
      <c r="AK395" s="1719">
        <v>0</v>
      </c>
      <c r="AL395" s="1719">
        <v>15</v>
      </c>
      <c r="AM395" s="1719">
        <v>0</v>
      </c>
      <c r="AN395" s="1719">
        <v>0</v>
      </c>
      <c r="AO395" s="1719">
        <v>3</v>
      </c>
      <c r="AP395" s="1719">
        <v>1</v>
      </c>
      <c r="AQ395" s="1719">
        <v>3</v>
      </c>
      <c r="AR395" s="1719">
        <v>0</v>
      </c>
      <c r="AS395" s="1719">
        <v>1</v>
      </c>
      <c r="AT395" s="1719">
        <v>1</v>
      </c>
      <c r="AU395" s="1719">
        <v>3</v>
      </c>
      <c r="AV395" s="1719">
        <v>0</v>
      </c>
      <c r="AW395" s="1719">
        <v>0</v>
      </c>
      <c r="AX395" s="1720">
        <v>0</v>
      </c>
    </row>
    <row r="396" spans="1:50" s="220" customFormat="1" ht="39.75" customHeight="1" x14ac:dyDescent="0.15">
      <c r="A396" s="1688" t="s">
        <v>801</v>
      </c>
      <c r="B396" s="1689"/>
      <c r="C396" s="1689"/>
      <c r="D396" s="1711">
        <v>157</v>
      </c>
      <c r="E396" s="1712">
        <v>1.3923698134224451E-5</v>
      </c>
      <c r="F396" s="1713">
        <v>1.3550135501355014E-3</v>
      </c>
      <c r="G396" s="3288" t="s">
        <v>123</v>
      </c>
      <c r="H396" s="1754">
        <v>1</v>
      </c>
      <c r="I396" s="1697">
        <v>0</v>
      </c>
      <c r="J396" s="1698">
        <v>0</v>
      </c>
      <c r="K396" s="2927">
        <v>0</v>
      </c>
      <c r="L396" s="1697" t="s">
        <v>123</v>
      </c>
      <c r="M396" s="1698">
        <v>0</v>
      </c>
      <c r="N396" s="1717">
        <v>0</v>
      </c>
      <c r="O396" s="1717">
        <v>0</v>
      </c>
      <c r="P396" s="1718"/>
      <c r="Q396" s="2927">
        <v>1</v>
      </c>
      <c r="R396" s="1697">
        <v>0</v>
      </c>
      <c r="S396" s="1698">
        <v>0</v>
      </c>
      <c r="T396" s="1717">
        <v>1</v>
      </c>
      <c r="U396" s="1717">
        <v>0</v>
      </c>
      <c r="V396" s="1717"/>
      <c r="W396" s="1717">
        <v>0</v>
      </c>
      <c r="X396" s="1717"/>
      <c r="Y396" s="1718">
        <v>0</v>
      </c>
      <c r="Z396" s="2937">
        <v>0</v>
      </c>
      <c r="AA396" s="1697" t="s">
        <v>123</v>
      </c>
      <c r="AB396" s="1698">
        <v>0</v>
      </c>
      <c r="AC396" s="2953">
        <v>1</v>
      </c>
      <c r="AD396" s="1719">
        <v>0</v>
      </c>
      <c r="AE396" s="1719">
        <v>0</v>
      </c>
      <c r="AF396" s="1719">
        <v>0</v>
      </c>
      <c r="AG396" s="1719">
        <v>0</v>
      </c>
      <c r="AH396" s="1719">
        <v>0</v>
      </c>
      <c r="AI396" s="1719">
        <v>0</v>
      </c>
      <c r="AJ396" s="1719">
        <v>0</v>
      </c>
      <c r="AK396" s="1719">
        <v>0</v>
      </c>
      <c r="AL396" s="1719">
        <v>1</v>
      </c>
      <c r="AM396" s="1719">
        <v>0</v>
      </c>
      <c r="AN396" s="1719">
        <v>0</v>
      </c>
      <c r="AO396" s="1719">
        <v>0</v>
      </c>
      <c r="AP396" s="1719">
        <v>0</v>
      </c>
      <c r="AQ396" s="1719">
        <v>0</v>
      </c>
      <c r="AR396" s="1719">
        <v>0</v>
      </c>
      <c r="AS396" s="1719">
        <v>0</v>
      </c>
      <c r="AT396" s="1719">
        <v>0</v>
      </c>
      <c r="AU396" s="1719">
        <v>0</v>
      </c>
      <c r="AV396" s="1719">
        <v>0</v>
      </c>
      <c r="AW396" s="1719">
        <v>0</v>
      </c>
      <c r="AX396" s="1720">
        <v>0</v>
      </c>
    </row>
    <row r="397" spans="1:50" s="221" customFormat="1" ht="39.75" customHeight="1" x14ac:dyDescent="0.15">
      <c r="A397" s="1690" t="s">
        <v>1889</v>
      </c>
      <c r="B397" s="1691"/>
      <c r="C397" s="1691"/>
      <c r="D397" s="1732">
        <v>117</v>
      </c>
      <c r="E397" s="1715">
        <v>8.3542188805346704E-5</v>
      </c>
      <c r="F397" s="1716">
        <v>8.130081300813009E-3</v>
      </c>
      <c r="G397" s="3301" t="s">
        <v>123</v>
      </c>
      <c r="H397" s="1755">
        <v>6</v>
      </c>
      <c r="I397" s="1703" t="s">
        <v>123</v>
      </c>
      <c r="J397" s="1704">
        <v>6</v>
      </c>
      <c r="K397" s="2926">
        <v>4</v>
      </c>
      <c r="L397" s="1703" t="s">
        <v>123</v>
      </c>
      <c r="M397" s="1704">
        <v>4</v>
      </c>
      <c r="N397" s="1717">
        <v>0</v>
      </c>
      <c r="O397" s="1717">
        <v>4</v>
      </c>
      <c r="P397" s="1718"/>
      <c r="Q397" s="2926">
        <v>2</v>
      </c>
      <c r="R397" s="1703" t="s">
        <v>123</v>
      </c>
      <c r="S397" s="1704">
        <v>2</v>
      </c>
      <c r="T397" s="1717">
        <v>1</v>
      </c>
      <c r="U397" s="1717">
        <v>0</v>
      </c>
      <c r="V397" s="1717"/>
      <c r="W397" s="1717">
        <v>1</v>
      </c>
      <c r="X397" s="1717"/>
      <c r="Y397" s="1718">
        <v>0</v>
      </c>
      <c r="Z397" s="2936">
        <v>0</v>
      </c>
      <c r="AA397" s="1703" t="s">
        <v>123</v>
      </c>
      <c r="AB397" s="1704">
        <v>0</v>
      </c>
      <c r="AC397" s="2952">
        <v>6</v>
      </c>
      <c r="AD397" s="1719">
        <v>0</v>
      </c>
      <c r="AE397" s="1719">
        <v>0</v>
      </c>
      <c r="AF397" s="1719">
        <v>0</v>
      </c>
      <c r="AG397" s="1719">
        <v>4</v>
      </c>
      <c r="AH397" s="1719">
        <v>1</v>
      </c>
      <c r="AI397" s="1719">
        <v>0</v>
      </c>
      <c r="AJ397" s="1719">
        <v>0</v>
      </c>
      <c r="AK397" s="1719">
        <v>0</v>
      </c>
      <c r="AL397" s="1719">
        <v>1</v>
      </c>
      <c r="AM397" s="1719">
        <v>0</v>
      </c>
      <c r="AN397" s="1719">
        <v>0</v>
      </c>
      <c r="AO397" s="1719">
        <v>0</v>
      </c>
      <c r="AP397" s="1719">
        <v>0</v>
      </c>
      <c r="AQ397" s="1719">
        <v>0</v>
      </c>
      <c r="AR397" s="1719">
        <v>0</v>
      </c>
      <c r="AS397" s="1719">
        <v>0</v>
      </c>
      <c r="AT397" s="1719">
        <v>0</v>
      </c>
      <c r="AU397" s="1719">
        <v>0</v>
      </c>
      <c r="AV397" s="1719">
        <v>0</v>
      </c>
      <c r="AW397" s="1719">
        <v>0</v>
      </c>
      <c r="AX397" s="1720">
        <v>0</v>
      </c>
    </row>
    <row r="398" spans="1:50" s="220" customFormat="1" ht="39.75" customHeight="1" x14ac:dyDescent="0.15">
      <c r="A398" s="1688" t="s">
        <v>1890</v>
      </c>
      <c r="B398" s="1689"/>
      <c r="C398" s="1689"/>
      <c r="D398" s="1711">
        <v>104</v>
      </c>
      <c r="E398" s="1712">
        <v>1.3923698134224449E-4</v>
      </c>
      <c r="F398" s="1713">
        <v>1.3550135501355014E-2</v>
      </c>
      <c r="G398" s="3288" t="s">
        <v>123</v>
      </c>
      <c r="H398" s="1754">
        <v>10</v>
      </c>
      <c r="I398" s="1697">
        <v>1</v>
      </c>
      <c r="J398" s="1698">
        <v>5</v>
      </c>
      <c r="K398" s="2927">
        <v>0</v>
      </c>
      <c r="L398" s="1697" t="s">
        <v>123</v>
      </c>
      <c r="M398" s="1698">
        <v>0</v>
      </c>
      <c r="N398" s="1717">
        <v>0</v>
      </c>
      <c r="O398" s="1717">
        <v>0</v>
      </c>
      <c r="P398" s="1718"/>
      <c r="Q398" s="2927">
        <v>10</v>
      </c>
      <c r="R398" s="1697">
        <v>1</v>
      </c>
      <c r="S398" s="1698">
        <v>5</v>
      </c>
      <c r="T398" s="1717">
        <v>0</v>
      </c>
      <c r="U398" s="1717">
        <v>1</v>
      </c>
      <c r="V398" s="1717"/>
      <c r="W398" s="1717">
        <v>1</v>
      </c>
      <c r="X398" s="1717"/>
      <c r="Y398" s="1718">
        <v>8</v>
      </c>
      <c r="Z398" s="2937">
        <v>0</v>
      </c>
      <c r="AA398" s="1697" t="s">
        <v>123</v>
      </c>
      <c r="AB398" s="1698">
        <v>0</v>
      </c>
      <c r="AC398" s="2953">
        <v>10</v>
      </c>
      <c r="AD398" s="1719">
        <v>2</v>
      </c>
      <c r="AE398" s="1719">
        <v>0</v>
      </c>
      <c r="AF398" s="1719">
        <v>1</v>
      </c>
      <c r="AG398" s="1719">
        <v>0</v>
      </c>
      <c r="AH398" s="1719">
        <v>2</v>
      </c>
      <c r="AI398" s="1719">
        <v>0</v>
      </c>
      <c r="AJ398" s="1719">
        <v>1</v>
      </c>
      <c r="AK398" s="1719">
        <v>0</v>
      </c>
      <c r="AL398" s="1719">
        <v>0</v>
      </c>
      <c r="AM398" s="1719">
        <v>0</v>
      </c>
      <c r="AN398" s="1719">
        <v>0</v>
      </c>
      <c r="AO398" s="1719">
        <v>0</v>
      </c>
      <c r="AP398" s="1719">
        <v>3</v>
      </c>
      <c r="AQ398" s="1719">
        <v>0</v>
      </c>
      <c r="AR398" s="1719">
        <v>0</v>
      </c>
      <c r="AS398" s="1719">
        <v>0</v>
      </c>
      <c r="AT398" s="1719">
        <v>0</v>
      </c>
      <c r="AU398" s="1719">
        <v>1</v>
      </c>
      <c r="AV398" s="1719">
        <v>0</v>
      </c>
      <c r="AW398" s="1719">
        <v>0</v>
      </c>
      <c r="AX398" s="1720">
        <v>0</v>
      </c>
    </row>
    <row r="399" spans="1:50" s="221" customFormat="1" ht="39.75" customHeight="1" x14ac:dyDescent="0.15">
      <c r="A399" s="1690" t="s">
        <v>1891</v>
      </c>
      <c r="B399" s="1691"/>
      <c r="C399" s="1691"/>
      <c r="D399" s="1732">
        <v>172</v>
      </c>
      <c r="E399" s="1715">
        <v>0</v>
      </c>
      <c r="F399" s="1716">
        <v>0</v>
      </c>
      <c r="G399" s="3301" t="s">
        <v>123</v>
      </c>
      <c r="H399" s="1755">
        <v>0</v>
      </c>
      <c r="I399" s="1703" t="s">
        <v>123</v>
      </c>
      <c r="J399" s="1704">
        <v>0</v>
      </c>
      <c r="K399" s="2926">
        <v>0</v>
      </c>
      <c r="L399" s="1703" t="s">
        <v>123</v>
      </c>
      <c r="M399" s="1704">
        <v>0</v>
      </c>
      <c r="N399" s="1717">
        <v>0</v>
      </c>
      <c r="O399" s="1717">
        <v>0</v>
      </c>
      <c r="P399" s="1718"/>
      <c r="Q399" s="2926">
        <v>0</v>
      </c>
      <c r="R399" s="1703" t="s">
        <v>123</v>
      </c>
      <c r="S399" s="1704">
        <v>0</v>
      </c>
      <c r="T399" s="1717">
        <v>0</v>
      </c>
      <c r="U399" s="1717">
        <v>0</v>
      </c>
      <c r="V399" s="1717"/>
      <c r="W399" s="1717">
        <v>0</v>
      </c>
      <c r="X399" s="1717"/>
      <c r="Y399" s="1718">
        <v>0</v>
      </c>
      <c r="Z399" s="2936">
        <v>0</v>
      </c>
      <c r="AA399" s="1703" t="s">
        <v>123</v>
      </c>
      <c r="AB399" s="1704">
        <v>0</v>
      </c>
      <c r="AC399" s="2952">
        <v>0</v>
      </c>
      <c r="AD399" s="1719">
        <v>0</v>
      </c>
      <c r="AE399" s="1719">
        <v>0</v>
      </c>
      <c r="AF399" s="1719">
        <v>0</v>
      </c>
      <c r="AG399" s="1719">
        <v>0</v>
      </c>
      <c r="AH399" s="1719">
        <v>0</v>
      </c>
      <c r="AI399" s="1719">
        <v>0</v>
      </c>
      <c r="AJ399" s="1719">
        <v>0</v>
      </c>
      <c r="AK399" s="1719">
        <v>0</v>
      </c>
      <c r="AL399" s="1719">
        <v>0</v>
      </c>
      <c r="AM399" s="1719">
        <v>0</v>
      </c>
      <c r="AN399" s="1719">
        <v>0</v>
      </c>
      <c r="AO399" s="1719">
        <v>0</v>
      </c>
      <c r="AP399" s="1719">
        <v>0</v>
      </c>
      <c r="AQ399" s="1719">
        <v>0</v>
      </c>
      <c r="AR399" s="1719">
        <v>0</v>
      </c>
      <c r="AS399" s="1719">
        <v>0</v>
      </c>
      <c r="AT399" s="1719">
        <v>0</v>
      </c>
      <c r="AU399" s="1719">
        <v>0</v>
      </c>
      <c r="AV399" s="1719">
        <v>0</v>
      </c>
      <c r="AW399" s="1719">
        <v>0</v>
      </c>
      <c r="AX399" s="1720">
        <v>0</v>
      </c>
    </row>
    <row r="400" spans="1:50" s="220" customFormat="1" ht="39.75" customHeight="1" thickBot="1" x14ac:dyDescent="0.2">
      <c r="A400" s="1747" t="s">
        <v>1892</v>
      </c>
      <c r="B400" s="1748"/>
      <c r="C400" s="1748"/>
      <c r="D400" s="1749">
        <v>172</v>
      </c>
      <c r="E400" s="1750">
        <v>0</v>
      </c>
      <c r="F400" s="1751">
        <v>0</v>
      </c>
      <c r="G400" s="3313" t="s">
        <v>123</v>
      </c>
      <c r="H400" s="1760">
        <v>0</v>
      </c>
      <c r="I400" s="1752" t="s">
        <v>123</v>
      </c>
      <c r="J400" s="1753">
        <v>0</v>
      </c>
      <c r="K400" s="2968">
        <v>0</v>
      </c>
      <c r="L400" s="1752" t="s">
        <v>123</v>
      </c>
      <c r="M400" s="1753">
        <v>0</v>
      </c>
      <c r="N400" s="1742">
        <v>0</v>
      </c>
      <c r="O400" s="1742">
        <v>0</v>
      </c>
      <c r="P400" s="1743"/>
      <c r="Q400" s="2968">
        <v>0</v>
      </c>
      <c r="R400" s="1752" t="s">
        <v>123</v>
      </c>
      <c r="S400" s="1753">
        <v>0</v>
      </c>
      <c r="T400" s="1742">
        <v>0</v>
      </c>
      <c r="U400" s="1742">
        <v>0</v>
      </c>
      <c r="V400" s="1742"/>
      <c r="W400" s="1742">
        <v>0</v>
      </c>
      <c r="X400" s="1742"/>
      <c r="Y400" s="1743">
        <v>0</v>
      </c>
      <c r="Z400" s="2969">
        <v>0</v>
      </c>
      <c r="AA400" s="1752" t="s">
        <v>123</v>
      </c>
      <c r="AB400" s="1753">
        <v>0</v>
      </c>
      <c r="AC400" s="2970">
        <v>0</v>
      </c>
      <c r="AD400" s="1744">
        <v>0</v>
      </c>
      <c r="AE400" s="1744">
        <v>0</v>
      </c>
      <c r="AF400" s="1744">
        <v>0</v>
      </c>
      <c r="AG400" s="1744">
        <v>0</v>
      </c>
      <c r="AH400" s="1744">
        <v>0</v>
      </c>
      <c r="AI400" s="1744">
        <v>0</v>
      </c>
      <c r="AJ400" s="1744">
        <v>0</v>
      </c>
      <c r="AK400" s="1744">
        <v>0</v>
      </c>
      <c r="AL400" s="1744">
        <v>0</v>
      </c>
      <c r="AM400" s="1744">
        <v>0</v>
      </c>
      <c r="AN400" s="1744">
        <v>0</v>
      </c>
      <c r="AO400" s="1744">
        <v>0</v>
      </c>
      <c r="AP400" s="1744">
        <v>0</v>
      </c>
      <c r="AQ400" s="1744">
        <v>0</v>
      </c>
      <c r="AR400" s="1744">
        <v>0</v>
      </c>
      <c r="AS400" s="1744">
        <v>0</v>
      </c>
      <c r="AT400" s="1744">
        <v>0</v>
      </c>
      <c r="AU400" s="1744">
        <v>0</v>
      </c>
      <c r="AV400" s="1744">
        <v>0</v>
      </c>
      <c r="AW400" s="1744">
        <v>0</v>
      </c>
      <c r="AX400" s="1745">
        <v>0</v>
      </c>
    </row>
    <row r="401" ht="14.25" thickTop="1" x14ac:dyDescent="0.15"/>
  </sheetData>
  <sheetProtection formatCells="0" selectLockedCells="1"/>
  <mergeCells count="181">
    <mergeCell ref="A3:C5"/>
    <mergeCell ref="D3:D5"/>
    <mergeCell ref="E3:E5"/>
    <mergeCell ref="F3:F5"/>
    <mergeCell ref="G3:G5"/>
    <mergeCell ref="H3:J3"/>
    <mergeCell ref="K3:P3"/>
    <mergeCell ref="Q3:W3"/>
    <mergeCell ref="Z3:AB3"/>
    <mergeCell ref="AC3:AX3"/>
    <mergeCell ref="I4:J4"/>
    <mergeCell ref="L4:M4"/>
    <mergeCell ref="R4:S4"/>
    <mergeCell ref="AA4:AB4"/>
    <mergeCell ref="AC4:AC5"/>
    <mergeCell ref="AC38:AX38"/>
    <mergeCell ref="I39:J39"/>
    <mergeCell ref="L39:M39"/>
    <mergeCell ref="R39:S39"/>
    <mergeCell ref="AA39:AB39"/>
    <mergeCell ref="AC39:AC40"/>
    <mergeCell ref="K38:P38"/>
    <mergeCell ref="Q38:W38"/>
    <mergeCell ref="Z38:AB38"/>
    <mergeCell ref="A38:C40"/>
    <mergeCell ref="D38:D40"/>
    <mergeCell ref="E38:E40"/>
    <mergeCell ref="F38:F40"/>
    <mergeCell ref="G38:G40"/>
    <mergeCell ref="H38:J38"/>
    <mergeCell ref="A72:C74"/>
    <mergeCell ref="D72:D74"/>
    <mergeCell ref="E72:E74"/>
    <mergeCell ref="F72:F74"/>
    <mergeCell ref="G72:G74"/>
    <mergeCell ref="H72:J72"/>
    <mergeCell ref="A108:C110"/>
    <mergeCell ref="D108:D110"/>
    <mergeCell ref="E108:E110"/>
    <mergeCell ref="F108:F110"/>
    <mergeCell ref="K72:P72"/>
    <mergeCell ref="Q72:W72"/>
    <mergeCell ref="Z72:AB72"/>
    <mergeCell ref="AC72:AX72"/>
    <mergeCell ref="I73:J73"/>
    <mergeCell ref="L73:M73"/>
    <mergeCell ref="R73:S73"/>
    <mergeCell ref="AA73:AB73"/>
    <mergeCell ref="AC73:AC74"/>
    <mergeCell ref="I176:J176"/>
    <mergeCell ref="L176:M176"/>
    <mergeCell ref="R176:S176"/>
    <mergeCell ref="AA176:AB176"/>
    <mergeCell ref="AC176:AC177"/>
    <mergeCell ref="AC109:AC110"/>
    <mergeCell ref="A138:C140"/>
    <mergeCell ref="D138:D140"/>
    <mergeCell ref="E138:E140"/>
    <mergeCell ref="F138:F140"/>
    <mergeCell ref="G138:G140"/>
    <mergeCell ref="H138:J138"/>
    <mergeCell ref="K138:P138"/>
    <mergeCell ref="Q138:W138"/>
    <mergeCell ref="G108:G110"/>
    <mergeCell ref="H108:J108"/>
    <mergeCell ref="K108:P108"/>
    <mergeCell ref="Q108:W108"/>
    <mergeCell ref="Z108:AB108"/>
    <mergeCell ref="AC108:AX108"/>
    <mergeCell ref="I109:J109"/>
    <mergeCell ref="L109:M109"/>
    <mergeCell ref="R109:S109"/>
    <mergeCell ref="AA109:AB109"/>
    <mergeCell ref="Z138:AB138"/>
    <mergeCell ref="AC138:AX138"/>
    <mergeCell ref="I139:J139"/>
    <mergeCell ref="L139:M139"/>
    <mergeCell ref="R139:S139"/>
    <mergeCell ref="AA139:AB139"/>
    <mergeCell ref="AC139:AC140"/>
    <mergeCell ref="H175:J175"/>
    <mergeCell ref="K175:P175"/>
    <mergeCell ref="Q175:W175"/>
    <mergeCell ref="Z175:AB175"/>
    <mergeCell ref="AC175:AX175"/>
    <mergeCell ref="A206:C208"/>
    <mergeCell ref="D206:D208"/>
    <mergeCell ref="E206:E208"/>
    <mergeCell ref="F206:F208"/>
    <mergeCell ref="G206:G208"/>
    <mergeCell ref="A175:C177"/>
    <mergeCell ref="D175:D177"/>
    <mergeCell ref="E175:E177"/>
    <mergeCell ref="F175:F177"/>
    <mergeCell ref="G175:G177"/>
    <mergeCell ref="H206:J206"/>
    <mergeCell ref="K206:P206"/>
    <mergeCell ref="Q206:W206"/>
    <mergeCell ref="K236:P236"/>
    <mergeCell ref="Q236:W236"/>
    <mergeCell ref="Z206:AB206"/>
    <mergeCell ref="AC206:AX206"/>
    <mergeCell ref="I207:J207"/>
    <mergeCell ref="L207:M207"/>
    <mergeCell ref="R207:S207"/>
    <mergeCell ref="AA207:AB207"/>
    <mergeCell ref="AC207:AC208"/>
    <mergeCell ref="Z236:AB236"/>
    <mergeCell ref="AC236:AX236"/>
    <mergeCell ref="I237:J237"/>
    <mergeCell ref="L237:M237"/>
    <mergeCell ref="R237:S237"/>
    <mergeCell ref="AA237:AB237"/>
    <mergeCell ref="AC237:AC238"/>
    <mergeCell ref="AS263:AX263"/>
    <mergeCell ref="A265:C267"/>
    <mergeCell ref="D265:D267"/>
    <mergeCell ref="E265:E267"/>
    <mergeCell ref="F265:F267"/>
    <mergeCell ref="G265:G267"/>
    <mergeCell ref="H265:J265"/>
    <mergeCell ref="K265:P265"/>
    <mergeCell ref="Q265:W265"/>
    <mergeCell ref="A236:C238"/>
    <mergeCell ref="D236:D238"/>
    <mergeCell ref="E236:E238"/>
    <mergeCell ref="F236:F238"/>
    <mergeCell ref="G236:G238"/>
    <mergeCell ref="H236:J236"/>
    <mergeCell ref="Z265:AB265"/>
    <mergeCell ref="AC265:AX265"/>
    <mergeCell ref="I266:J266"/>
    <mergeCell ref="L266:M266"/>
    <mergeCell ref="R266:S266"/>
    <mergeCell ref="AA266:AB266"/>
    <mergeCell ref="AC266:AC267"/>
    <mergeCell ref="AC302:AX302"/>
    <mergeCell ref="I303:J303"/>
    <mergeCell ref="L303:M303"/>
    <mergeCell ref="R303:S303"/>
    <mergeCell ref="AA303:AB303"/>
    <mergeCell ref="AC303:AC304"/>
    <mergeCell ref="H302:J302"/>
    <mergeCell ref="K302:P302"/>
    <mergeCell ref="Q302:W302"/>
    <mergeCell ref="Z302:AB302"/>
    <mergeCell ref="A334:C336"/>
    <mergeCell ref="D334:D336"/>
    <mergeCell ref="E334:E336"/>
    <mergeCell ref="F334:F336"/>
    <mergeCell ref="G334:G336"/>
    <mergeCell ref="H334:J334"/>
    <mergeCell ref="A302:C304"/>
    <mergeCell ref="D302:D304"/>
    <mergeCell ref="E302:E304"/>
    <mergeCell ref="F302:F304"/>
    <mergeCell ref="G302:G304"/>
    <mergeCell ref="K334:P334"/>
    <mergeCell ref="Q334:W334"/>
    <mergeCell ref="Z334:AB334"/>
    <mergeCell ref="K368:P368"/>
    <mergeCell ref="Q368:W368"/>
    <mergeCell ref="Z368:AB368"/>
    <mergeCell ref="AC334:AX334"/>
    <mergeCell ref="I335:J335"/>
    <mergeCell ref="L335:M335"/>
    <mergeCell ref="R335:S335"/>
    <mergeCell ref="AA335:AB335"/>
    <mergeCell ref="AC335:AC336"/>
    <mergeCell ref="AC368:AX368"/>
    <mergeCell ref="I369:J369"/>
    <mergeCell ref="L369:M369"/>
    <mergeCell ref="R369:S369"/>
    <mergeCell ref="AA369:AB369"/>
    <mergeCell ref="AC369:AC370"/>
    <mergeCell ref="A368:C370"/>
    <mergeCell ref="D368:D370"/>
    <mergeCell ref="E368:E370"/>
    <mergeCell ref="F368:F370"/>
    <mergeCell ref="G368:G370"/>
    <mergeCell ref="H368:J368"/>
  </mergeCells>
  <phoneticPr fontId="39"/>
  <pageMargins left="0.70866141732283472" right="0.47244094488188981" top="0.74803149606299213" bottom="0.74803149606299213" header="0.31496062992125984" footer="0.31496062992125984"/>
  <pageSetup paperSize="9" scale="55" fitToWidth="3" fitToHeight="0" pageOrder="overThenDown" orientation="portrait" r:id="rId1"/>
  <rowBreaks count="11" manualBreakCount="11">
    <brk id="35" max="16383" man="1"/>
    <brk id="69" max="16383" man="1"/>
    <brk id="105" max="16383" man="1"/>
    <brk id="135" max="16383" man="1"/>
    <brk id="172" max="16383" man="1"/>
    <brk id="203" max="16383" man="1"/>
    <brk id="233" max="16383" man="1"/>
    <brk id="262" max="16383" man="1"/>
    <brk id="299" max="16383" man="1"/>
    <brk id="331" max="16383" man="1"/>
    <brk id="36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0"/>
  <sheetViews>
    <sheetView view="pageBreakPreview" zoomScale="130" zoomScaleNormal="145" zoomScaleSheetLayoutView="130" workbookViewId="0">
      <selection activeCell="C159" sqref="C159"/>
    </sheetView>
  </sheetViews>
  <sheetFormatPr defaultRowHeight="13.5" x14ac:dyDescent="0.15"/>
  <cols>
    <col min="1" max="1" width="1" style="914" customWidth="1"/>
    <col min="2" max="2" width="24.25" style="914" customWidth="1"/>
    <col min="3" max="3" width="63.625" style="914" customWidth="1"/>
    <col min="4" max="4" width="9.125" style="914" customWidth="1"/>
    <col min="5" max="5" width="9" style="914" customWidth="1"/>
    <col min="6" max="16384" width="9" style="914"/>
  </cols>
  <sheetData>
    <row r="2" spans="1:3" ht="21" x14ac:dyDescent="0.15">
      <c r="A2" s="911"/>
      <c r="B2" s="912" t="s">
        <v>2220</v>
      </c>
      <c r="C2" s="913"/>
    </row>
    <row r="3" spans="1:3" ht="6" customHeight="1" x14ac:dyDescent="0.15"/>
    <row r="4" spans="1:3" x14ac:dyDescent="0.15">
      <c r="B4" s="915" t="s">
        <v>2221</v>
      </c>
      <c r="C4" s="915"/>
    </row>
    <row r="5" spans="1:3" x14ac:dyDescent="0.15">
      <c r="B5" s="915" t="s">
        <v>2270</v>
      </c>
      <c r="C5" s="915"/>
    </row>
    <row r="6" spans="1:3" x14ac:dyDescent="0.15">
      <c r="B6" s="915" t="s">
        <v>2222</v>
      </c>
      <c r="C6" s="915"/>
    </row>
    <row r="8" spans="1:3" ht="18" customHeight="1" x14ac:dyDescent="0.15">
      <c r="B8" s="4045" t="s">
        <v>2223</v>
      </c>
      <c r="C8" s="4045" t="s">
        <v>2224</v>
      </c>
    </row>
    <row r="9" spans="1:3" ht="18" customHeight="1" x14ac:dyDescent="0.15">
      <c r="B9" s="4046" t="s">
        <v>2225</v>
      </c>
      <c r="C9" s="917"/>
    </row>
    <row r="10" spans="1:3" x14ac:dyDescent="0.15">
      <c r="B10" s="3790" t="s">
        <v>146</v>
      </c>
      <c r="C10" s="3791"/>
    </row>
    <row r="11" spans="1:3" x14ac:dyDescent="0.15">
      <c r="B11" s="918" t="s">
        <v>497</v>
      </c>
      <c r="C11" s="919" t="s">
        <v>696</v>
      </c>
    </row>
    <row r="12" spans="1:3" x14ac:dyDescent="0.15">
      <c r="B12" s="920"/>
      <c r="C12" s="920" t="s">
        <v>1089</v>
      </c>
    </row>
    <row r="13" spans="1:3" x14ac:dyDescent="0.15">
      <c r="B13" s="921" t="s">
        <v>1472</v>
      </c>
      <c r="C13" s="922" t="s">
        <v>1476</v>
      </c>
    </row>
    <row r="14" spans="1:3" x14ac:dyDescent="0.15">
      <c r="B14" s="923" t="s">
        <v>498</v>
      </c>
      <c r="C14" s="923" t="s">
        <v>697</v>
      </c>
    </row>
    <row r="15" spans="1:3" x14ac:dyDescent="0.15">
      <c r="B15" s="923" t="s">
        <v>499</v>
      </c>
      <c r="C15" s="923" t="s">
        <v>2232</v>
      </c>
    </row>
    <row r="16" spans="1:3" x14ac:dyDescent="0.15">
      <c r="B16" s="918" t="s">
        <v>500</v>
      </c>
      <c r="C16" s="924" t="s">
        <v>2274</v>
      </c>
    </row>
    <row r="17" spans="2:3" x14ac:dyDescent="0.15">
      <c r="B17" s="922"/>
      <c r="C17" s="925" t="s">
        <v>2275</v>
      </c>
    </row>
    <row r="18" spans="2:3" x14ac:dyDescent="0.15">
      <c r="B18" s="3792" t="s">
        <v>164</v>
      </c>
      <c r="C18" s="3793"/>
    </row>
    <row r="19" spans="2:3" x14ac:dyDescent="0.15">
      <c r="B19" s="918" t="s">
        <v>695</v>
      </c>
      <c r="C19" s="924" t="s">
        <v>1090</v>
      </c>
    </row>
    <row r="20" spans="2:3" x14ac:dyDescent="0.15">
      <c r="B20" s="922"/>
      <c r="C20" s="925" t="s">
        <v>1091</v>
      </c>
    </row>
    <row r="21" spans="2:3" x14ac:dyDescent="0.15">
      <c r="B21" s="918" t="s">
        <v>501</v>
      </c>
      <c r="C21" s="926" t="s">
        <v>1092</v>
      </c>
    </row>
    <row r="22" spans="2:3" x14ac:dyDescent="0.15">
      <c r="B22" s="920" t="s">
        <v>1453</v>
      </c>
      <c r="C22" s="927" t="s">
        <v>1093</v>
      </c>
    </row>
    <row r="23" spans="2:3" x14ac:dyDescent="0.15">
      <c r="B23" s="922"/>
      <c r="C23" s="925" t="s">
        <v>1094</v>
      </c>
    </row>
    <row r="24" spans="2:3" x14ac:dyDescent="0.15">
      <c r="B24" s="920" t="s">
        <v>502</v>
      </c>
      <c r="C24" s="928" t="s">
        <v>698</v>
      </c>
    </row>
    <row r="25" spans="2:3" x14ac:dyDescent="0.15">
      <c r="B25" s="918" t="s">
        <v>503</v>
      </c>
      <c r="C25" s="926" t="s">
        <v>2233</v>
      </c>
    </row>
    <row r="26" spans="2:3" x14ac:dyDescent="0.15">
      <c r="B26" s="922"/>
      <c r="C26" s="931" t="s">
        <v>2234</v>
      </c>
    </row>
    <row r="27" spans="2:3" x14ac:dyDescent="0.15">
      <c r="B27" s="3794" t="s">
        <v>205</v>
      </c>
      <c r="C27" s="3795"/>
    </row>
    <row r="28" spans="2:3" x14ac:dyDescent="0.15">
      <c r="B28" s="918" t="s">
        <v>2235</v>
      </c>
      <c r="C28" s="932" t="s">
        <v>2276</v>
      </c>
    </row>
    <row r="29" spans="2:3" x14ac:dyDescent="0.15">
      <c r="B29" s="922"/>
      <c r="C29" s="931" t="s">
        <v>2277</v>
      </c>
    </row>
    <row r="30" spans="2:3" x14ac:dyDescent="0.15">
      <c r="B30" s="3794" t="s">
        <v>157</v>
      </c>
      <c r="C30" s="3793"/>
    </row>
    <row r="31" spans="2:3" x14ac:dyDescent="0.15">
      <c r="B31" s="923" t="s">
        <v>504</v>
      </c>
      <c r="C31" s="930" t="s">
        <v>685</v>
      </c>
    </row>
    <row r="32" spans="2:3" x14ac:dyDescent="0.15">
      <c r="B32" s="918" t="s">
        <v>505</v>
      </c>
      <c r="C32" s="918" t="s">
        <v>1095</v>
      </c>
    </row>
    <row r="33" spans="2:3" x14ac:dyDescent="0.15">
      <c r="B33" s="922"/>
      <c r="C33" s="922" t="s">
        <v>1096</v>
      </c>
    </row>
    <row r="34" spans="2:3" x14ac:dyDescent="0.15">
      <c r="B34" s="3792" t="s">
        <v>142</v>
      </c>
      <c r="C34" s="3795"/>
    </row>
    <row r="35" spans="2:3" x14ac:dyDescent="0.15">
      <c r="B35" s="923" t="s">
        <v>506</v>
      </c>
      <c r="C35" s="929" t="s">
        <v>686</v>
      </c>
    </row>
    <row r="36" spans="2:3" x14ac:dyDescent="0.15">
      <c r="B36" s="923" t="s">
        <v>507</v>
      </c>
      <c r="C36" s="923" t="s">
        <v>508</v>
      </c>
    </row>
    <row r="37" spans="2:3" x14ac:dyDescent="0.15">
      <c r="B37" s="923" t="s">
        <v>509</v>
      </c>
      <c r="C37" s="923" t="s">
        <v>699</v>
      </c>
    </row>
    <row r="38" spans="2:3" x14ac:dyDescent="0.15">
      <c r="B38" s="3792" t="s">
        <v>141</v>
      </c>
      <c r="C38" s="3793"/>
    </row>
    <row r="39" spans="2:3" x14ac:dyDescent="0.15">
      <c r="B39" s="918" t="s">
        <v>510</v>
      </c>
      <c r="C39" s="918" t="s">
        <v>1097</v>
      </c>
    </row>
    <row r="40" spans="2:3" x14ac:dyDescent="0.15">
      <c r="B40" s="922"/>
      <c r="C40" s="931" t="s">
        <v>1098</v>
      </c>
    </row>
    <row r="41" spans="2:3" x14ac:dyDescent="0.15">
      <c r="B41" s="923" t="s">
        <v>511</v>
      </c>
      <c r="C41" s="923" t="s">
        <v>700</v>
      </c>
    </row>
    <row r="42" spans="2:3" x14ac:dyDescent="0.15">
      <c r="B42" s="923" t="s">
        <v>512</v>
      </c>
      <c r="C42" s="923" t="s">
        <v>701</v>
      </c>
    </row>
    <row r="43" spans="2:3" x14ac:dyDescent="0.15">
      <c r="B43" s="923" t="s">
        <v>513</v>
      </c>
      <c r="C43" s="923" t="s">
        <v>702</v>
      </c>
    </row>
    <row r="44" spans="2:3" x14ac:dyDescent="0.15">
      <c r="B44" s="918" t="s">
        <v>514</v>
      </c>
      <c r="C44" s="918" t="s">
        <v>703</v>
      </c>
    </row>
    <row r="45" spans="2:3" x14ac:dyDescent="0.15">
      <c r="B45" s="922" t="s">
        <v>1454</v>
      </c>
      <c r="C45" s="922" t="s">
        <v>730</v>
      </c>
    </row>
    <row r="46" spans="2:3" x14ac:dyDescent="0.15">
      <c r="B46" s="923" t="s">
        <v>515</v>
      </c>
      <c r="C46" s="923" t="s">
        <v>516</v>
      </c>
    </row>
    <row r="47" spans="2:3" x14ac:dyDescent="0.15">
      <c r="B47" s="923" t="s">
        <v>517</v>
      </c>
      <c r="C47" s="923" t="s">
        <v>731</v>
      </c>
    </row>
    <row r="48" spans="2:3" x14ac:dyDescent="0.15">
      <c r="B48" s="3792" t="s">
        <v>209</v>
      </c>
      <c r="C48" s="3793"/>
    </row>
    <row r="49" spans="2:3" x14ac:dyDescent="0.15">
      <c r="B49" s="918" t="s">
        <v>518</v>
      </c>
      <c r="C49" s="918" t="s">
        <v>687</v>
      </c>
    </row>
    <row r="50" spans="2:3" x14ac:dyDescent="0.15">
      <c r="B50" s="922" t="s">
        <v>519</v>
      </c>
      <c r="C50" s="922" t="s">
        <v>704</v>
      </c>
    </row>
    <row r="51" spans="2:3" x14ac:dyDescent="0.15">
      <c r="B51" s="3792" t="s">
        <v>163</v>
      </c>
      <c r="C51" s="3793"/>
    </row>
    <row r="52" spans="2:3" x14ac:dyDescent="0.15">
      <c r="B52" s="918" t="s">
        <v>732</v>
      </c>
      <c r="C52" s="932" t="s">
        <v>1099</v>
      </c>
    </row>
    <row r="53" spans="2:3" x14ac:dyDescent="0.15">
      <c r="B53" s="920" t="s">
        <v>1455</v>
      </c>
      <c r="C53" s="920" t="s">
        <v>1100</v>
      </c>
    </row>
    <row r="54" spans="2:3" x14ac:dyDescent="0.15">
      <c r="B54" s="920"/>
      <c r="C54" s="920" t="s">
        <v>738</v>
      </c>
    </row>
    <row r="55" spans="2:3" x14ac:dyDescent="0.15">
      <c r="B55" s="920"/>
      <c r="C55" s="920" t="s">
        <v>1101</v>
      </c>
    </row>
    <row r="56" spans="2:3" x14ac:dyDescent="0.15">
      <c r="B56" s="920" t="s">
        <v>1456</v>
      </c>
      <c r="C56" s="920" t="s">
        <v>739</v>
      </c>
    </row>
    <row r="57" spans="2:3" x14ac:dyDescent="0.15">
      <c r="B57" s="920"/>
      <c r="C57" s="920" t="s">
        <v>740</v>
      </c>
    </row>
    <row r="58" spans="2:3" x14ac:dyDescent="0.15">
      <c r="B58" s="920"/>
      <c r="C58" s="920" t="s">
        <v>741</v>
      </c>
    </row>
    <row r="59" spans="2:3" x14ac:dyDescent="0.15">
      <c r="B59" s="920"/>
      <c r="C59" s="920" t="s">
        <v>1102</v>
      </c>
    </row>
    <row r="60" spans="2:3" x14ac:dyDescent="0.15">
      <c r="B60" s="922"/>
      <c r="C60" s="922" t="s">
        <v>1103</v>
      </c>
    </row>
    <row r="61" spans="2:3" x14ac:dyDescent="0.15">
      <c r="B61" s="3792" t="s">
        <v>166</v>
      </c>
      <c r="C61" s="3793"/>
    </row>
    <row r="62" spans="2:3" x14ac:dyDescent="0.15">
      <c r="B62" s="923" t="s">
        <v>520</v>
      </c>
      <c r="C62" s="923" t="s">
        <v>688</v>
      </c>
    </row>
    <row r="63" spans="2:3" x14ac:dyDescent="0.15">
      <c r="B63" s="923" t="s">
        <v>521</v>
      </c>
      <c r="C63" s="923" t="s">
        <v>522</v>
      </c>
    </row>
    <row r="64" spans="2:3" x14ac:dyDescent="0.15">
      <c r="B64" s="3792" t="s">
        <v>143</v>
      </c>
      <c r="C64" s="3793"/>
    </row>
    <row r="65" spans="2:3" x14ac:dyDescent="0.15">
      <c r="B65" s="918" t="s">
        <v>523</v>
      </c>
      <c r="C65" s="918" t="s">
        <v>1997</v>
      </c>
    </row>
    <row r="66" spans="2:3" x14ac:dyDescent="0.15">
      <c r="B66" s="921" t="s">
        <v>1457</v>
      </c>
      <c r="C66" s="922" t="s">
        <v>705</v>
      </c>
    </row>
    <row r="67" spans="2:3" x14ac:dyDescent="0.15">
      <c r="B67" s="923" t="s">
        <v>524</v>
      </c>
      <c r="C67" s="923" t="s">
        <v>706</v>
      </c>
    </row>
    <row r="68" spans="2:3" ht="18" customHeight="1" x14ac:dyDescent="0.15">
      <c r="B68" s="916" t="s">
        <v>2226</v>
      </c>
      <c r="C68" s="933"/>
    </row>
    <row r="69" spans="2:3" x14ac:dyDescent="0.15">
      <c r="B69" s="3794" t="s">
        <v>156</v>
      </c>
      <c r="C69" s="3795"/>
    </row>
    <row r="70" spans="2:3" x14ac:dyDescent="0.15">
      <c r="B70" s="923" t="s">
        <v>525</v>
      </c>
      <c r="C70" s="923" t="s">
        <v>1104</v>
      </c>
    </row>
    <row r="71" spans="2:3" ht="36" customHeight="1" x14ac:dyDescent="0.15">
      <c r="B71" s="934" t="s">
        <v>1105</v>
      </c>
      <c r="C71" s="935" t="s">
        <v>744</v>
      </c>
    </row>
    <row r="72" spans="2:3" x14ac:dyDescent="0.15">
      <c r="B72" s="923" t="s">
        <v>526</v>
      </c>
      <c r="C72" s="923" t="s">
        <v>527</v>
      </c>
    </row>
    <row r="73" spans="2:3" x14ac:dyDescent="0.15">
      <c r="B73" s="918" t="s">
        <v>528</v>
      </c>
      <c r="C73" s="918" t="s">
        <v>1106</v>
      </c>
    </row>
    <row r="74" spans="2:3" x14ac:dyDescent="0.15">
      <c r="B74" s="922" t="s">
        <v>1458</v>
      </c>
      <c r="C74" s="931" t="s">
        <v>733</v>
      </c>
    </row>
    <row r="75" spans="2:3" x14ac:dyDescent="0.15">
      <c r="B75" s="923" t="s">
        <v>529</v>
      </c>
      <c r="C75" s="923" t="s">
        <v>707</v>
      </c>
    </row>
    <row r="76" spans="2:3" x14ac:dyDescent="0.15">
      <c r="B76" s="3794" t="s">
        <v>145</v>
      </c>
      <c r="C76" s="3795"/>
    </row>
    <row r="77" spans="2:3" x14ac:dyDescent="0.15">
      <c r="B77" s="918" t="s">
        <v>530</v>
      </c>
      <c r="C77" s="918" t="s">
        <v>689</v>
      </c>
    </row>
    <row r="78" spans="2:3" x14ac:dyDescent="0.15">
      <c r="B78" s="920"/>
      <c r="C78" s="920" t="s">
        <v>2237</v>
      </c>
    </row>
    <row r="79" spans="2:3" x14ac:dyDescent="0.15">
      <c r="B79" s="922"/>
      <c r="C79" s="931" t="s">
        <v>2238</v>
      </c>
    </row>
    <row r="80" spans="2:3" x14ac:dyDescent="0.15">
      <c r="B80" s="936" t="s">
        <v>1459</v>
      </c>
      <c r="C80" s="931" t="s">
        <v>1107</v>
      </c>
    </row>
    <row r="81" spans="2:3" x14ac:dyDescent="0.15">
      <c r="B81" s="923" t="s">
        <v>531</v>
      </c>
      <c r="C81" s="923" t="s">
        <v>708</v>
      </c>
    </row>
    <row r="82" spans="2:3" x14ac:dyDescent="0.15">
      <c r="B82" s="3792" t="s">
        <v>532</v>
      </c>
      <c r="C82" s="3793"/>
    </row>
    <row r="83" spans="2:3" x14ac:dyDescent="0.15">
      <c r="B83" s="923" t="s">
        <v>1108</v>
      </c>
      <c r="C83" s="937" t="s">
        <v>2236</v>
      </c>
    </row>
    <row r="84" spans="2:3" ht="18" customHeight="1" x14ac:dyDescent="0.15">
      <c r="B84" s="916" t="s">
        <v>2227</v>
      </c>
      <c r="C84" s="933"/>
    </row>
    <row r="85" spans="2:3" x14ac:dyDescent="0.15">
      <c r="B85" s="3794" t="s">
        <v>533</v>
      </c>
      <c r="C85" s="3795"/>
    </row>
    <row r="86" spans="2:3" x14ac:dyDescent="0.15">
      <c r="B86" s="923" t="s">
        <v>534</v>
      </c>
      <c r="C86" s="923" t="s">
        <v>2000</v>
      </c>
    </row>
    <row r="87" spans="2:3" x14ac:dyDescent="0.15">
      <c r="B87" s="923" t="s">
        <v>535</v>
      </c>
      <c r="C87" s="923" t="s">
        <v>1998</v>
      </c>
    </row>
    <row r="88" spans="2:3" x14ac:dyDescent="0.15">
      <c r="B88" s="923" t="s">
        <v>536</v>
      </c>
      <c r="C88" s="923" t="s">
        <v>1109</v>
      </c>
    </row>
    <row r="89" spans="2:3" x14ac:dyDescent="0.15">
      <c r="B89" s="918" t="s">
        <v>537</v>
      </c>
      <c r="C89" s="918" t="s">
        <v>1110</v>
      </c>
    </row>
    <row r="90" spans="2:3" x14ac:dyDescent="0.15">
      <c r="B90" s="938" t="s">
        <v>1460</v>
      </c>
      <c r="C90" s="920" t="s">
        <v>538</v>
      </c>
    </row>
    <row r="91" spans="2:3" x14ac:dyDescent="0.15">
      <c r="B91" s="921" t="s">
        <v>1461</v>
      </c>
      <c r="C91" s="922" t="s">
        <v>2239</v>
      </c>
    </row>
    <row r="92" spans="2:3" x14ac:dyDescent="0.15">
      <c r="B92" s="918" t="s">
        <v>539</v>
      </c>
      <c r="C92" s="918" t="s">
        <v>1111</v>
      </c>
    </row>
    <row r="93" spans="2:3" x14ac:dyDescent="0.15">
      <c r="B93" s="922"/>
      <c r="C93" s="922" t="s">
        <v>1112</v>
      </c>
    </row>
    <row r="94" spans="2:3" x14ac:dyDescent="0.15">
      <c r="B94" s="923" t="s">
        <v>540</v>
      </c>
      <c r="C94" s="923" t="s">
        <v>709</v>
      </c>
    </row>
    <row r="95" spans="2:3" x14ac:dyDescent="0.15">
      <c r="B95" s="923" t="s">
        <v>541</v>
      </c>
      <c r="C95" s="923" t="s">
        <v>710</v>
      </c>
    </row>
    <row r="96" spans="2:3" x14ac:dyDescent="0.15">
      <c r="B96" s="923" t="s">
        <v>542</v>
      </c>
      <c r="C96" s="923" t="s">
        <v>711</v>
      </c>
    </row>
    <row r="97" spans="2:3" x14ac:dyDescent="0.15">
      <c r="B97" s="918" t="s">
        <v>1113</v>
      </c>
      <c r="C97" s="918" t="s">
        <v>1114</v>
      </c>
    </row>
    <row r="98" spans="2:3" x14ac:dyDescent="0.15">
      <c r="B98" s="922"/>
      <c r="C98" s="922" t="s">
        <v>1999</v>
      </c>
    </row>
    <row r="99" spans="2:3" x14ac:dyDescent="0.15">
      <c r="B99" s="918" t="s">
        <v>543</v>
      </c>
      <c r="C99" s="918" t="s">
        <v>1115</v>
      </c>
    </row>
    <row r="100" spans="2:3" x14ac:dyDescent="0.15">
      <c r="B100" s="922" t="s">
        <v>1462</v>
      </c>
      <c r="C100" s="922" t="s">
        <v>1116</v>
      </c>
    </row>
    <row r="101" spans="2:3" x14ac:dyDescent="0.15">
      <c r="B101" s="923" t="s">
        <v>544</v>
      </c>
      <c r="C101" s="923" t="s">
        <v>712</v>
      </c>
    </row>
    <row r="102" spans="2:3" x14ac:dyDescent="0.15">
      <c r="B102" s="918" t="s">
        <v>545</v>
      </c>
      <c r="C102" s="918" t="s">
        <v>1117</v>
      </c>
    </row>
    <row r="103" spans="2:3" x14ac:dyDescent="0.15">
      <c r="B103" s="922"/>
      <c r="C103" s="922" t="s">
        <v>1118</v>
      </c>
    </row>
    <row r="104" spans="2:3" x14ac:dyDescent="0.15">
      <c r="B104" s="918" t="s">
        <v>1119</v>
      </c>
      <c r="C104" s="918" t="s">
        <v>1120</v>
      </c>
    </row>
    <row r="105" spans="2:3" x14ac:dyDescent="0.15">
      <c r="B105" s="922"/>
      <c r="C105" s="922" t="s">
        <v>1121</v>
      </c>
    </row>
    <row r="106" spans="2:3" x14ac:dyDescent="0.15">
      <c r="B106" s="918" t="s">
        <v>546</v>
      </c>
      <c r="C106" s="918" t="s">
        <v>547</v>
      </c>
    </row>
    <row r="107" spans="2:3" x14ac:dyDescent="0.15">
      <c r="B107" s="939" t="s">
        <v>548</v>
      </c>
      <c r="C107" s="918" t="s">
        <v>1122</v>
      </c>
    </row>
    <row r="108" spans="2:3" x14ac:dyDescent="0.15">
      <c r="B108" s="940"/>
      <c r="C108" s="941" t="s">
        <v>1123</v>
      </c>
    </row>
    <row r="109" spans="2:3" x14ac:dyDescent="0.15">
      <c r="B109" s="3792" t="s">
        <v>71</v>
      </c>
      <c r="C109" s="3793"/>
    </row>
    <row r="110" spans="2:3" x14ac:dyDescent="0.15">
      <c r="B110" s="923" t="s">
        <v>549</v>
      </c>
      <c r="C110" s="923" t="s">
        <v>734</v>
      </c>
    </row>
    <row r="111" spans="2:3" x14ac:dyDescent="0.15">
      <c r="B111" s="923" t="s">
        <v>550</v>
      </c>
      <c r="C111" s="923" t="s">
        <v>713</v>
      </c>
    </row>
    <row r="112" spans="2:3" x14ac:dyDescent="0.15">
      <c r="B112" s="923" t="s">
        <v>551</v>
      </c>
      <c r="C112" s="923" t="s">
        <v>690</v>
      </c>
    </row>
    <row r="113" spans="2:3" x14ac:dyDescent="0.15">
      <c r="B113" s="923" t="s">
        <v>552</v>
      </c>
      <c r="C113" s="923" t="s">
        <v>714</v>
      </c>
    </row>
    <row r="114" spans="2:3" x14ac:dyDescent="0.15">
      <c r="B114" s="918" t="s">
        <v>553</v>
      </c>
      <c r="C114" s="918" t="s">
        <v>1591</v>
      </c>
    </row>
    <row r="115" spans="2:3" x14ac:dyDescent="0.15">
      <c r="B115" s="940"/>
      <c r="C115" s="922" t="s">
        <v>1592</v>
      </c>
    </row>
    <row r="116" spans="2:3" ht="18" customHeight="1" x14ac:dyDescent="0.15">
      <c r="B116" s="916" t="s">
        <v>2228</v>
      </c>
      <c r="C116" s="942"/>
    </row>
    <row r="117" spans="2:3" x14ac:dyDescent="0.15">
      <c r="B117" s="3794" t="s">
        <v>554</v>
      </c>
      <c r="C117" s="3795"/>
    </row>
    <row r="118" spans="2:3" x14ac:dyDescent="0.15">
      <c r="B118" s="923" t="s">
        <v>1124</v>
      </c>
      <c r="C118" s="930" t="s">
        <v>715</v>
      </c>
    </row>
    <row r="119" spans="2:3" x14ac:dyDescent="0.15">
      <c r="B119" s="3792" t="s">
        <v>555</v>
      </c>
      <c r="C119" s="3793"/>
    </row>
    <row r="120" spans="2:3" x14ac:dyDescent="0.15">
      <c r="B120" s="918" t="s">
        <v>1125</v>
      </c>
      <c r="C120" s="926" t="s">
        <v>1126</v>
      </c>
    </row>
    <row r="121" spans="2:3" x14ac:dyDescent="0.15">
      <c r="B121" s="943"/>
      <c r="C121" s="920" t="s">
        <v>1127</v>
      </c>
    </row>
    <row r="122" spans="2:3" x14ac:dyDescent="0.15">
      <c r="B122" s="943"/>
      <c r="C122" s="920" t="s">
        <v>2240</v>
      </c>
    </row>
    <row r="123" spans="2:3" x14ac:dyDescent="0.15">
      <c r="B123" s="920"/>
      <c r="C123" s="4047" t="s">
        <v>2241</v>
      </c>
    </row>
    <row r="124" spans="2:3" x14ac:dyDescent="0.15">
      <c r="B124" s="922"/>
      <c r="C124" s="931" t="s">
        <v>2245</v>
      </c>
    </row>
    <row r="125" spans="2:3" x14ac:dyDescent="0.15">
      <c r="B125" s="3792" t="s">
        <v>179</v>
      </c>
      <c r="C125" s="3793"/>
    </row>
    <row r="126" spans="2:3" x14ac:dyDescent="0.15">
      <c r="B126" s="918" t="s">
        <v>1128</v>
      </c>
      <c r="C126" s="918" t="s">
        <v>1129</v>
      </c>
    </row>
    <row r="127" spans="2:3" x14ac:dyDescent="0.15">
      <c r="B127" s="936" t="s">
        <v>1463</v>
      </c>
      <c r="C127" s="922" t="s">
        <v>742</v>
      </c>
    </row>
    <row r="128" spans="2:3" x14ac:dyDescent="0.15">
      <c r="B128" s="3792" t="s">
        <v>7</v>
      </c>
      <c r="C128" s="3793"/>
    </row>
    <row r="129" spans="2:3" x14ac:dyDescent="0.15">
      <c r="B129" s="918" t="s">
        <v>556</v>
      </c>
      <c r="C129" s="918" t="s">
        <v>2242</v>
      </c>
    </row>
    <row r="130" spans="2:3" x14ac:dyDescent="0.15">
      <c r="B130" s="920" t="s">
        <v>1464</v>
      </c>
      <c r="C130" s="920" t="s">
        <v>1593</v>
      </c>
    </row>
    <row r="131" spans="2:3" x14ac:dyDescent="0.15">
      <c r="B131" s="920"/>
      <c r="C131" s="920" t="s">
        <v>1594</v>
      </c>
    </row>
    <row r="132" spans="2:3" x14ac:dyDescent="0.15">
      <c r="B132" s="922" t="s">
        <v>1471</v>
      </c>
      <c r="C132" s="922" t="s">
        <v>716</v>
      </c>
    </row>
    <row r="133" spans="2:3" x14ac:dyDescent="0.15">
      <c r="B133" s="918" t="s">
        <v>557</v>
      </c>
      <c r="C133" s="918" t="s">
        <v>1130</v>
      </c>
    </row>
    <row r="134" spans="2:3" x14ac:dyDescent="0.15">
      <c r="B134" s="944" t="s">
        <v>1465</v>
      </c>
      <c r="C134" s="922" t="s">
        <v>1131</v>
      </c>
    </row>
    <row r="135" spans="2:3" x14ac:dyDescent="0.15">
      <c r="B135" s="920" t="s">
        <v>558</v>
      </c>
      <c r="C135" s="920" t="s">
        <v>1595</v>
      </c>
    </row>
    <row r="136" spans="2:3" x14ac:dyDescent="0.15">
      <c r="B136" s="920"/>
      <c r="C136" s="920" t="s">
        <v>1596</v>
      </c>
    </row>
    <row r="137" spans="2:3" x14ac:dyDescent="0.15">
      <c r="B137" s="920"/>
      <c r="C137" s="920" t="s">
        <v>1597</v>
      </c>
    </row>
    <row r="138" spans="2:3" x14ac:dyDescent="0.15">
      <c r="B138" s="920"/>
      <c r="C138" s="920" t="s">
        <v>1598</v>
      </c>
    </row>
    <row r="139" spans="2:3" x14ac:dyDescent="0.15">
      <c r="B139" s="923" t="s">
        <v>559</v>
      </c>
      <c r="C139" s="923" t="s">
        <v>717</v>
      </c>
    </row>
    <row r="140" spans="2:3" x14ac:dyDescent="0.15">
      <c r="B140" s="918" t="s">
        <v>560</v>
      </c>
      <c r="C140" s="918" t="s">
        <v>1132</v>
      </c>
    </row>
    <row r="141" spans="2:3" x14ac:dyDescent="0.15">
      <c r="B141" s="940"/>
      <c r="C141" s="922" t="s">
        <v>1133</v>
      </c>
    </row>
    <row r="142" spans="2:3" x14ac:dyDescent="0.15">
      <c r="B142" s="3794" t="s">
        <v>183</v>
      </c>
      <c r="C142" s="3793"/>
    </row>
    <row r="143" spans="2:3" x14ac:dyDescent="0.15">
      <c r="B143" s="920" t="s">
        <v>1134</v>
      </c>
      <c r="C143" s="918" t="s">
        <v>1135</v>
      </c>
    </row>
    <row r="144" spans="2:3" x14ac:dyDescent="0.15">
      <c r="B144" s="938" t="s">
        <v>1466</v>
      </c>
      <c r="C144" s="920" t="s">
        <v>735</v>
      </c>
    </row>
    <row r="145" spans="2:4" x14ac:dyDescent="0.15">
      <c r="B145" s="3794" t="s">
        <v>2041</v>
      </c>
      <c r="C145" s="3797"/>
    </row>
    <row r="146" spans="2:4" x14ac:dyDescent="0.15">
      <c r="B146" s="923" t="s">
        <v>2042</v>
      </c>
      <c r="C146" s="923" t="s">
        <v>2043</v>
      </c>
    </row>
    <row r="147" spans="2:4" x14ac:dyDescent="0.15">
      <c r="B147" s="918" t="s">
        <v>2044</v>
      </c>
      <c r="C147" s="918" t="s">
        <v>2045</v>
      </c>
    </row>
    <row r="148" spans="2:4" x14ac:dyDescent="0.15">
      <c r="B148" s="920"/>
      <c r="C148" s="920" t="s">
        <v>2046</v>
      </c>
    </row>
    <row r="149" spans="2:4" ht="13.5" customHeight="1" x14ac:dyDescent="0.15">
      <c r="B149" s="946"/>
      <c r="C149" s="947" t="s">
        <v>2243</v>
      </c>
    </row>
    <row r="150" spans="2:4" ht="18" customHeight="1" x14ac:dyDescent="0.15">
      <c r="B150" s="916" t="s">
        <v>2229</v>
      </c>
      <c r="C150" s="933"/>
    </row>
    <row r="151" spans="2:4" x14ac:dyDescent="0.15">
      <c r="B151" s="3794" t="s">
        <v>165</v>
      </c>
      <c r="C151" s="3795"/>
    </row>
    <row r="152" spans="2:4" ht="25.5" customHeight="1" x14ac:dyDescent="0.15">
      <c r="B152" s="934" t="s">
        <v>561</v>
      </c>
      <c r="C152" s="935" t="s">
        <v>1136</v>
      </c>
    </row>
    <row r="153" spans="2:4" x14ac:dyDescent="0.15">
      <c r="B153" s="918" t="s">
        <v>1137</v>
      </c>
      <c r="C153" s="918" t="s">
        <v>1138</v>
      </c>
    </row>
    <row r="154" spans="2:4" x14ac:dyDescent="0.15">
      <c r="B154" s="940"/>
      <c r="C154" s="922" t="s">
        <v>1139</v>
      </c>
    </row>
    <row r="155" spans="2:4" x14ac:dyDescent="0.15">
      <c r="B155" s="3792" t="s">
        <v>211</v>
      </c>
      <c r="C155" s="3793"/>
    </row>
    <row r="156" spans="2:4" x14ac:dyDescent="0.15">
      <c r="B156" s="923" t="s">
        <v>736</v>
      </c>
      <c r="C156" s="923" t="s">
        <v>691</v>
      </c>
    </row>
    <row r="157" spans="2:4" x14ac:dyDescent="0.15">
      <c r="B157" s="918" t="s">
        <v>562</v>
      </c>
      <c r="C157" s="918" t="s">
        <v>1140</v>
      </c>
    </row>
    <row r="158" spans="2:4" x14ac:dyDescent="0.15">
      <c r="B158" s="922"/>
      <c r="C158" s="922" t="s">
        <v>1141</v>
      </c>
    </row>
    <row r="159" spans="2:4" x14ac:dyDescent="0.15">
      <c r="B159" s="3792" t="s">
        <v>563</v>
      </c>
      <c r="C159" s="3793"/>
    </row>
    <row r="160" spans="2:4" x14ac:dyDescent="0.15">
      <c r="B160" s="918" t="s">
        <v>2244</v>
      </c>
      <c r="C160" s="932" t="s">
        <v>2247</v>
      </c>
      <c r="D160" s="4048"/>
    </row>
    <row r="161" spans="2:3" x14ac:dyDescent="0.15">
      <c r="B161" s="922"/>
      <c r="C161" s="922" t="s">
        <v>2246</v>
      </c>
    </row>
    <row r="162" spans="2:3" x14ac:dyDescent="0.15">
      <c r="B162" s="3792" t="s">
        <v>182</v>
      </c>
      <c r="C162" s="3793"/>
    </row>
    <row r="163" spans="2:3" x14ac:dyDescent="0.15">
      <c r="B163" s="923" t="s">
        <v>1142</v>
      </c>
      <c r="C163" s="930" t="s">
        <v>737</v>
      </c>
    </row>
    <row r="164" spans="2:3" x14ac:dyDescent="0.15">
      <c r="B164" s="3792" t="s">
        <v>224</v>
      </c>
      <c r="C164" s="3793"/>
    </row>
    <row r="165" spans="2:3" x14ac:dyDescent="0.15">
      <c r="B165" s="923" t="s">
        <v>1143</v>
      </c>
      <c r="C165" s="937" t="s">
        <v>564</v>
      </c>
    </row>
    <row r="166" spans="2:3" x14ac:dyDescent="0.15">
      <c r="B166" s="3792" t="s">
        <v>169</v>
      </c>
      <c r="C166" s="3793"/>
    </row>
    <row r="167" spans="2:3" x14ac:dyDescent="0.15">
      <c r="B167" s="918" t="s">
        <v>565</v>
      </c>
      <c r="C167" s="918" t="s">
        <v>169</v>
      </c>
    </row>
    <row r="168" spans="2:3" x14ac:dyDescent="0.15">
      <c r="B168" s="920"/>
      <c r="C168" s="920" t="s">
        <v>566</v>
      </c>
    </row>
    <row r="169" spans="2:3" x14ac:dyDescent="0.15">
      <c r="B169" s="922" t="s">
        <v>1467</v>
      </c>
      <c r="C169" s="922" t="s">
        <v>718</v>
      </c>
    </row>
    <row r="170" spans="2:3" x14ac:dyDescent="0.15">
      <c r="B170" s="3792" t="s">
        <v>147</v>
      </c>
      <c r="C170" s="3793"/>
    </row>
    <row r="171" spans="2:3" x14ac:dyDescent="0.15">
      <c r="B171" s="918" t="s">
        <v>567</v>
      </c>
      <c r="C171" s="918" t="s">
        <v>692</v>
      </c>
    </row>
    <row r="172" spans="2:3" x14ac:dyDescent="0.15">
      <c r="B172" s="921" t="s">
        <v>1468</v>
      </c>
      <c r="C172" s="922" t="s">
        <v>1144</v>
      </c>
    </row>
    <row r="173" spans="2:3" x14ac:dyDescent="0.15">
      <c r="B173" s="918" t="s">
        <v>568</v>
      </c>
      <c r="C173" s="918" t="s">
        <v>1145</v>
      </c>
    </row>
    <row r="174" spans="2:3" x14ac:dyDescent="0.15">
      <c r="B174" s="922"/>
      <c r="C174" s="922" t="s">
        <v>1146</v>
      </c>
    </row>
    <row r="175" spans="2:3" x14ac:dyDescent="0.15">
      <c r="B175" s="3792" t="s">
        <v>569</v>
      </c>
      <c r="C175" s="3793"/>
    </row>
    <row r="176" spans="2:3" x14ac:dyDescent="0.15">
      <c r="B176" s="923" t="s">
        <v>1147</v>
      </c>
      <c r="C176" s="930" t="s">
        <v>1148</v>
      </c>
    </row>
    <row r="177" spans="2:3" x14ac:dyDescent="0.15">
      <c r="B177" s="3792" t="s">
        <v>158</v>
      </c>
      <c r="C177" s="3793"/>
    </row>
    <row r="178" spans="2:3" x14ac:dyDescent="0.15">
      <c r="B178" s="918" t="s">
        <v>570</v>
      </c>
      <c r="C178" s="918" t="s">
        <v>1149</v>
      </c>
    </row>
    <row r="179" spans="2:3" x14ac:dyDescent="0.15">
      <c r="B179" s="920"/>
      <c r="C179" s="920" t="s">
        <v>1150</v>
      </c>
    </row>
    <row r="180" spans="2:3" x14ac:dyDescent="0.15">
      <c r="B180" s="923" t="s">
        <v>2249</v>
      </c>
      <c r="C180" s="923" t="s">
        <v>572</v>
      </c>
    </row>
    <row r="181" spans="2:3" x14ac:dyDescent="0.15">
      <c r="B181" s="920" t="s">
        <v>2250</v>
      </c>
      <c r="C181" s="920" t="s">
        <v>719</v>
      </c>
    </row>
    <row r="182" spans="2:3" x14ac:dyDescent="0.15">
      <c r="B182" s="922"/>
      <c r="C182" s="922" t="s">
        <v>2248</v>
      </c>
    </row>
    <row r="183" spans="2:3" x14ac:dyDescent="0.15">
      <c r="B183" s="923" t="s">
        <v>573</v>
      </c>
      <c r="C183" s="923" t="s">
        <v>720</v>
      </c>
    </row>
    <row r="184" spans="2:3" x14ac:dyDescent="0.15">
      <c r="B184" s="923" t="s">
        <v>574</v>
      </c>
      <c r="C184" s="923" t="s">
        <v>721</v>
      </c>
    </row>
    <row r="185" spans="2:3" x14ac:dyDescent="0.15">
      <c r="B185" s="3792" t="s">
        <v>161</v>
      </c>
      <c r="C185" s="3793"/>
    </row>
    <row r="186" spans="2:3" ht="13.5" customHeight="1" x14ac:dyDescent="0.15">
      <c r="B186" s="919" t="s">
        <v>575</v>
      </c>
      <c r="C186" s="945" t="s">
        <v>1599</v>
      </c>
    </row>
    <row r="187" spans="2:3" ht="13.5" customHeight="1" x14ac:dyDescent="0.15">
      <c r="B187" s="946"/>
      <c r="C187" s="947" t="s">
        <v>1600</v>
      </c>
    </row>
    <row r="188" spans="2:3" ht="13.5" customHeight="1" x14ac:dyDescent="0.15">
      <c r="B188" s="946"/>
      <c r="C188" s="947" t="s">
        <v>1151</v>
      </c>
    </row>
    <row r="189" spans="2:3" x14ac:dyDescent="0.15">
      <c r="B189" s="922"/>
      <c r="C189" s="922" t="s">
        <v>576</v>
      </c>
    </row>
    <row r="190" spans="2:3" x14ac:dyDescent="0.15">
      <c r="B190" s="918" t="s">
        <v>577</v>
      </c>
      <c r="C190" s="918" t="s">
        <v>1152</v>
      </c>
    </row>
    <row r="191" spans="2:3" x14ac:dyDescent="0.15">
      <c r="B191" s="922"/>
      <c r="C191" s="922" t="s">
        <v>1153</v>
      </c>
    </row>
    <row r="192" spans="2:3" x14ac:dyDescent="0.15">
      <c r="B192" s="918" t="s">
        <v>578</v>
      </c>
      <c r="C192" s="918" t="s">
        <v>1154</v>
      </c>
    </row>
    <row r="193" spans="2:3" x14ac:dyDescent="0.15">
      <c r="B193" s="920"/>
      <c r="C193" s="928" t="s">
        <v>1155</v>
      </c>
    </row>
    <row r="194" spans="2:3" x14ac:dyDescent="0.15">
      <c r="B194" s="920" t="s">
        <v>1469</v>
      </c>
      <c r="C194" s="928" t="s">
        <v>1156</v>
      </c>
    </row>
    <row r="195" spans="2:3" x14ac:dyDescent="0.15">
      <c r="B195" s="920"/>
      <c r="C195" s="928" t="s">
        <v>2251</v>
      </c>
    </row>
    <row r="196" spans="2:3" x14ac:dyDescent="0.15">
      <c r="B196" s="922"/>
      <c r="C196" s="931" t="s">
        <v>1157</v>
      </c>
    </row>
    <row r="197" spans="2:3" x14ac:dyDescent="0.15">
      <c r="B197" s="3792" t="s">
        <v>184</v>
      </c>
      <c r="C197" s="3793"/>
    </row>
    <row r="198" spans="2:3" x14ac:dyDescent="0.15">
      <c r="B198" s="918" t="s">
        <v>579</v>
      </c>
      <c r="C198" s="918" t="s">
        <v>1158</v>
      </c>
    </row>
    <row r="199" spans="2:3" x14ac:dyDescent="0.15">
      <c r="B199" s="920"/>
      <c r="C199" s="920" t="s">
        <v>1159</v>
      </c>
    </row>
    <row r="200" spans="2:3" x14ac:dyDescent="0.15">
      <c r="B200" s="923" t="s">
        <v>580</v>
      </c>
      <c r="C200" s="923" t="s">
        <v>722</v>
      </c>
    </row>
    <row r="201" spans="2:3" x14ac:dyDescent="0.15">
      <c r="B201" s="923" t="s">
        <v>581</v>
      </c>
      <c r="C201" s="923" t="s">
        <v>582</v>
      </c>
    </row>
    <row r="202" spans="2:3" x14ac:dyDescent="0.15">
      <c r="B202" s="918" t="s">
        <v>583</v>
      </c>
      <c r="C202" s="918" t="s">
        <v>1160</v>
      </c>
    </row>
    <row r="203" spans="2:3" x14ac:dyDescent="0.15">
      <c r="B203" s="922"/>
      <c r="C203" s="922" t="s">
        <v>1161</v>
      </c>
    </row>
    <row r="204" spans="2:3" x14ac:dyDescent="0.15">
      <c r="B204" s="923" t="s">
        <v>584</v>
      </c>
      <c r="C204" s="923" t="s">
        <v>585</v>
      </c>
    </row>
    <row r="205" spans="2:3" s="950" customFormat="1" ht="18" customHeight="1" x14ac:dyDescent="0.15">
      <c r="B205" s="948" t="s">
        <v>2230</v>
      </c>
      <c r="C205" s="949"/>
    </row>
    <row r="206" spans="2:3" x14ac:dyDescent="0.15">
      <c r="B206" s="3794" t="s">
        <v>148</v>
      </c>
      <c r="C206" s="3795"/>
    </row>
    <row r="207" spans="2:3" x14ac:dyDescent="0.15">
      <c r="B207" s="923" t="s">
        <v>586</v>
      </c>
      <c r="C207" s="923" t="s">
        <v>587</v>
      </c>
    </row>
    <row r="208" spans="2:3" x14ac:dyDescent="0.15">
      <c r="B208" s="918" t="s">
        <v>588</v>
      </c>
      <c r="C208" s="918" t="s">
        <v>1162</v>
      </c>
    </row>
    <row r="209" spans="2:3" x14ac:dyDescent="0.15">
      <c r="B209" s="922"/>
      <c r="C209" s="922" t="s">
        <v>1163</v>
      </c>
    </row>
    <row r="210" spans="2:3" x14ac:dyDescent="0.15">
      <c r="B210" s="3792" t="s">
        <v>217</v>
      </c>
      <c r="C210" s="3793"/>
    </row>
    <row r="211" spans="2:3" x14ac:dyDescent="0.15">
      <c r="B211" s="923" t="s">
        <v>589</v>
      </c>
      <c r="C211" s="923" t="s">
        <v>693</v>
      </c>
    </row>
    <row r="212" spans="2:3" x14ac:dyDescent="0.15">
      <c r="B212" s="923" t="s">
        <v>590</v>
      </c>
      <c r="C212" s="923" t="s">
        <v>723</v>
      </c>
    </row>
    <row r="213" spans="2:3" x14ac:dyDescent="0.15">
      <c r="B213" s="3794" t="s">
        <v>185</v>
      </c>
      <c r="C213" s="3795"/>
    </row>
    <row r="214" spans="2:3" x14ac:dyDescent="0.15">
      <c r="B214" s="923" t="s">
        <v>591</v>
      </c>
      <c r="C214" s="923" t="s">
        <v>694</v>
      </c>
    </row>
    <row r="215" spans="2:3" x14ac:dyDescent="0.15">
      <c r="B215" s="918" t="s">
        <v>592</v>
      </c>
      <c r="C215" s="918" t="s">
        <v>1164</v>
      </c>
    </row>
    <row r="216" spans="2:3" x14ac:dyDescent="0.15">
      <c r="B216" s="920"/>
      <c r="C216" s="920" t="s">
        <v>1165</v>
      </c>
    </row>
    <row r="217" spans="2:3" x14ac:dyDescent="0.15">
      <c r="B217" s="922"/>
      <c r="C217" s="922" t="s">
        <v>1166</v>
      </c>
    </row>
    <row r="218" spans="2:3" ht="18" customHeight="1" x14ac:dyDescent="0.15">
      <c r="B218" s="916" t="s">
        <v>2231</v>
      </c>
      <c r="C218" s="933"/>
    </row>
    <row r="219" spans="2:3" x14ac:dyDescent="0.15">
      <c r="B219" s="3794" t="s">
        <v>593</v>
      </c>
      <c r="C219" s="3795"/>
    </row>
    <row r="220" spans="2:3" x14ac:dyDescent="0.15">
      <c r="B220" s="923" t="s">
        <v>1167</v>
      </c>
      <c r="C220" s="929" t="s">
        <v>724</v>
      </c>
    </row>
    <row r="221" spans="2:3" x14ac:dyDescent="0.15">
      <c r="B221" s="3794" t="s">
        <v>594</v>
      </c>
      <c r="C221" s="3795"/>
    </row>
    <row r="222" spans="2:3" x14ac:dyDescent="0.15">
      <c r="B222" s="923" t="s">
        <v>1168</v>
      </c>
      <c r="C222" s="923" t="s">
        <v>725</v>
      </c>
    </row>
    <row r="223" spans="2:3" x14ac:dyDescent="0.15">
      <c r="B223" s="3794" t="s">
        <v>595</v>
      </c>
      <c r="C223" s="3795"/>
    </row>
    <row r="224" spans="2:3" x14ac:dyDescent="0.15">
      <c r="B224" s="923" t="s">
        <v>1169</v>
      </c>
      <c r="C224" s="923" t="s">
        <v>726</v>
      </c>
    </row>
    <row r="225" spans="2:3" x14ac:dyDescent="0.15">
      <c r="B225" s="3794" t="s">
        <v>218</v>
      </c>
      <c r="C225" s="3795"/>
    </row>
    <row r="226" spans="2:3" x14ac:dyDescent="0.15">
      <c r="B226" s="918" t="s">
        <v>1473</v>
      </c>
      <c r="C226" s="926" t="s">
        <v>2001</v>
      </c>
    </row>
    <row r="227" spans="2:3" x14ac:dyDescent="0.15">
      <c r="B227" s="3794" t="s">
        <v>596</v>
      </c>
      <c r="C227" s="3795"/>
    </row>
    <row r="228" spans="2:3" x14ac:dyDescent="0.15">
      <c r="B228" s="923" t="s">
        <v>1170</v>
      </c>
      <c r="C228" s="929" t="s">
        <v>727</v>
      </c>
    </row>
    <row r="229" spans="2:3" x14ac:dyDescent="0.15">
      <c r="B229" s="3794" t="s">
        <v>597</v>
      </c>
      <c r="C229" s="3795"/>
    </row>
    <row r="230" spans="2:3" x14ac:dyDescent="0.15">
      <c r="B230" s="923" t="s">
        <v>1171</v>
      </c>
      <c r="C230" s="929" t="s">
        <v>1172</v>
      </c>
    </row>
    <row r="231" spans="2:3" x14ac:dyDescent="0.15">
      <c r="B231" s="3794" t="s">
        <v>598</v>
      </c>
      <c r="C231" s="3795"/>
    </row>
    <row r="232" spans="2:3" x14ac:dyDescent="0.15">
      <c r="B232" s="923" t="s">
        <v>1173</v>
      </c>
      <c r="C232" s="923" t="s">
        <v>728</v>
      </c>
    </row>
    <row r="233" spans="2:3" x14ac:dyDescent="0.15">
      <c r="B233" s="3794" t="s">
        <v>599</v>
      </c>
      <c r="C233" s="3795"/>
    </row>
    <row r="234" spans="2:3" x14ac:dyDescent="0.15">
      <c r="B234" s="923" t="s">
        <v>1174</v>
      </c>
      <c r="C234" s="923" t="s">
        <v>729</v>
      </c>
    </row>
    <row r="235" spans="2:3" x14ac:dyDescent="0.15">
      <c r="B235" s="3794" t="s">
        <v>150</v>
      </c>
      <c r="C235" s="3796"/>
    </row>
    <row r="236" spans="2:3" x14ac:dyDescent="0.15">
      <c r="B236" s="920" t="s">
        <v>1175</v>
      </c>
      <c r="C236" s="918" t="s">
        <v>1176</v>
      </c>
    </row>
    <row r="237" spans="2:3" x14ac:dyDescent="0.15">
      <c r="B237" s="920"/>
      <c r="C237" s="920" t="s">
        <v>2252</v>
      </c>
    </row>
    <row r="238" spans="2:3" x14ac:dyDescent="0.15">
      <c r="B238" s="921" t="s">
        <v>1470</v>
      </c>
      <c r="C238" s="922" t="s">
        <v>743</v>
      </c>
    </row>
    <row r="239" spans="2:3" x14ac:dyDescent="0.15">
      <c r="B239" s="3794" t="s">
        <v>1890</v>
      </c>
      <c r="C239" s="3795"/>
    </row>
    <row r="240" spans="2:3" x14ac:dyDescent="0.15">
      <c r="B240" s="3715" t="s">
        <v>2028</v>
      </c>
      <c r="C240" s="3715" t="s">
        <v>2002</v>
      </c>
    </row>
  </sheetData>
  <phoneticPr fontId="39"/>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zoomScaleNormal="100" zoomScaleSheetLayoutView="100" workbookViewId="0">
      <selection activeCell="B5" sqref="B5:I5"/>
    </sheetView>
  </sheetViews>
  <sheetFormatPr defaultRowHeight="13.5" x14ac:dyDescent="0.15"/>
  <cols>
    <col min="1" max="10" width="8.125" customWidth="1"/>
  </cols>
  <sheetData>
    <row r="1" spans="1:10" ht="59.25" customHeight="1" x14ac:dyDescent="0.15">
      <c r="A1" s="4225"/>
      <c r="B1" s="4225"/>
      <c r="C1" s="4225"/>
      <c r="D1" s="4225"/>
      <c r="E1" s="4225"/>
      <c r="F1" s="4225"/>
      <c r="G1" s="4225"/>
      <c r="H1" s="4225"/>
      <c r="I1" s="4225"/>
      <c r="J1" s="4225"/>
    </row>
    <row r="3" spans="1:10" ht="21" customHeight="1" x14ac:dyDescent="0.15">
      <c r="A3" s="4225" t="s">
        <v>2141</v>
      </c>
      <c r="B3" s="4225"/>
      <c r="C3" s="4225"/>
      <c r="D3" s="4225"/>
      <c r="E3" s="4225"/>
      <c r="F3" s="4225"/>
      <c r="G3" s="4225"/>
      <c r="H3" s="4225"/>
      <c r="I3" s="4225"/>
      <c r="J3" s="4225"/>
    </row>
    <row r="4" spans="1:10" ht="7.5" customHeight="1" x14ac:dyDescent="0.15"/>
    <row r="5" spans="1:10" ht="21" customHeight="1" x14ac:dyDescent="0.15">
      <c r="A5" s="1836"/>
      <c r="B5" s="4226" t="s">
        <v>2142</v>
      </c>
      <c r="C5" s="4226"/>
      <c r="D5" s="4226"/>
      <c r="E5" s="4226"/>
      <c r="F5" s="4226"/>
      <c r="G5" s="4226"/>
      <c r="H5" s="4226"/>
      <c r="I5" s="4226"/>
      <c r="J5" s="1836"/>
    </row>
    <row r="12" spans="1:10" ht="21" x14ac:dyDescent="0.15">
      <c r="D12" s="4227" t="s">
        <v>664</v>
      </c>
      <c r="E12" s="4227"/>
      <c r="F12" s="4227"/>
      <c r="G12" s="4227"/>
    </row>
    <row r="14" spans="1:10" ht="14.25" thickBot="1" x14ac:dyDescent="0.2"/>
    <row r="15" spans="1:10" ht="23.25" customHeight="1" x14ac:dyDescent="0.15">
      <c r="A15" s="4228" t="s">
        <v>1436</v>
      </c>
      <c r="B15" s="4229"/>
      <c r="C15" s="4229"/>
      <c r="D15" s="4229"/>
      <c r="E15" s="4229"/>
      <c r="F15" s="4229"/>
      <c r="G15" s="4229"/>
      <c r="H15" s="4229"/>
      <c r="I15" s="4229"/>
      <c r="J15" s="4230"/>
    </row>
    <row r="16" spans="1:10" ht="23.25" customHeight="1" x14ac:dyDescent="0.15">
      <c r="A16" s="4231"/>
      <c r="B16" s="4232"/>
      <c r="C16" s="4232"/>
      <c r="D16" s="4232"/>
      <c r="E16" s="4232"/>
      <c r="F16" s="4232"/>
      <c r="G16" s="4232"/>
      <c r="H16" s="4232"/>
      <c r="I16" s="4232"/>
      <c r="J16" s="4233"/>
    </row>
    <row r="17" spans="1:10" ht="23.25" customHeight="1" x14ac:dyDescent="0.15">
      <c r="A17" s="4231"/>
      <c r="B17" s="4232"/>
      <c r="C17" s="4232"/>
      <c r="D17" s="4232"/>
      <c r="E17" s="4232"/>
      <c r="F17" s="4232"/>
      <c r="G17" s="4232"/>
      <c r="H17" s="4232"/>
      <c r="I17" s="4232"/>
      <c r="J17" s="4233"/>
    </row>
    <row r="18" spans="1:10" ht="23.25" customHeight="1" x14ac:dyDescent="0.15">
      <c r="A18" s="4231"/>
      <c r="B18" s="4232"/>
      <c r="C18" s="4232"/>
      <c r="D18" s="4232"/>
      <c r="E18" s="4232"/>
      <c r="F18" s="4232"/>
      <c r="G18" s="4232"/>
      <c r="H18" s="4232"/>
      <c r="I18" s="4232"/>
      <c r="J18" s="4233"/>
    </row>
    <row r="19" spans="1:10" ht="23.25" customHeight="1" x14ac:dyDescent="0.15">
      <c r="A19" s="4231"/>
      <c r="B19" s="4232"/>
      <c r="C19" s="4232"/>
      <c r="D19" s="4232"/>
      <c r="E19" s="4232"/>
      <c r="F19" s="4232"/>
      <c r="G19" s="4232"/>
      <c r="H19" s="4232"/>
      <c r="I19" s="4232"/>
      <c r="J19" s="4233"/>
    </row>
    <row r="20" spans="1:10" ht="23.25" customHeight="1" x14ac:dyDescent="0.15">
      <c r="A20" s="4231"/>
      <c r="B20" s="4232"/>
      <c r="C20" s="4232"/>
      <c r="D20" s="4232"/>
      <c r="E20" s="4232"/>
      <c r="F20" s="4232"/>
      <c r="G20" s="4232"/>
      <c r="H20" s="4232"/>
      <c r="I20" s="4232"/>
      <c r="J20" s="4233"/>
    </row>
    <row r="21" spans="1:10" ht="23.25" customHeight="1" x14ac:dyDescent="0.15">
      <c r="A21" s="4231"/>
      <c r="B21" s="4232"/>
      <c r="C21" s="4232"/>
      <c r="D21" s="4232"/>
      <c r="E21" s="4232"/>
      <c r="F21" s="4232"/>
      <c r="G21" s="4232"/>
      <c r="H21" s="4232"/>
      <c r="I21" s="4232"/>
      <c r="J21" s="4233"/>
    </row>
    <row r="22" spans="1:10" ht="23.25" customHeight="1" x14ac:dyDescent="0.15">
      <c r="A22" s="4231"/>
      <c r="B22" s="4232"/>
      <c r="C22" s="4232"/>
      <c r="D22" s="4232"/>
      <c r="E22" s="4232"/>
      <c r="F22" s="4232"/>
      <c r="G22" s="4232"/>
      <c r="H22" s="4232"/>
      <c r="I22" s="4232"/>
      <c r="J22" s="4233"/>
    </row>
    <row r="23" spans="1:10" ht="23.25" customHeight="1" x14ac:dyDescent="0.15">
      <c r="A23" s="4231"/>
      <c r="B23" s="4232"/>
      <c r="C23" s="4232"/>
      <c r="D23" s="4232"/>
      <c r="E23" s="4232"/>
      <c r="F23" s="4232"/>
      <c r="G23" s="4232"/>
      <c r="H23" s="4232"/>
      <c r="I23" s="4232"/>
      <c r="J23" s="4233"/>
    </row>
    <row r="24" spans="1:10" ht="23.25" customHeight="1" x14ac:dyDescent="0.15">
      <c r="A24" s="4231"/>
      <c r="B24" s="4232"/>
      <c r="C24" s="4232"/>
      <c r="D24" s="4232"/>
      <c r="E24" s="4232"/>
      <c r="F24" s="4232"/>
      <c r="G24" s="4232"/>
      <c r="H24" s="4232"/>
      <c r="I24" s="4232"/>
      <c r="J24" s="4233"/>
    </row>
    <row r="25" spans="1:10" ht="23.25" customHeight="1" x14ac:dyDescent="0.15">
      <c r="A25" s="4231"/>
      <c r="B25" s="4232"/>
      <c r="C25" s="4232"/>
      <c r="D25" s="4232"/>
      <c r="E25" s="4232"/>
      <c r="F25" s="4232"/>
      <c r="G25" s="4232"/>
      <c r="H25" s="4232"/>
      <c r="I25" s="4232"/>
      <c r="J25" s="4233"/>
    </row>
    <row r="26" spans="1:10" ht="23.25" customHeight="1" x14ac:dyDescent="0.15">
      <c r="A26" s="4231"/>
      <c r="B26" s="4232"/>
      <c r="C26" s="4232"/>
      <c r="D26" s="4232"/>
      <c r="E26" s="4232"/>
      <c r="F26" s="4232"/>
      <c r="G26" s="4232"/>
      <c r="H26" s="4232"/>
      <c r="I26" s="4232"/>
      <c r="J26" s="4233"/>
    </row>
    <row r="27" spans="1:10" ht="23.25" customHeight="1" x14ac:dyDescent="0.15">
      <c r="A27" s="4231"/>
      <c r="B27" s="4232"/>
      <c r="C27" s="4232"/>
      <c r="D27" s="4232"/>
      <c r="E27" s="4232"/>
      <c r="F27" s="4232"/>
      <c r="G27" s="4232"/>
      <c r="H27" s="4232"/>
      <c r="I27" s="4232"/>
      <c r="J27" s="4233"/>
    </row>
    <row r="28" spans="1:10" ht="23.25" customHeight="1" x14ac:dyDescent="0.15">
      <c r="A28" s="4231"/>
      <c r="B28" s="4232"/>
      <c r="C28" s="4232"/>
      <c r="D28" s="4232"/>
      <c r="E28" s="4232"/>
      <c r="F28" s="4232"/>
      <c r="G28" s="4232"/>
      <c r="H28" s="4232"/>
      <c r="I28" s="4232"/>
      <c r="J28" s="4233"/>
    </row>
    <row r="29" spans="1:10" ht="23.25" customHeight="1" x14ac:dyDescent="0.15">
      <c r="A29" s="4231"/>
      <c r="B29" s="4232"/>
      <c r="C29" s="4232"/>
      <c r="D29" s="4232"/>
      <c r="E29" s="4232"/>
      <c r="F29" s="4232"/>
      <c r="G29" s="4232"/>
      <c r="H29" s="4232"/>
      <c r="I29" s="4232"/>
      <c r="J29" s="4233"/>
    </row>
    <row r="30" spans="1:10" ht="23.25" customHeight="1" x14ac:dyDescent="0.15">
      <c r="A30" s="4231"/>
      <c r="B30" s="4232"/>
      <c r="C30" s="4232"/>
      <c r="D30" s="4232"/>
      <c r="E30" s="4232"/>
      <c r="F30" s="4232"/>
      <c r="G30" s="4232"/>
      <c r="H30" s="4232"/>
      <c r="I30" s="4232"/>
      <c r="J30" s="4233"/>
    </row>
    <row r="31" spans="1:10" ht="23.25" customHeight="1" thickBot="1" x14ac:dyDescent="0.2">
      <c r="A31" s="4234"/>
      <c r="B31" s="4235"/>
      <c r="C31" s="4235"/>
      <c r="D31" s="4235"/>
      <c r="E31" s="4235"/>
      <c r="F31" s="4235"/>
      <c r="G31" s="4235"/>
      <c r="H31" s="4235"/>
      <c r="I31" s="4235"/>
      <c r="J31" s="4236"/>
    </row>
    <row r="32" spans="1:10" ht="105" customHeight="1" x14ac:dyDescent="0.15"/>
    <row r="33" ht="105" customHeight="1" x14ac:dyDescent="0.15"/>
  </sheetData>
  <mergeCells count="5">
    <mergeCell ref="A1:J1"/>
    <mergeCell ref="A3:J3"/>
    <mergeCell ref="B5:I5"/>
    <mergeCell ref="D12:G12"/>
    <mergeCell ref="A15:J31"/>
  </mergeCells>
  <phoneticPr fontId="39"/>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31" max="16383" man="1"/>
    <brk id="3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8:G58"/>
  <sheetViews>
    <sheetView zoomScale="70" zoomScaleNormal="70" workbookViewId="0">
      <selection activeCell="K52" sqref="K52"/>
    </sheetView>
  </sheetViews>
  <sheetFormatPr defaultColWidth="9" defaultRowHeight="13.5" customHeight="1" x14ac:dyDescent="0.15"/>
  <cols>
    <col min="1" max="1" width="9" style="151" customWidth="1"/>
    <col min="2" max="2" width="12" style="151" customWidth="1"/>
    <col min="3" max="3" width="64.5" style="151" customWidth="1"/>
    <col min="4" max="7" width="9" style="151" customWidth="1"/>
    <col min="8" max="16384" width="9" style="151"/>
  </cols>
  <sheetData>
    <row r="48" ht="13.5" customHeight="1" thickBot="1" x14ac:dyDescent="0.2"/>
    <row r="49" spans="2:7" ht="13.5" customHeight="1" x14ac:dyDescent="0.15">
      <c r="B49" s="153"/>
      <c r="C49" s="154"/>
      <c r="D49" s="155"/>
    </row>
    <row r="50" spans="2:7" ht="30.75" customHeight="1" x14ac:dyDescent="0.15">
      <c r="B50" s="163"/>
      <c r="C50" s="162" t="s">
        <v>2217</v>
      </c>
      <c r="D50" s="164"/>
      <c r="E50" s="152"/>
      <c r="F50" s="152"/>
      <c r="G50" s="152"/>
    </row>
    <row r="51" spans="2:7" ht="20.25" customHeight="1" x14ac:dyDescent="0.15">
      <c r="B51" s="156"/>
      <c r="C51" s="161" t="s">
        <v>2218</v>
      </c>
      <c r="D51" s="157"/>
      <c r="E51" s="152"/>
      <c r="F51" s="152"/>
      <c r="G51" s="152"/>
    </row>
    <row r="52" spans="2:7" ht="13.5" customHeight="1" x14ac:dyDescent="0.15">
      <c r="B52" s="156"/>
      <c r="C52" s="152"/>
      <c r="D52" s="157"/>
      <c r="E52" s="152"/>
      <c r="F52" s="152"/>
      <c r="G52" s="152"/>
    </row>
    <row r="53" spans="2:7" ht="27" customHeight="1" x14ac:dyDescent="0.15">
      <c r="B53" s="156"/>
      <c r="C53" s="162" t="s">
        <v>2219</v>
      </c>
      <c r="D53" s="157"/>
      <c r="E53" s="152"/>
      <c r="F53" s="152"/>
      <c r="G53" s="152"/>
    </row>
    <row r="54" spans="2:7" ht="18.75" x14ac:dyDescent="0.15">
      <c r="B54" s="156"/>
      <c r="C54" s="152"/>
      <c r="D54" s="157"/>
      <c r="E54" s="152"/>
      <c r="F54" s="152"/>
      <c r="G54" s="152"/>
    </row>
    <row r="55" spans="2:7" ht="18.75" x14ac:dyDescent="0.15">
      <c r="B55" s="156"/>
      <c r="C55" s="165" t="s">
        <v>2</v>
      </c>
      <c r="D55" s="157"/>
      <c r="E55" s="152"/>
      <c r="F55" s="152"/>
      <c r="G55" s="152"/>
    </row>
    <row r="56" spans="2:7" ht="18.75" x14ac:dyDescent="0.15">
      <c r="B56" s="156"/>
      <c r="C56" s="165" t="s">
        <v>600</v>
      </c>
      <c r="D56" s="157"/>
      <c r="E56" s="152"/>
      <c r="F56" s="152"/>
      <c r="G56" s="152"/>
    </row>
    <row r="57" spans="2:7" ht="18.75" x14ac:dyDescent="0.15">
      <c r="B57" s="156"/>
      <c r="C57" s="165" t="s">
        <v>601</v>
      </c>
      <c r="D57" s="157"/>
      <c r="E57" s="152"/>
      <c r="F57" s="152"/>
      <c r="G57" s="152"/>
    </row>
    <row r="58" spans="2:7" ht="13.5" customHeight="1" thickBot="1" x14ac:dyDescent="0.2">
      <c r="B58" s="158"/>
      <c r="C58" s="159"/>
      <c r="D58" s="160"/>
    </row>
  </sheetData>
  <phoneticPr fontId="39"/>
  <pageMargins left="0.70866141732283472" right="0.70866141732283472"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3"/>
  <sheetViews>
    <sheetView view="pageBreakPreview" zoomScale="115" zoomScaleNormal="100" zoomScaleSheetLayoutView="115" workbookViewId="0">
      <selection activeCell="J256" sqref="J256"/>
    </sheetView>
  </sheetViews>
  <sheetFormatPr defaultRowHeight="13.5" x14ac:dyDescent="0.15"/>
  <cols>
    <col min="1" max="10" width="8.125" customWidth="1"/>
  </cols>
  <sheetData>
    <row r="1" spans="1:10" ht="39" customHeight="1" x14ac:dyDescent="0.15">
      <c r="A1" s="4238" t="s">
        <v>1474</v>
      </c>
      <c r="B1" s="4239"/>
      <c r="C1" s="4239"/>
      <c r="D1" s="4239"/>
      <c r="E1" s="4239"/>
      <c r="F1" s="4239"/>
      <c r="G1" s="4239"/>
      <c r="H1" s="4239"/>
      <c r="I1" s="4239"/>
      <c r="J1" s="4240"/>
    </row>
    <row r="2" spans="1:10" ht="15.75" customHeight="1" x14ac:dyDescent="0.15"/>
    <row r="3" spans="1:10" ht="17.25" x14ac:dyDescent="0.15">
      <c r="A3" s="3632" t="s">
        <v>1987</v>
      </c>
      <c r="B3" s="3633"/>
      <c r="C3" s="3634"/>
    </row>
    <row r="4" spans="1:10" ht="11.25" customHeight="1" x14ac:dyDescent="0.15"/>
    <row r="5" spans="1:10" ht="173.25" customHeight="1" x14ac:dyDescent="0.15">
      <c r="A5" s="4232" t="s">
        <v>1988</v>
      </c>
      <c r="B5" s="4232"/>
      <c r="C5" s="4232"/>
      <c r="D5" s="4232"/>
      <c r="E5" s="4232"/>
      <c r="F5" s="4232"/>
      <c r="G5" s="4232"/>
      <c r="H5" s="4232"/>
      <c r="I5" s="4232"/>
      <c r="J5" s="4232"/>
    </row>
    <row r="6" spans="1:10" ht="15.75" customHeight="1" x14ac:dyDescent="0.15"/>
    <row r="7" spans="1:10" ht="17.25" x14ac:dyDescent="0.15">
      <c r="A7" s="3632" t="s">
        <v>1989</v>
      </c>
      <c r="B7" s="3633"/>
      <c r="C7" s="3634"/>
    </row>
    <row r="8" spans="1:10" ht="11.25" customHeight="1" x14ac:dyDescent="0.15"/>
    <row r="9" spans="1:10" ht="225.75" customHeight="1" x14ac:dyDescent="0.15">
      <c r="A9" s="4232" t="s">
        <v>2143</v>
      </c>
      <c r="B9" s="4232"/>
      <c r="C9" s="4232"/>
      <c r="D9" s="4232"/>
      <c r="E9" s="4232"/>
      <c r="F9" s="4232"/>
      <c r="G9" s="4232"/>
      <c r="H9" s="4232"/>
      <c r="I9" s="4232"/>
      <c r="J9" s="4232"/>
    </row>
    <row r="10" spans="1:10" ht="15.75" customHeight="1" x14ac:dyDescent="0.15">
      <c r="A10" s="184"/>
      <c r="B10" s="184"/>
      <c r="C10" s="184"/>
      <c r="D10" s="184"/>
      <c r="E10" s="184"/>
      <c r="F10" s="184"/>
      <c r="G10" s="184"/>
      <c r="H10" s="184"/>
      <c r="I10" s="184"/>
      <c r="J10" s="184"/>
    </row>
    <row r="11" spans="1:10" ht="17.25" x14ac:dyDescent="0.15">
      <c r="A11" s="3632" t="s">
        <v>1990</v>
      </c>
      <c r="B11" s="3633"/>
      <c r="C11" s="3634"/>
    </row>
    <row r="12" spans="1:10" ht="11.25" customHeight="1" x14ac:dyDescent="0.15"/>
    <row r="13" spans="1:10" ht="17.25" x14ac:dyDescent="0.15">
      <c r="A13" s="4029" t="s">
        <v>2183</v>
      </c>
      <c r="B13" s="4030"/>
      <c r="C13" s="4031"/>
    </row>
    <row r="14" spans="1:10" ht="11.25" customHeight="1" x14ac:dyDescent="0.15"/>
    <row r="15" spans="1:10" ht="153.75" customHeight="1" x14ac:dyDescent="0.15">
      <c r="A15" s="4237" t="s">
        <v>2182</v>
      </c>
      <c r="B15" s="4237"/>
      <c r="C15" s="4237"/>
      <c r="D15" s="4237"/>
      <c r="E15" s="4237"/>
      <c r="F15" s="4237"/>
      <c r="G15" s="4237"/>
      <c r="H15" s="4237"/>
      <c r="I15" s="4237"/>
      <c r="J15" s="4237"/>
    </row>
    <row r="16" spans="1:10" x14ac:dyDescent="0.15">
      <c r="A16" s="3611"/>
      <c r="B16" s="3611"/>
      <c r="C16" s="3611"/>
      <c r="D16" s="3611"/>
      <c r="E16" s="3611"/>
      <c r="F16" s="3611"/>
      <c r="G16" s="3611"/>
      <c r="H16" s="3611"/>
      <c r="I16" s="3611"/>
      <c r="J16" s="3611"/>
    </row>
    <row r="17" spans="1:10" ht="99" customHeight="1" x14ac:dyDescent="0.15">
      <c r="A17" s="4232" t="s">
        <v>1986</v>
      </c>
      <c r="B17" s="4237"/>
      <c r="C17" s="4237"/>
      <c r="D17" s="4237"/>
      <c r="E17" s="4237"/>
      <c r="F17" s="4237"/>
      <c r="G17" s="4237"/>
      <c r="H17" s="4237"/>
      <c r="I17" s="4237"/>
      <c r="J17" s="4237"/>
    </row>
    <row r="18" spans="1:10" x14ac:dyDescent="0.15">
      <c r="A18" s="4"/>
      <c r="B18" s="4"/>
      <c r="C18" s="4"/>
      <c r="D18" s="4"/>
      <c r="E18" s="4"/>
      <c r="F18" s="4"/>
      <c r="G18" s="4"/>
      <c r="H18" s="4"/>
      <c r="I18" s="4"/>
      <c r="J18" s="4"/>
    </row>
    <row r="19" spans="1:10" ht="90" customHeight="1" x14ac:dyDescent="0.15">
      <c r="A19" s="4232" t="s">
        <v>643</v>
      </c>
      <c r="B19" s="4237"/>
      <c r="C19" s="4237"/>
      <c r="D19" s="4237"/>
      <c r="E19" s="4237"/>
      <c r="F19" s="4237"/>
      <c r="G19" s="4237"/>
      <c r="H19" s="4237"/>
      <c r="I19" s="4237"/>
      <c r="J19" s="4237"/>
    </row>
    <row r="21" spans="1:10" ht="17.25" x14ac:dyDescent="0.15">
      <c r="A21" s="4029" t="s">
        <v>2185</v>
      </c>
      <c r="B21" s="4030"/>
      <c r="C21" s="4031"/>
    </row>
    <row r="22" spans="1:10" ht="11.25" customHeight="1" x14ac:dyDescent="0.15"/>
    <row r="23" spans="1:10" ht="94.5" customHeight="1" x14ac:dyDescent="0.15">
      <c r="A23" s="4243" t="s">
        <v>2184</v>
      </c>
      <c r="B23" s="4243"/>
      <c r="C23" s="4243"/>
      <c r="D23" s="4243"/>
      <c r="E23" s="4243"/>
      <c r="F23" s="4243"/>
      <c r="G23" s="4243"/>
      <c r="H23" s="4243"/>
      <c r="I23" s="4243"/>
      <c r="J23" s="4243"/>
    </row>
    <row r="24" spans="1:10" ht="17.25" customHeight="1" x14ac:dyDescent="0.15"/>
    <row r="25" spans="1:10" ht="17.25" x14ac:dyDescent="0.15">
      <c r="A25" s="3632" t="s">
        <v>1991</v>
      </c>
      <c r="B25" s="3633"/>
      <c r="C25" s="3634"/>
    </row>
    <row r="26" spans="1:10" ht="14.25" customHeight="1" x14ac:dyDescent="0.15"/>
    <row r="27" spans="1:10" ht="17.25" x14ac:dyDescent="0.15">
      <c r="A27" s="4029" t="s">
        <v>2186</v>
      </c>
      <c r="B27" s="4030"/>
      <c r="C27" s="4031"/>
    </row>
    <row r="28" spans="1:10" ht="13.5" customHeight="1" x14ac:dyDescent="0.15"/>
    <row r="29" spans="1:10" ht="45" customHeight="1" x14ac:dyDescent="0.15">
      <c r="A29" s="4237" t="s">
        <v>2187</v>
      </c>
      <c r="B29" s="4237"/>
      <c r="C29" s="4237"/>
      <c r="D29" s="4237"/>
      <c r="E29" s="4237"/>
      <c r="F29" s="4237"/>
      <c r="G29" s="4237"/>
      <c r="H29" s="4237"/>
      <c r="I29" s="4237"/>
      <c r="J29" s="4237"/>
    </row>
    <row r="31" spans="1:10" ht="75" customHeight="1" x14ac:dyDescent="0.15">
      <c r="A31" s="4237" t="s">
        <v>2147</v>
      </c>
      <c r="B31" s="4237"/>
      <c r="C31" s="4237"/>
      <c r="D31" s="4237"/>
      <c r="E31" s="4237"/>
      <c r="F31" s="4237"/>
      <c r="G31" s="4237"/>
      <c r="H31" s="4237"/>
      <c r="I31" s="4237"/>
      <c r="J31" s="4237"/>
    </row>
    <row r="33" spans="1:10" ht="129" customHeight="1" x14ac:dyDescent="0.15">
      <c r="A33" s="4237" t="s">
        <v>2144</v>
      </c>
      <c r="B33" s="4237"/>
      <c r="C33" s="4237"/>
      <c r="D33" s="4237"/>
      <c r="E33" s="4237"/>
      <c r="F33" s="4237"/>
      <c r="G33" s="4237"/>
      <c r="H33" s="4237"/>
      <c r="I33" s="4237"/>
      <c r="J33" s="4237"/>
    </row>
    <row r="35" spans="1:10" ht="45.75" customHeight="1" x14ac:dyDescent="0.15">
      <c r="A35" s="4237" t="s">
        <v>2148</v>
      </c>
      <c r="B35" s="4237"/>
      <c r="C35" s="4237"/>
      <c r="D35" s="4237"/>
      <c r="E35" s="4237"/>
      <c r="F35" s="4237"/>
      <c r="G35" s="4237"/>
      <c r="H35" s="4237"/>
      <c r="I35" s="4237"/>
      <c r="J35" s="4237"/>
    </row>
    <row r="36" spans="1:10" ht="15" customHeight="1" x14ac:dyDescent="0.15"/>
    <row r="37" spans="1:10" ht="72" customHeight="1" x14ac:dyDescent="0.15">
      <c r="A37" s="4237" t="s">
        <v>2253</v>
      </c>
      <c r="B37" s="4237"/>
      <c r="C37" s="4237"/>
      <c r="D37" s="4237"/>
      <c r="E37" s="4237"/>
      <c r="F37" s="4237"/>
      <c r="G37" s="4237"/>
      <c r="H37" s="4237"/>
      <c r="I37" s="4237"/>
      <c r="J37" s="4237"/>
    </row>
    <row r="38" spans="1:10" ht="15" customHeight="1" x14ac:dyDescent="0.15"/>
    <row r="39" spans="1:10" ht="42.75" customHeight="1" x14ac:dyDescent="0.15">
      <c r="A39" s="4237" t="s">
        <v>2254</v>
      </c>
      <c r="B39" s="4237"/>
      <c r="C39" s="4237"/>
      <c r="D39" s="4237"/>
      <c r="E39" s="4237"/>
      <c r="F39" s="4237"/>
      <c r="G39" s="4237"/>
      <c r="H39" s="4237"/>
      <c r="I39" s="4237"/>
      <c r="J39" s="4237"/>
    </row>
    <row r="40" spans="1:10" ht="15" customHeight="1" x14ac:dyDescent="0.15"/>
    <row r="41" spans="1:10" ht="116.25" customHeight="1" x14ac:dyDescent="0.15">
      <c r="A41" s="4241" t="s">
        <v>2255</v>
      </c>
      <c r="B41" s="4242"/>
      <c r="C41" s="4242"/>
      <c r="D41" s="4242"/>
      <c r="E41" s="4242"/>
      <c r="F41" s="4242"/>
      <c r="G41" s="4242"/>
      <c r="H41" s="4242"/>
      <c r="I41" s="4242"/>
      <c r="J41" s="4242"/>
    </row>
    <row r="42" spans="1:10" ht="6.75" customHeight="1" x14ac:dyDescent="0.15"/>
    <row r="43" spans="1:10" ht="28.5" customHeight="1" x14ac:dyDescent="0.15">
      <c r="A43" s="4237" t="s">
        <v>1977</v>
      </c>
      <c r="B43" s="4237"/>
      <c r="C43" s="4237"/>
      <c r="D43" s="4237"/>
      <c r="E43" s="4237"/>
      <c r="F43" s="4237"/>
      <c r="G43" s="4237"/>
      <c r="H43" s="4237"/>
      <c r="I43" s="4237"/>
      <c r="J43" s="4237"/>
    </row>
    <row r="44" spans="1:10" ht="7.5" customHeight="1" x14ac:dyDescent="0.15"/>
    <row r="45" spans="1:10" ht="63.75" customHeight="1" x14ac:dyDescent="0.15">
      <c r="A45" s="4241" t="s">
        <v>644</v>
      </c>
      <c r="B45" s="4242"/>
      <c r="C45" s="4242"/>
      <c r="D45" s="4242"/>
      <c r="E45" s="4242"/>
      <c r="F45" s="4242"/>
      <c r="G45" s="4242"/>
      <c r="H45" s="4242"/>
      <c r="I45" s="4242"/>
      <c r="J45" s="4242"/>
    </row>
    <row r="46" spans="1:10" ht="15" customHeight="1" x14ac:dyDescent="0.15"/>
    <row r="47" spans="1:10" ht="39.75" customHeight="1" x14ac:dyDescent="0.15">
      <c r="A47" s="4241" t="s">
        <v>1978</v>
      </c>
      <c r="B47" s="4242"/>
      <c r="C47" s="4242"/>
      <c r="D47" s="4242"/>
      <c r="E47" s="4242"/>
      <c r="F47" s="4242"/>
      <c r="G47" s="4242"/>
      <c r="H47" s="4242"/>
      <c r="I47" s="4242"/>
      <c r="J47" s="4242"/>
    </row>
    <row r="48" spans="1:10" ht="15" customHeight="1" x14ac:dyDescent="0.15"/>
    <row r="49" spans="1:10" ht="96.75" customHeight="1" x14ac:dyDescent="0.15">
      <c r="A49" s="4241" t="s">
        <v>2145</v>
      </c>
      <c r="B49" s="4242"/>
      <c r="C49" s="4242"/>
      <c r="D49" s="4242"/>
      <c r="E49" s="4242"/>
      <c r="F49" s="4242"/>
      <c r="G49" s="4242"/>
      <c r="H49" s="4242"/>
      <c r="I49" s="4242"/>
      <c r="J49" s="4242"/>
    </row>
    <row r="50" spans="1:10" ht="14.25" customHeight="1" x14ac:dyDescent="0.15"/>
    <row r="51" spans="1:10" ht="41.25" customHeight="1" x14ac:dyDescent="0.15">
      <c r="A51" s="4241" t="s">
        <v>1447</v>
      </c>
      <c r="B51" s="4242"/>
      <c r="C51" s="4242"/>
      <c r="D51" s="4242"/>
      <c r="E51" s="4242"/>
      <c r="F51" s="4242"/>
      <c r="G51" s="4242"/>
      <c r="H51" s="4242"/>
      <c r="I51" s="4242"/>
      <c r="J51" s="4242"/>
    </row>
    <row r="52" spans="1:10" ht="13.5" customHeight="1" x14ac:dyDescent="0.15"/>
    <row r="53" spans="1:10" ht="45" customHeight="1" x14ac:dyDescent="0.15">
      <c r="A53" s="4241" t="s">
        <v>1437</v>
      </c>
      <c r="B53" s="4242"/>
      <c r="C53" s="4242"/>
      <c r="D53" s="4242"/>
      <c r="E53" s="4242"/>
      <c r="F53" s="4242"/>
      <c r="G53" s="4242"/>
      <c r="H53" s="4242"/>
      <c r="I53" s="4242"/>
      <c r="J53" s="4242"/>
    </row>
    <row r="55" spans="1:10" ht="17.25" x14ac:dyDescent="0.15">
      <c r="A55" s="4029" t="s">
        <v>2189</v>
      </c>
      <c r="B55" s="4030"/>
      <c r="C55" s="4031"/>
    </row>
    <row r="56" spans="1:10" ht="11.25" customHeight="1" x14ac:dyDescent="0.15"/>
    <row r="57" spans="1:10" ht="96.75" customHeight="1" x14ac:dyDescent="0.15">
      <c r="A57" s="4241" t="s">
        <v>2188</v>
      </c>
      <c r="B57" s="4241"/>
      <c r="C57" s="4241"/>
      <c r="D57" s="4241"/>
      <c r="E57" s="4241"/>
      <c r="F57" s="4241"/>
      <c r="G57" s="4241"/>
      <c r="H57" s="4241"/>
      <c r="I57" s="4241"/>
      <c r="J57" s="4241"/>
    </row>
    <row r="59" spans="1:10" ht="39" customHeight="1" x14ac:dyDescent="0.15">
      <c r="A59" s="4241" t="s">
        <v>642</v>
      </c>
      <c r="B59" s="4241"/>
      <c r="C59" s="4241"/>
      <c r="D59" s="4241"/>
      <c r="E59" s="4241"/>
      <c r="F59" s="4241"/>
      <c r="G59" s="4241"/>
      <c r="H59" s="4241"/>
      <c r="I59" s="4241"/>
      <c r="J59" s="4241"/>
    </row>
    <row r="61" spans="1:10" ht="39" customHeight="1" x14ac:dyDescent="0.15">
      <c r="A61" s="4241" t="s">
        <v>2146</v>
      </c>
      <c r="B61" s="4241"/>
      <c r="C61" s="4241"/>
      <c r="D61" s="4241"/>
      <c r="E61" s="4241"/>
      <c r="F61" s="4241"/>
      <c r="G61" s="4241"/>
      <c r="H61" s="4241"/>
      <c r="I61" s="4241"/>
      <c r="J61" s="4241"/>
    </row>
    <row r="63" spans="1:10" ht="17.25" x14ac:dyDescent="0.15">
      <c r="A63" s="4029" t="s">
        <v>2191</v>
      </c>
      <c r="B63" s="4030"/>
      <c r="C63" s="4030"/>
      <c r="D63" s="4031"/>
    </row>
    <row r="64" spans="1:10" ht="11.25" customHeight="1" x14ac:dyDescent="0.15"/>
    <row r="65" spans="1:10" ht="99.75" customHeight="1" x14ac:dyDescent="0.15">
      <c r="A65" s="4241" t="s">
        <v>2190</v>
      </c>
      <c r="B65" s="4241"/>
      <c r="C65" s="4241"/>
      <c r="D65" s="4241"/>
      <c r="E65" s="4241"/>
      <c r="F65" s="4241"/>
      <c r="G65" s="4241"/>
      <c r="H65" s="4241"/>
      <c r="I65" s="4241"/>
      <c r="J65" s="4241"/>
    </row>
    <row r="66" spans="1:10" ht="13.5" customHeight="1" x14ac:dyDescent="0.15">
      <c r="A66" s="180"/>
      <c r="B66" s="180"/>
      <c r="C66" s="180"/>
      <c r="D66" s="180"/>
      <c r="E66" s="180"/>
      <c r="F66" s="180"/>
      <c r="G66" s="180"/>
      <c r="H66" s="180"/>
      <c r="I66" s="180"/>
      <c r="J66" s="180"/>
    </row>
    <row r="67" spans="1:10" ht="17.25" x14ac:dyDescent="0.15">
      <c r="A67" s="4029" t="s">
        <v>2193</v>
      </c>
      <c r="B67" s="4030"/>
      <c r="C67" s="4030"/>
      <c r="D67" s="4031"/>
    </row>
    <row r="68" spans="1:10" ht="11.25" customHeight="1" x14ac:dyDescent="0.15"/>
    <row r="69" spans="1:10" ht="73.5" customHeight="1" x14ac:dyDescent="0.15">
      <c r="A69" s="4241" t="s">
        <v>2192</v>
      </c>
      <c r="B69" s="4242"/>
      <c r="C69" s="4242"/>
      <c r="D69" s="4242"/>
      <c r="E69" s="4242"/>
      <c r="F69" s="4242"/>
      <c r="G69" s="4242"/>
      <c r="H69" s="4242"/>
      <c r="I69" s="4242"/>
      <c r="J69" s="4242"/>
    </row>
    <row r="70" spans="1:10" ht="13.5" customHeight="1" x14ac:dyDescent="0.15">
      <c r="A70" s="180"/>
      <c r="B70" s="180"/>
      <c r="C70" s="180"/>
      <c r="D70" s="180"/>
      <c r="E70" s="180"/>
      <c r="F70" s="180"/>
      <c r="G70" s="180"/>
      <c r="H70" s="180"/>
      <c r="I70" s="180"/>
      <c r="J70" s="180"/>
    </row>
    <row r="71" spans="1:10" ht="42" customHeight="1" x14ac:dyDescent="0.15">
      <c r="A71" s="4241" t="s">
        <v>645</v>
      </c>
      <c r="B71" s="4242"/>
      <c r="C71" s="4242"/>
      <c r="D71" s="4242"/>
      <c r="E71" s="4242"/>
      <c r="F71" s="4242"/>
      <c r="G71" s="4242"/>
      <c r="H71" s="4242"/>
      <c r="I71" s="4242"/>
      <c r="J71" s="4242"/>
    </row>
    <row r="73" spans="1:10" ht="26.25" customHeight="1" x14ac:dyDescent="0.15">
      <c r="A73" s="4247" t="s">
        <v>50</v>
      </c>
      <c r="B73" s="4248"/>
      <c r="C73" s="4248"/>
      <c r="D73" s="4248"/>
      <c r="E73" s="4248"/>
      <c r="F73" s="4248"/>
      <c r="G73" s="4249"/>
      <c r="H73" s="4247" t="s">
        <v>51</v>
      </c>
      <c r="I73" s="4248"/>
      <c r="J73" s="4249"/>
    </row>
    <row r="74" spans="1:10" ht="17.25" customHeight="1" x14ac:dyDescent="0.15">
      <c r="A74" s="4244" t="s">
        <v>2149</v>
      </c>
      <c r="B74" s="4245"/>
      <c r="C74" s="4245"/>
      <c r="D74" s="4245"/>
      <c r="E74" s="4245"/>
      <c r="F74" s="4245"/>
      <c r="G74" s="4246"/>
      <c r="H74" s="4250" t="s">
        <v>1995</v>
      </c>
      <c r="I74" s="4251"/>
      <c r="J74" s="4252"/>
    </row>
    <row r="75" spans="1:10" ht="17.25" customHeight="1" x14ac:dyDescent="0.15">
      <c r="A75" s="181" t="s">
        <v>2154</v>
      </c>
      <c r="B75" s="182"/>
      <c r="C75" s="182"/>
      <c r="D75" s="182"/>
      <c r="E75" s="182"/>
      <c r="F75" s="182"/>
      <c r="G75" s="183"/>
      <c r="H75" s="4260" t="s">
        <v>1901</v>
      </c>
      <c r="I75" s="4251"/>
      <c r="J75" s="4252"/>
    </row>
    <row r="76" spans="1:10" ht="17.25" customHeight="1" x14ac:dyDescent="0.15">
      <c r="A76" s="181" t="s">
        <v>2194</v>
      </c>
      <c r="B76" s="182"/>
      <c r="C76" s="182"/>
      <c r="D76" s="182"/>
      <c r="E76" s="182"/>
      <c r="F76" s="182"/>
      <c r="G76" s="183"/>
      <c r="H76" s="4255" t="s">
        <v>1902</v>
      </c>
      <c r="I76" s="4255"/>
      <c r="J76" s="4255"/>
    </row>
    <row r="77" spans="1:10" ht="17.25" hidden="1" customHeight="1" x14ac:dyDescent="0.15">
      <c r="A77" s="4253" t="s">
        <v>2195</v>
      </c>
      <c r="B77" s="4253"/>
      <c r="C77" s="4253"/>
      <c r="D77" s="4253"/>
      <c r="E77" s="4253"/>
      <c r="F77" s="4253"/>
      <c r="G77" s="4253"/>
      <c r="H77" s="4255" t="s">
        <v>2196</v>
      </c>
      <c r="I77" s="4255"/>
      <c r="J77" s="4255"/>
    </row>
    <row r="78" spans="1:10" ht="17.25" customHeight="1" x14ac:dyDescent="0.15">
      <c r="A78" s="4257" t="s">
        <v>2150</v>
      </c>
      <c r="B78" s="4257"/>
      <c r="C78" s="4257"/>
      <c r="D78" s="4257"/>
      <c r="E78" s="4257"/>
      <c r="F78" s="4257"/>
      <c r="G78" s="4257"/>
      <c r="H78" s="4250" t="s">
        <v>1996</v>
      </c>
      <c r="I78" s="4251"/>
      <c r="J78" s="4252"/>
    </row>
    <row r="79" spans="1:10" ht="17.25" customHeight="1" x14ac:dyDescent="0.15">
      <c r="A79" s="4253" t="s">
        <v>2152</v>
      </c>
      <c r="B79" s="4253"/>
      <c r="C79" s="4253"/>
      <c r="D79" s="4253"/>
      <c r="E79" s="4253"/>
      <c r="F79" s="4253"/>
      <c r="G79" s="4253"/>
      <c r="H79" s="4255" t="s">
        <v>1979</v>
      </c>
      <c r="I79" s="4255"/>
      <c r="J79" s="4255"/>
    </row>
    <row r="80" spans="1:10" ht="17.25" customHeight="1" x14ac:dyDescent="0.15">
      <c r="A80" s="4253" t="s">
        <v>2153</v>
      </c>
      <c r="B80" s="4253"/>
      <c r="C80" s="4253"/>
      <c r="D80" s="4253"/>
      <c r="E80" s="4253"/>
      <c r="F80" s="4253"/>
      <c r="G80" s="4253"/>
      <c r="H80" s="4255" t="s">
        <v>1980</v>
      </c>
      <c r="I80" s="4255"/>
      <c r="J80" s="4255"/>
    </row>
    <row r="81" spans="1:10" ht="17.25" hidden="1" customHeight="1" x14ac:dyDescent="0.15">
      <c r="A81" s="4254" t="s">
        <v>55</v>
      </c>
      <c r="B81" s="4254"/>
      <c r="C81" s="4254"/>
      <c r="D81" s="4254"/>
      <c r="E81" s="4254"/>
      <c r="F81" s="4254"/>
      <c r="G81" s="4254"/>
      <c r="H81" s="4256" t="s">
        <v>52</v>
      </c>
      <c r="I81" s="4256"/>
      <c r="J81" s="4256"/>
    </row>
    <row r="82" spans="1:10" ht="17.25" customHeight="1" x14ac:dyDescent="0.15">
      <c r="A82" s="4253" t="s">
        <v>2155</v>
      </c>
      <c r="B82" s="4253"/>
      <c r="C82" s="4253"/>
      <c r="D82" s="4253"/>
      <c r="E82" s="4253"/>
      <c r="F82" s="4253"/>
      <c r="G82" s="4253"/>
      <c r="H82" s="4255" t="s">
        <v>1981</v>
      </c>
      <c r="I82" s="4255"/>
      <c r="J82" s="4255"/>
    </row>
    <row r="83" spans="1:10" ht="17.25" hidden="1" customHeight="1" x14ac:dyDescent="0.15">
      <c r="A83" s="4254" t="s">
        <v>56</v>
      </c>
      <c r="B83" s="4254"/>
      <c r="C83" s="4254"/>
      <c r="D83" s="4254"/>
      <c r="E83" s="4254"/>
      <c r="F83" s="4254"/>
      <c r="G83" s="4254"/>
      <c r="H83" s="4256" t="s">
        <v>53</v>
      </c>
      <c r="I83" s="4256"/>
      <c r="J83" s="4256"/>
    </row>
    <row r="84" spans="1:10" ht="17.25" customHeight="1" x14ac:dyDescent="0.15">
      <c r="A84" s="4253" t="s">
        <v>2156</v>
      </c>
      <c r="B84" s="4253"/>
      <c r="C84" s="4253"/>
      <c r="D84" s="4253"/>
      <c r="E84" s="4253"/>
      <c r="F84" s="4253"/>
      <c r="G84" s="4253"/>
      <c r="H84" s="4255" t="s">
        <v>1982</v>
      </c>
      <c r="I84" s="4255"/>
      <c r="J84" s="4255"/>
    </row>
    <row r="85" spans="1:10" ht="17.25" customHeight="1" x14ac:dyDescent="0.15">
      <c r="A85" s="4257" t="s">
        <v>2151</v>
      </c>
      <c r="B85" s="4257"/>
      <c r="C85" s="4257"/>
      <c r="D85" s="4257"/>
      <c r="E85" s="4257"/>
      <c r="F85" s="4257"/>
      <c r="G85" s="4257"/>
      <c r="H85" s="4255" t="s">
        <v>1983</v>
      </c>
      <c r="I85" s="4255"/>
      <c r="J85" s="4255"/>
    </row>
    <row r="86" spans="1:10" x14ac:dyDescent="0.15">
      <c r="A86" s="5"/>
      <c r="B86" s="5"/>
      <c r="C86" s="5"/>
      <c r="D86" s="5"/>
      <c r="E86" s="5"/>
      <c r="F86" s="5"/>
      <c r="G86" s="5"/>
      <c r="H86" s="5"/>
      <c r="I86" s="5"/>
      <c r="J86" s="5"/>
    </row>
    <row r="87" spans="1:10" ht="41.25" customHeight="1" x14ac:dyDescent="0.15">
      <c r="A87" s="4241" t="s">
        <v>1984</v>
      </c>
      <c r="B87" s="4241"/>
      <c r="C87" s="4241"/>
      <c r="D87" s="4241"/>
      <c r="E87" s="4241"/>
      <c r="F87" s="4241"/>
      <c r="G87" s="4241"/>
      <c r="H87" s="4241"/>
      <c r="I87" s="4241"/>
      <c r="J87" s="4241"/>
    </row>
    <row r="88" spans="1:10" ht="11.25" customHeight="1" x14ac:dyDescent="0.15">
      <c r="A88" s="5" t="s">
        <v>57</v>
      </c>
      <c r="B88" s="5"/>
      <c r="C88" s="5"/>
      <c r="D88" s="5"/>
      <c r="E88" s="5"/>
      <c r="F88" s="5"/>
      <c r="G88" s="5"/>
      <c r="H88" s="5"/>
      <c r="I88" s="5"/>
      <c r="J88" s="5"/>
    </row>
    <row r="89" spans="1:10" ht="66.75" customHeight="1" x14ac:dyDescent="0.15">
      <c r="A89" s="4241" t="s">
        <v>617</v>
      </c>
      <c r="B89" s="4241"/>
      <c r="C89" s="4241"/>
      <c r="D89" s="4241"/>
      <c r="E89" s="4241"/>
      <c r="F89" s="4241"/>
      <c r="G89" s="4241"/>
      <c r="H89" s="4241"/>
      <c r="I89" s="4241"/>
      <c r="J89" s="4241"/>
    </row>
    <row r="90" spans="1:10" x14ac:dyDescent="0.15">
      <c r="A90" s="3"/>
      <c r="B90" s="3"/>
      <c r="C90" s="3"/>
      <c r="D90" s="3"/>
      <c r="E90" s="3"/>
      <c r="F90" s="3"/>
      <c r="G90" s="3"/>
      <c r="H90" s="3"/>
      <c r="I90" s="3"/>
      <c r="J90" s="3"/>
    </row>
    <row r="91" spans="1:10" ht="17.25" x14ac:dyDescent="0.15">
      <c r="A91" s="3632" t="s">
        <v>618</v>
      </c>
      <c r="B91" s="3633"/>
      <c r="C91" s="3634"/>
    </row>
    <row r="92" spans="1:10" ht="11.25" customHeight="1" x14ac:dyDescent="0.15"/>
    <row r="93" spans="1:10" ht="17.25" x14ac:dyDescent="0.15">
      <c r="A93" s="4029" t="s">
        <v>2183</v>
      </c>
      <c r="B93" s="4030"/>
      <c r="C93" s="4030"/>
      <c r="D93" s="4032"/>
    </row>
    <row r="94" spans="1:10" ht="11.25" customHeight="1" x14ac:dyDescent="0.15"/>
    <row r="95" spans="1:10" ht="40.5" customHeight="1" x14ac:dyDescent="0.15">
      <c r="A95" s="4237" t="s">
        <v>2197</v>
      </c>
      <c r="B95" s="4237"/>
      <c r="C95" s="4237"/>
      <c r="D95" s="4237"/>
      <c r="E95" s="4237"/>
      <c r="F95" s="4237"/>
      <c r="G95" s="4237"/>
      <c r="H95" s="4237"/>
      <c r="I95" s="4237"/>
      <c r="J95" s="4237"/>
    </row>
    <row r="97" spans="1:10" ht="16.5" customHeight="1" x14ac:dyDescent="0.15">
      <c r="A97" s="4237" t="s">
        <v>640</v>
      </c>
      <c r="B97" s="4237"/>
      <c r="C97" s="4237"/>
      <c r="D97" s="4237"/>
      <c r="E97" s="4237"/>
      <c r="F97" s="4237"/>
      <c r="G97" s="4237"/>
      <c r="H97" s="4237"/>
      <c r="I97" s="4237"/>
      <c r="J97" s="4237"/>
    </row>
    <row r="98" spans="1:10" ht="10.5" customHeight="1" x14ac:dyDescent="0.15"/>
    <row r="99" spans="1:10" ht="36.75" customHeight="1" x14ac:dyDescent="0.15">
      <c r="A99" s="4237" t="s">
        <v>641</v>
      </c>
      <c r="B99" s="4237"/>
      <c r="C99" s="4237"/>
      <c r="D99" s="4237"/>
      <c r="E99" s="4237"/>
      <c r="F99" s="4237"/>
      <c r="G99" s="4237"/>
      <c r="H99" s="4237"/>
      <c r="I99" s="4237"/>
      <c r="J99" s="4237"/>
    </row>
    <row r="101" spans="1:10" ht="36" customHeight="1" x14ac:dyDescent="0.15">
      <c r="A101" s="4237" t="s">
        <v>2157</v>
      </c>
      <c r="B101" s="4237"/>
      <c r="C101" s="4237"/>
      <c r="D101" s="4237"/>
      <c r="E101" s="4237"/>
      <c r="F101" s="4237"/>
      <c r="G101" s="4237"/>
      <c r="H101" s="4237"/>
      <c r="I101" s="4237"/>
      <c r="J101" s="4237"/>
    </row>
    <row r="102" spans="1:10" x14ac:dyDescent="0.15">
      <c r="A102" s="6"/>
      <c r="B102" s="6"/>
      <c r="C102" s="6"/>
      <c r="D102" s="6"/>
      <c r="E102" s="6"/>
      <c r="F102" s="6"/>
      <c r="G102" s="6"/>
      <c r="H102" s="6"/>
      <c r="I102" s="6"/>
      <c r="J102" s="6"/>
    </row>
    <row r="103" spans="1:10" ht="17.25" x14ac:dyDescent="0.15">
      <c r="A103" s="4029" t="s">
        <v>2198</v>
      </c>
      <c r="B103" s="4030"/>
      <c r="C103" s="4030"/>
      <c r="D103" s="4032"/>
    </row>
    <row r="104" spans="1:10" ht="11.25" customHeight="1" x14ac:dyDescent="0.15"/>
    <row r="105" spans="1:10" ht="43.5" customHeight="1" x14ac:dyDescent="0.15">
      <c r="A105" s="4237" t="s">
        <v>2199</v>
      </c>
      <c r="B105" s="4237"/>
      <c r="C105" s="4237"/>
      <c r="D105" s="4237"/>
      <c r="E105" s="4237"/>
      <c r="F105" s="4237"/>
      <c r="G105" s="4237"/>
      <c r="H105" s="4237"/>
      <c r="I105" s="4237"/>
      <c r="J105" s="4237"/>
    </row>
    <row r="107" spans="1:10" ht="17.25" x14ac:dyDescent="0.15">
      <c r="A107" s="4029" t="s">
        <v>2200</v>
      </c>
      <c r="B107" s="4030"/>
      <c r="C107" s="4030"/>
      <c r="D107" s="4032"/>
    </row>
    <row r="108" spans="1:10" ht="11.25" customHeight="1" x14ac:dyDescent="0.15"/>
    <row r="109" spans="1:10" ht="45" customHeight="1" x14ac:dyDescent="0.15">
      <c r="A109" s="4237" t="s">
        <v>646</v>
      </c>
      <c r="B109" s="4237"/>
      <c r="C109" s="4237"/>
      <c r="D109" s="4237"/>
      <c r="E109" s="4237"/>
      <c r="F109" s="4237"/>
      <c r="G109" s="4237"/>
      <c r="H109" s="4237"/>
      <c r="I109" s="4237"/>
      <c r="J109" s="4237"/>
    </row>
    <row r="110" spans="1:10" x14ac:dyDescent="0.15">
      <c r="A110" s="6"/>
      <c r="B110" s="6"/>
      <c r="C110" s="6"/>
      <c r="D110" s="6"/>
      <c r="E110" s="6"/>
      <c r="F110" s="6"/>
      <c r="G110" s="6"/>
      <c r="H110" s="6"/>
      <c r="I110" s="6"/>
      <c r="J110" s="6"/>
    </row>
    <row r="111" spans="1:10" ht="225" customHeight="1" x14ac:dyDescent="0.15">
      <c r="A111" s="4237" t="s">
        <v>807</v>
      </c>
      <c r="B111" s="4237"/>
      <c r="C111" s="4237"/>
      <c r="D111" s="4237"/>
      <c r="E111" s="4237"/>
      <c r="F111" s="4237"/>
      <c r="G111" s="4237"/>
      <c r="H111" s="4237"/>
      <c r="I111" s="4237"/>
      <c r="J111" s="4237"/>
    </row>
    <row r="112" spans="1:10" x14ac:dyDescent="0.15">
      <c r="A112" s="6"/>
      <c r="B112" s="6"/>
      <c r="C112" s="6"/>
      <c r="D112" s="6"/>
      <c r="E112" s="6"/>
      <c r="F112" s="6"/>
      <c r="G112" s="6"/>
      <c r="H112" s="6"/>
      <c r="I112" s="6"/>
      <c r="J112" s="6"/>
    </row>
    <row r="113" spans="1:10" ht="17.25" x14ac:dyDescent="0.15">
      <c r="A113" s="4029" t="s">
        <v>2201</v>
      </c>
      <c r="B113" s="4030"/>
      <c r="C113" s="4030"/>
      <c r="D113" s="4032"/>
    </row>
    <row r="114" spans="1:10" ht="11.25" customHeight="1" x14ac:dyDescent="0.15"/>
    <row r="115" spans="1:10" ht="21.75" customHeight="1" x14ac:dyDescent="0.15">
      <c r="A115" s="4237" t="s">
        <v>623</v>
      </c>
      <c r="B115" s="4237"/>
      <c r="C115" s="4237"/>
      <c r="D115" s="4237"/>
      <c r="E115" s="4237"/>
      <c r="F115" s="4237"/>
      <c r="G115" s="4237"/>
      <c r="H115" s="4237"/>
      <c r="I115" s="4237"/>
      <c r="J115" s="4237"/>
    </row>
    <row r="116" spans="1:10" x14ac:dyDescent="0.15">
      <c r="A116" s="6"/>
      <c r="B116" s="6"/>
      <c r="C116" s="6"/>
      <c r="D116" s="6"/>
      <c r="E116" s="6"/>
      <c r="F116" s="6"/>
      <c r="G116" s="6"/>
      <c r="H116" s="6"/>
      <c r="I116" s="6"/>
      <c r="J116" s="6"/>
    </row>
    <row r="117" spans="1:10" ht="17.25" x14ac:dyDescent="0.15">
      <c r="A117" s="4029" t="s">
        <v>2202</v>
      </c>
      <c r="B117" s="4030"/>
      <c r="C117" s="4030"/>
      <c r="D117" s="4032"/>
    </row>
    <row r="118" spans="1:10" ht="11.25" customHeight="1" x14ac:dyDescent="0.15"/>
    <row r="119" spans="1:10" ht="34.5" customHeight="1" x14ac:dyDescent="0.15">
      <c r="A119" s="4237" t="s">
        <v>684</v>
      </c>
      <c r="B119" s="4237"/>
      <c r="C119" s="4237"/>
      <c r="D119" s="4237"/>
      <c r="E119" s="4237"/>
      <c r="F119" s="4237"/>
      <c r="G119" s="4237"/>
      <c r="H119" s="4237"/>
      <c r="I119" s="4237"/>
      <c r="J119" s="4237"/>
    </row>
    <row r="120" spans="1:10" x14ac:dyDescent="0.15">
      <c r="A120" s="6"/>
      <c r="B120" s="6"/>
      <c r="C120" s="6"/>
      <c r="D120" s="6"/>
      <c r="E120" s="6"/>
      <c r="F120" s="6"/>
      <c r="G120" s="6"/>
      <c r="H120" s="6"/>
      <c r="I120" s="6"/>
      <c r="J120" s="6"/>
    </row>
    <row r="121" spans="1:10" ht="17.25" x14ac:dyDescent="0.15">
      <c r="A121" s="4029" t="s">
        <v>2203</v>
      </c>
      <c r="B121" s="4030"/>
      <c r="C121" s="4030"/>
      <c r="D121" s="4031"/>
    </row>
    <row r="122" spans="1:10" ht="11.25" customHeight="1" x14ac:dyDescent="0.15"/>
    <row r="123" spans="1:10" ht="22.5" customHeight="1" x14ac:dyDescent="0.15">
      <c r="A123" s="4237" t="s">
        <v>622</v>
      </c>
      <c r="B123" s="4237"/>
      <c r="C123" s="4237"/>
      <c r="D123" s="4237"/>
      <c r="E123" s="4237"/>
      <c r="F123" s="4237"/>
      <c r="G123" s="4237"/>
      <c r="H123" s="4237"/>
      <c r="I123" s="4237"/>
      <c r="J123" s="4237"/>
    </row>
    <row r="124" spans="1:10" x14ac:dyDescent="0.15">
      <c r="A124" s="6"/>
      <c r="B124" s="6"/>
      <c r="C124" s="6"/>
      <c r="D124" s="6"/>
      <c r="E124" s="6"/>
      <c r="F124" s="6"/>
      <c r="G124" s="6"/>
      <c r="H124" s="6"/>
      <c r="I124" s="6"/>
      <c r="J124" s="6"/>
    </row>
    <row r="125" spans="1:10" ht="17.25" x14ac:dyDescent="0.15">
      <c r="A125" s="4029" t="s">
        <v>2204</v>
      </c>
      <c r="B125" s="4030"/>
      <c r="C125" s="4030"/>
      <c r="D125" s="4032"/>
    </row>
    <row r="126" spans="1:10" ht="11.25" customHeight="1" x14ac:dyDescent="0.15"/>
    <row r="127" spans="1:10" ht="129.75" customHeight="1" x14ac:dyDescent="0.15">
      <c r="A127" s="4237" t="s">
        <v>621</v>
      </c>
      <c r="B127" s="4237"/>
      <c r="C127" s="4237"/>
      <c r="D127" s="4237"/>
      <c r="E127" s="4237"/>
      <c r="F127" s="4237"/>
      <c r="G127" s="4237"/>
      <c r="H127" s="4237"/>
      <c r="I127" s="4237"/>
      <c r="J127" s="4237"/>
    </row>
    <row r="128" spans="1:10" x14ac:dyDescent="0.15">
      <c r="A128" s="6"/>
      <c r="B128" s="6"/>
      <c r="C128" s="6"/>
      <c r="D128" s="6"/>
      <c r="E128" s="6"/>
      <c r="F128" s="6"/>
      <c r="G128" s="6"/>
      <c r="H128" s="6"/>
      <c r="I128" s="6"/>
      <c r="J128" s="6"/>
    </row>
    <row r="129" spans="1:10" ht="17.25" x14ac:dyDescent="0.15">
      <c r="A129" s="4029" t="s">
        <v>2205</v>
      </c>
      <c r="B129" s="4030"/>
      <c r="C129" s="4030"/>
      <c r="D129" s="4032"/>
    </row>
    <row r="130" spans="1:10" ht="11.25" customHeight="1" x14ac:dyDescent="0.15"/>
    <row r="131" spans="1:10" ht="62.25" customHeight="1" x14ac:dyDescent="0.15">
      <c r="A131" s="4237" t="s">
        <v>620</v>
      </c>
      <c r="B131" s="4237"/>
      <c r="C131" s="4237"/>
      <c r="D131" s="4237"/>
      <c r="E131" s="4237"/>
      <c r="F131" s="4237"/>
      <c r="G131" s="4237"/>
      <c r="H131" s="4237"/>
      <c r="I131" s="4237"/>
      <c r="J131" s="4237"/>
    </row>
    <row r="132" spans="1:10" x14ac:dyDescent="0.15">
      <c r="A132" s="6"/>
      <c r="B132" s="6"/>
      <c r="C132" s="6"/>
      <c r="D132" s="6"/>
      <c r="E132" s="6"/>
      <c r="F132" s="6"/>
      <c r="G132" s="6"/>
      <c r="H132" s="6"/>
      <c r="I132" s="6"/>
      <c r="J132" s="6"/>
    </row>
    <row r="133" spans="1:10" ht="17.25" x14ac:dyDescent="0.15">
      <c r="A133" s="4029" t="s">
        <v>2206</v>
      </c>
      <c r="B133" s="4030"/>
      <c r="C133" s="4030"/>
      <c r="D133" s="4032"/>
    </row>
    <row r="134" spans="1:10" ht="11.25" customHeight="1" x14ac:dyDescent="0.15"/>
    <row r="135" spans="1:10" ht="112.5" customHeight="1" x14ac:dyDescent="0.15">
      <c r="A135" s="4237" t="s">
        <v>1438</v>
      </c>
      <c r="B135" s="4237"/>
      <c r="C135" s="4237"/>
      <c r="D135" s="4237"/>
      <c r="E135" s="4237"/>
      <c r="F135" s="4237"/>
      <c r="G135" s="4237"/>
      <c r="H135" s="4237"/>
      <c r="I135" s="4237"/>
      <c r="J135" s="4237"/>
    </row>
    <row r="136" spans="1:10" x14ac:dyDescent="0.15">
      <c r="A136" s="6"/>
      <c r="B136" s="6"/>
      <c r="C136" s="6"/>
      <c r="D136" s="6"/>
      <c r="E136" s="6"/>
      <c r="F136" s="6"/>
      <c r="G136" s="6"/>
      <c r="H136" s="6"/>
      <c r="I136" s="6"/>
      <c r="J136" s="6"/>
    </row>
    <row r="137" spans="1:10" ht="181.5" customHeight="1" x14ac:dyDescent="0.15">
      <c r="A137" s="4237" t="s">
        <v>647</v>
      </c>
      <c r="B137" s="4237"/>
      <c r="C137" s="4237"/>
      <c r="D137" s="4237"/>
      <c r="E137" s="4237"/>
      <c r="F137" s="4237"/>
      <c r="G137" s="4237"/>
      <c r="H137" s="4237"/>
      <c r="I137" s="4237"/>
      <c r="J137" s="4237"/>
    </row>
    <row r="138" spans="1:10" x14ac:dyDescent="0.15">
      <c r="A138" s="6"/>
      <c r="B138" s="6"/>
      <c r="C138" s="6"/>
      <c r="D138" s="6"/>
      <c r="E138" s="6"/>
      <c r="F138" s="6"/>
      <c r="G138" s="6"/>
      <c r="H138" s="6"/>
      <c r="I138" s="6"/>
      <c r="J138" s="6"/>
    </row>
    <row r="139" spans="1:10" ht="17.25" x14ac:dyDescent="0.15">
      <c r="A139" s="4029" t="s">
        <v>2207</v>
      </c>
      <c r="B139" s="4030"/>
      <c r="C139" s="4030"/>
      <c r="D139" s="4031"/>
    </row>
    <row r="140" spans="1:10" ht="11.25" customHeight="1" x14ac:dyDescent="0.15"/>
    <row r="141" spans="1:10" ht="120" customHeight="1" x14ac:dyDescent="0.15">
      <c r="A141" s="4237" t="s">
        <v>2158</v>
      </c>
      <c r="B141" s="4237"/>
      <c r="C141" s="4237"/>
      <c r="D141" s="4237"/>
      <c r="E141" s="4237"/>
      <c r="F141" s="4237"/>
      <c r="G141" s="4237"/>
      <c r="H141" s="4237"/>
      <c r="I141" s="4237"/>
      <c r="J141" s="4237"/>
    </row>
    <row r="142" spans="1:10" x14ac:dyDescent="0.15">
      <c r="A142" s="6"/>
      <c r="B142" s="6"/>
      <c r="C142" s="6"/>
      <c r="D142" s="6"/>
      <c r="E142" s="6"/>
      <c r="F142" s="6"/>
      <c r="G142" s="6"/>
      <c r="H142" s="6"/>
      <c r="I142" s="6"/>
      <c r="J142" s="6"/>
    </row>
    <row r="143" spans="1:10" ht="17.25" x14ac:dyDescent="0.15">
      <c r="A143" s="4029" t="s">
        <v>2208</v>
      </c>
      <c r="B143" s="4030"/>
      <c r="C143" s="4030"/>
      <c r="D143" s="4031"/>
    </row>
    <row r="144" spans="1:10" ht="11.25" customHeight="1" x14ac:dyDescent="0.15"/>
    <row r="145" spans="1:10" ht="66" customHeight="1" x14ac:dyDescent="0.15">
      <c r="A145" s="4237" t="s">
        <v>625</v>
      </c>
      <c r="B145" s="4237"/>
      <c r="C145" s="4237"/>
      <c r="D145" s="4237"/>
      <c r="E145" s="4237"/>
      <c r="F145" s="4237"/>
      <c r="G145" s="4237"/>
      <c r="H145" s="4237"/>
      <c r="I145" s="4237"/>
      <c r="J145" s="4237"/>
    </row>
    <row r="146" spans="1:10" ht="7.5" customHeight="1" thickBot="1" x14ac:dyDescent="0.2">
      <c r="A146" s="6"/>
      <c r="B146" s="6"/>
      <c r="C146" s="6"/>
      <c r="D146" s="6"/>
      <c r="E146" s="6"/>
      <c r="F146" s="6"/>
      <c r="G146" s="6"/>
      <c r="H146" s="6"/>
      <c r="I146" s="6"/>
      <c r="J146" s="6"/>
    </row>
    <row r="147" spans="1:10" ht="17.25" customHeight="1" thickBot="1" x14ac:dyDescent="0.2">
      <c r="A147" s="4269" t="s">
        <v>62</v>
      </c>
      <c r="B147" s="4270"/>
      <c r="C147" s="4270"/>
      <c r="D147" s="4270"/>
      <c r="E147" s="4270"/>
      <c r="F147" s="4270"/>
      <c r="G147" s="4270"/>
      <c r="H147" s="4270"/>
      <c r="I147" s="4270"/>
      <c r="J147" s="4271"/>
    </row>
    <row r="148" spans="1:10" ht="17.25" customHeight="1" x14ac:dyDescent="0.15">
      <c r="A148" s="4272" t="s">
        <v>58</v>
      </c>
      <c r="B148" s="4273"/>
      <c r="C148" s="4273"/>
      <c r="D148" s="4273"/>
      <c r="E148" s="4273"/>
      <c r="F148" s="4278" t="s">
        <v>4</v>
      </c>
      <c r="G148" s="4278"/>
      <c r="H148" s="4278"/>
      <c r="I148" s="4278"/>
      <c r="J148" s="4279"/>
    </row>
    <row r="149" spans="1:10" ht="17.25" customHeight="1" x14ac:dyDescent="0.15">
      <c r="A149" s="4274" t="s">
        <v>59</v>
      </c>
      <c r="B149" s="4275"/>
      <c r="C149" s="4275"/>
      <c r="D149" s="4275"/>
      <c r="E149" s="4275"/>
      <c r="F149" s="4280" t="s">
        <v>63</v>
      </c>
      <c r="G149" s="4280"/>
      <c r="H149" s="4280"/>
      <c r="I149" s="4280"/>
      <c r="J149" s="4281"/>
    </row>
    <row r="150" spans="1:10" ht="17.25" customHeight="1" thickBot="1" x14ac:dyDescent="0.2">
      <c r="A150" s="4276" t="s">
        <v>60</v>
      </c>
      <c r="B150" s="4277"/>
      <c r="C150" s="4277"/>
      <c r="D150" s="4277"/>
      <c r="E150" s="4277"/>
      <c r="F150" s="4277" t="s">
        <v>61</v>
      </c>
      <c r="G150" s="4277"/>
      <c r="H150" s="4277"/>
      <c r="I150" s="4277"/>
      <c r="J150" s="4282"/>
    </row>
    <row r="151" spans="1:10" ht="12.75" customHeight="1" x14ac:dyDescent="0.15">
      <c r="F151" s="6"/>
      <c r="G151" s="6"/>
      <c r="H151" s="6"/>
      <c r="I151" s="6"/>
      <c r="J151" s="6"/>
    </row>
    <row r="152" spans="1:10" ht="113.25" customHeight="1" x14ac:dyDescent="0.15">
      <c r="A152" s="4267" t="s">
        <v>65</v>
      </c>
      <c r="B152" s="4268"/>
      <c r="C152" s="4268"/>
      <c r="D152" s="4268"/>
      <c r="E152" s="4268"/>
      <c r="F152" s="4268"/>
      <c r="G152" s="4268"/>
      <c r="H152" s="4268"/>
      <c r="I152" s="4268"/>
      <c r="J152" s="4268"/>
    </row>
    <row r="153" spans="1:10" ht="4.5" customHeight="1" thickBot="1" x14ac:dyDescent="0.2">
      <c r="F153" s="6"/>
      <c r="G153" s="6"/>
      <c r="H153" s="6"/>
      <c r="I153" s="6"/>
      <c r="J153" s="6"/>
    </row>
    <row r="154" spans="1:10" ht="17.25" customHeight="1" thickBot="1" x14ac:dyDescent="0.2">
      <c r="A154" s="4269" t="s">
        <v>64</v>
      </c>
      <c r="B154" s="4270"/>
      <c r="C154" s="4270"/>
      <c r="D154" s="4270"/>
      <c r="E154" s="4270"/>
      <c r="F154" s="4270"/>
      <c r="G154" s="4270"/>
      <c r="H154" s="4270"/>
      <c r="I154" s="4270"/>
      <c r="J154" s="4271"/>
    </row>
    <row r="155" spans="1:10" ht="17.25" customHeight="1" x14ac:dyDescent="0.15">
      <c r="A155" s="4231" t="s">
        <v>626</v>
      </c>
      <c r="B155" s="4232"/>
      <c r="C155" s="4232"/>
      <c r="D155" s="4232"/>
      <c r="E155" s="4232"/>
      <c r="F155" s="4261" t="s">
        <v>1442</v>
      </c>
      <c r="G155" s="4262"/>
      <c r="H155" s="4262"/>
      <c r="I155" s="4262"/>
      <c r="J155" s="4263"/>
    </row>
    <row r="156" spans="1:10" ht="17.25" customHeight="1" x14ac:dyDescent="0.15">
      <c r="A156" s="4266" t="s">
        <v>627</v>
      </c>
      <c r="B156" s="4262"/>
      <c r="C156" s="4262"/>
      <c r="D156" s="4262"/>
      <c r="E156" s="4262"/>
      <c r="F156" s="4258" t="s">
        <v>628</v>
      </c>
      <c r="G156" s="4258"/>
      <c r="H156" s="4258"/>
      <c r="I156" s="4258"/>
      <c r="J156" s="4259"/>
    </row>
    <row r="157" spans="1:10" ht="17.25" customHeight="1" x14ac:dyDescent="0.15">
      <c r="A157" s="4266" t="s">
        <v>629</v>
      </c>
      <c r="B157" s="4262"/>
      <c r="C157" s="4262"/>
      <c r="D157" s="4262"/>
      <c r="E157" s="4262"/>
      <c r="F157" s="4258" t="s">
        <v>1439</v>
      </c>
      <c r="G157" s="4258"/>
      <c r="H157" s="4258"/>
      <c r="I157" s="4258"/>
      <c r="J157" s="4259"/>
    </row>
    <row r="158" spans="1:10" ht="17.25" customHeight="1" x14ac:dyDescent="0.15">
      <c r="A158" s="4266" t="s">
        <v>1446</v>
      </c>
      <c r="B158" s="4262"/>
      <c r="C158" s="4262"/>
      <c r="D158" s="4262"/>
      <c r="E158" s="4262"/>
      <c r="F158" s="4261" t="s">
        <v>1440</v>
      </c>
      <c r="G158" s="4262"/>
      <c r="H158" s="4262"/>
      <c r="I158" s="4262"/>
      <c r="J158" s="4263"/>
    </row>
    <row r="159" spans="1:10" ht="17.25" customHeight="1" x14ac:dyDescent="0.15">
      <c r="A159" s="4266" t="s">
        <v>1445</v>
      </c>
      <c r="B159" s="4262"/>
      <c r="C159" s="4262"/>
      <c r="D159" s="4262"/>
      <c r="E159" s="4283"/>
      <c r="F159" s="4261" t="s">
        <v>1441</v>
      </c>
      <c r="G159" s="4262"/>
      <c r="H159" s="4262"/>
      <c r="I159" s="4262"/>
      <c r="J159" s="4263"/>
    </row>
    <row r="160" spans="1:10" ht="17.25" customHeight="1" x14ac:dyDescent="0.15">
      <c r="A160" s="4266" t="s">
        <v>630</v>
      </c>
      <c r="B160" s="4262"/>
      <c r="C160" s="4262"/>
      <c r="D160" s="4262"/>
      <c r="E160" s="4262"/>
      <c r="F160" s="4261" t="s">
        <v>1443</v>
      </c>
      <c r="G160" s="4262"/>
      <c r="H160" s="4262"/>
      <c r="I160" s="4262"/>
      <c r="J160" s="4263"/>
    </row>
    <row r="161" spans="1:10" ht="17.25" customHeight="1" x14ac:dyDescent="0.15">
      <c r="A161" s="4266" t="s">
        <v>1444</v>
      </c>
      <c r="B161" s="4262"/>
      <c r="C161" s="4262"/>
      <c r="D161" s="4262"/>
      <c r="E161" s="4262"/>
      <c r="F161" s="4258" t="s">
        <v>631</v>
      </c>
      <c r="G161" s="4258"/>
      <c r="H161" s="4258"/>
      <c r="I161" s="4258"/>
      <c r="J161" s="4259"/>
    </row>
    <row r="162" spans="1:10" ht="17.25" customHeight="1" x14ac:dyDescent="0.15">
      <c r="A162" s="4266" t="s">
        <v>632</v>
      </c>
      <c r="B162" s="4262"/>
      <c r="C162" s="4262"/>
      <c r="D162" s="4262"/>
      <c r="E162" s="4262"/>
      <c r="F162" s="4261" t="s">
        <v>6</v>
      </c>
      <c r="G162" s="4262"/>
      <c r="H162" s="4262"/>
      <c r="I162" s="4262"/>
      <c r="J162" s="4263"/>
    </row>
    <row r="163" spans="1:10" ht="17.25" customHeight="1" x14ac:dyDescent="0.15">
      <c r="A163" s="4289" t="s">
        <v>633</v>
      </c>
      <c r="B163" s="4258"/>
      <c r="C163" s="4258"/>
      <c r="D163" s="4258"/>
      <c r="E163" s="4258"/>
      <c r="F163" s="4261" t="s">
        <v>634</v>
      </c>
      <c r="G163" s="4262"/>
      <c r="H163" s="4262"/>
      <c r="I163" s="4262"/>
      <c r="J163" s="4263"/>
    </row>
    <row r="164" spans="1:10" ht="17.25" customHeight="1" x14ac:dyDescent="0.15">
      <c r="A164" s="4266" t="s">
        <v>635</v>
      </c>
      <c r="B164" s="4262"/>
      <c r="C164" s="4262"/>
      <c r="D164" s="4262"/>
      <c r="E164" s="4262"/>
      <c r="F164" s="4286" t="s">
        <v>636</v>
      </c>
      <c r="G164" s="4287"/>
      <c r="H164" s="4287"/>
      <c r="I164" s="4287"/>
      <c r="J164" s="4288"/>
    </row>
    <row r="165" spans="1:10" ht="17.25" customHeight="1" thickBot="1" x14ac:dyDescent="0.2">
      <c r="A165" s="4264" t="s">
        <v>5</v>
      </c>
      <c r="B165" s="4265"/>
      <c r="C165" s="4265"/>
      <c r="D165" s="4265"/>
      <c r="E165" s="4265"/>
      <c r="F165" s="4284" t="s">
        <v>637</v>
      </c>
      <c r="G165" s="4284"/>
      <c r="H165" s="4284"/>
      <c r="I165" s="4284"/>
      <c r="J165" s="4285"/>
    </row>
    <row r="166" spans="1:10" ht="14.25" customHeight="1" x14ac:dyDescent="0.15">
      <c r="F166" s="6"/>
      <c r="G166" s="6"/>
      <c r="H166" s="6"/>
      <c r="I166" s="6"/>
      <c r="J166" s="6"/>
    </row>
    <row r="167" spans="1:10" ht="78.75" customHeight="1" x14ac:dyDescent="0.15">
      <c r="A167" s="4267" t="s">
        <v>638</v>
      </c>
      <c r="B167" s="4268"/>
      <c r="C167" s="4268"/>
      <c r="D167" s="4268"/>
      <c r="E167" s="4268"/>
      <c r="F167" s="4268"/>
      <c r="G167" s="4268"/>
      <c r="H167" s="4268"/>
      <c r="I167" s="4268"/>
      <c r="J167" s="4268"/>
    </row>
    <row r="168" spans="1:10" x14ac:dyDescent="0.15">
      <c r="A168" s="6"/>
      <c r="B168" s="6"/>
      <c r="C168" s="6"/>
      <c r="D168" s="6"/>
      <c r="E168" s="6"/>
      <c r="F168" s="6"/>
      <c r="G168" s="6"/>
      <c r="H168" s="6"/>
      <c r="I168" s="6"/>
      <c r="J168" s="6"/>
    </row>
    <row r="169" spans="1:10" ht="17.25" x14ac:dyDescent="0.15">
      <c r="A169" s="4029" t="s">
        <v>2209</v>
      </c>
      <c r="B169" s="4030"/>
      <c r="C169" s="4030"/>
      <c r="D169" s="4030"/>
      <c r="E169" s="4033"/>
      <c r="F169" s="4034"/>
    </row>
    <row r="170" spans="1:10" ht="11.25" customHeight="1" x14ac:dyDescent="0.15"/>
    <row r="171" spans="1:10" ht="163.5" customHeight="1" x14ac:dyDescent="0.15">
      <c r="A171" s="4237" t="s">
        <v>619</v>
      </c>
      <c r="B171" s="4237"/>
      <c r="C171" s="4237"/>
      <c r="D171" s="4237"/>
      <c r="E171" s="4237"/>
      <c r="F171" s="4237"/>
      <c r="G171" s="4237"/>
      <c r="H171" s="4237"/>
      <c r="I171" s="4237"/>
      <c r="J171" s="4237"/>
    </row>
    <row r="173" spans="1:10" ht="17.25" x14ac:dyDescent="0.15">
      <c r="A173" s="4029" t="s">
        <v>2210</v>
      </c>
      <c r="B173" s="4030"/>
      <c r="C173" s="4030"/>
      <c r="D173" s="4032"/>
    </row>
    <row r="174" spans="1:10" ht="11.25" customHeight="1" x14ac:dyDescent="0.15"/>
    <row r="175" spans="1:10" ht="70.5" customHeight="1" x14ac:dyDescent="0.15">
      <c r="A175" s="4237" t="s">
        <v>808</v>
      </c>
      <c r="B175" s="4237"/>
      <c r="C175" s="4237"/>
      <c r="D175" s="4237"/>
      <c r="E175" s="4237"/>
      <c r="F175" s="4237"/>
      <c r="G175" s="4237"/>
      <c r="H175" s="4237"/>
      <c r="I175" s="4237"/>
      <c r="J175" s="4237"/>
    </row>
    <row r="177" spans="1:10" ht="17.25" x14ac:dyDescent="0.15">
      <c r="A177" s="4029" t="s">
        <v>2211</v>
      </c>
      <c r="B177" s="4030"/>
      <c r="C177" s="4030"/>
      <c r="D177" s="4030"/>
      <c r="E177" s="4033"/>
      <c r="F177" s="4033"/>
      <c r="G177" s="4034"/>
    </row>
    <row r="178" spans="1:10" ht="11.25" customHeight="1" x14ac:dyDescent="0.15"/>
    <row r="179" spans="1:10" ht="95.25" customHeight="1" x14ac:dyDescent="0.15">
      <c r="A179" s="4237" t="s">
        <v>2159</v>
      </c>
      <c r="B179" s="4237"/>
      <c r="C179" s="4237"/>
      <c r="D179" s="4237"/>
      <c r="E179" s="4237"/>
      <c r="F179" s="4237"/>
      <c r="G179" s="4237"/>
      <c r="H179" s="4237"/>
      <c r="I179" s="4237"/>
      <c r="J179" s="4237"/>
    </row>
    <row r="181" spans="1:10" ht="17.25" x14ac:dyDescent="0.15">
      <c r="A181" s="4029" t="s">
        <v>2212</v>
      </c>
      <c r="B181" s="4030"/>
      <c r="C181" s="4030"/>
      <c r="D181" s="4030"/>
      <c r="E181" s="4033"/>
      <c r="F181" s="4035"/>
      <c r="G181" s="197"/>
    </row>
    <row r="182" spans="1:10" ht="11.25" customHeight="1" x14ac:dyDescent="0.15"/>
    <row r="183" spans="1:10" ht="200.25" customHeight="1" x14ac:dyDescent="0.15">
      <c r="A183" s="4237" t="s">
        <v>1985</v>
      </c>
      <c r="B183" s="4237"/>
      <c r="C183" s="4237"/>
      <c r="D183" s="4237"/>
      <c r="E183" s="4237"/>
      <c r="F183" s="4237"/>
      <c r="G183" s="4237"/>
      <c r="H183" s="4237"/>
      <c r="I183" s="4237"/>
      <c r="J183" s="4237"/>
    </row>
    <row r="185" spans="1:10" ht="17.25" x14ac:dyDescent="0.15">
      <c r="A185" s="4029" t="s">
        <v>2213</v>
      </c>
      <c r="B185" s="4030"/>
      <c r="C185" s="4030"/>
      <c r="D185" s="4030"/>
      <c r="E185" s="4033"/>
      <c r="F185" s="4033"/>
      <c r="G185" s="4034"/>
    </row>
    <row r="186" spans="1:10" ht="11.25" customHeight="1" x14ac:dyDescent="0.15"/>
    <row r="187" spans="1:10" ht="70.5" customHeight="1" x14ac:dyDescent="0.15">
      <c r="A187" s="4237" t="s">
        <v>1992</v>
      </c>
      <c r="B187" s="4237"/>
      <c r="C187" s="4237"/>
      <c r="D187" s="4237"/>
      <c r="E187" s="4237"/>
      <c r="F187" s="4237"/>
      <c r="G187" s="4237"/>
      <c r="H187" s="4237"/>
      <c r="I187" s="4237"/>
      <c r="J187" s="4237"/>
    </row>
    <row r="189" spans="1:10" ht="111" customHeight="1" x14ac:dyDescent="0.15">
      <c r="A189" s="4237" t="s">
        <v>1993</v>
      </c>
      <c r="B189" s="4237"/>
      <c r="C189" s="4237"/>
      <c r="D189" s="4237"/>
      <c r="E189" s="4237"/>
      <c r="F189" s="4237"/>
      <c r="G189" s="4237"/>
      <c r="H189" s="4237"/>
      <c r="I189" s="4237"/>
      <c r="J189" s="4237"/>
    </row>
    <row r="191" spans="1:10" ht="17.25" x14ac:dyDescent="0.15">
      <c r="A191" s="4029" t="s">
        <v>2214</v>
      </c>
      <c r="B191" s="4030"/>
      <c r="C191" s="4030"/>
      <c r="D191" s="4030"/>
      <c r="E191" s="4033"/>
      <c r="F191" s="4033"/>
      <c r="G191" s="4034"/>
    </row>
    <row r="192" spans="1:10" ht="11.25" customHeight="1" x14ac:dyDescent="0.15"/>
    <row r="193" spans="1:10" ht="95.25" customHeight="1" x14ac:dyDescent="0.15">
      <c r="A193" s="4237" t="s">
        <v>1994</v>
      </c>
      <c r="B193" s="4237"/>
      <c r="C193" s="4237"/>
      <c r="D193" s="4237"/>
      <c r="E193" s="4237"/>
      <c r="F193" s="4237"/>
      <c r="G193" s="4237"/>
      <c r="H193" s="4237"/>
      <c r="I193" s="4237"/>
      <c r="J193" s="4237"/>
    </row>
  </sheetData>
  <mergeCells count="107">
    <mergeCell ref="A183:J183"/>
    <mergeCell ref="F161:J161"/>
    <mergeCell ref="F160:J160"/>
    <mergeCell ref="A61:J61"/>
    <mergeCell ref="A29:J29"/>
    <mergeCell ref="A35:J35"/>
    <mergeCell ref="A189:J189"/>
    <mergeCell ref="A193:J193"/>
    <mergeCell ref="A175:J175"/>
    <mergeCell ref="A179:J179"/>
    <mergeCell ref="A187:J187"/>
    <mergeCell ref="A154:J154"/>
    <mergeCell ref="F165:J165"/>
    <mergeCell ref="F162:J162"/>
    <mergeCell ref="F163:J163"/>
    <mergeCell ref="F164:J164"/>
    <mergeCell ref="F156:J156"/>
    <mergeCell ref="F155:J155"/>
    <mergeCell ref="A163:E163"/>
    <mergeCell ref="A155:E155"/>
    <mergeCell ref="A156:E156"/>
    <mergeCell ref="A157:E157"/>
    <mergeCell ref="A37:J37"/>
    <mergeCell ref="F159:J159"/>
    <mergeCell ref="F158:J158"/>
    <mergeCell ref="A165:E165"/>
    <mergeCell ref="A171:J171"/>
    <mergeCell ref="A164:E164"/>
    <mergeCell ref="A127:J127"/>
    <mergeCell ref="A131:J131"/>
    <mergeCell ref="A152:J152"/>
    <mergeCell ref="A137:J137"/>
    <mergeCell ref="A141:J141"/>
    <mergeCell ref="A145:J145"/>
    <mergeCell ref="A147:J147"/>
    <mergeCell ref="A148:E148"/>
    <mergeCell ref="A149:E149"/>
    <mergeCell ref="A150:E150"/>
    <mergeCell ref="F148:J148"/>
    <mergeCell ref="F149:J149"/>
    <mergeCell ref="F150:J150"/>
    <mergeCell ref="A158:E158"/>
    <mergeCell ref="A159:E159"/>
    <mergeCell ref="A160:E160"/>
    <mergeCell ref="A161:E161"/>
    <mergeCell ref="A162:E162"/>
    <mergeCell ref="A167:J167"/>
    <mergeCell ref="A135:J135"/>
    <mergeCell ref="A109:J109"/>
    <mergeCell ref="A95:J95"/>
    <mergeCell ref="A97:J97"/>
    <mergeCell ref="A101:J101"/>
    <mergeCell ref="A123:J123"/>
    <mergeCell ref="A111:J111"/>
    <mergeCell ref="A115:J115"/>
    <mergeCell ref="F157:J157"/>
    <mergeCell ref="A59:J59"/>
    <mergeCell ref="H78:J78"/>
    <mergeCell ref="A71:J71"/>
    <mergeCell ref="A65:J65"/>
    <mergeCell ref="A82:G82"/>
    <mergeCell ref="A83:G83"/>
    <mergeCell ref="H75:J75"/>
    <mergeCell ref="H76:J76"/>
    <mergeCell ref="H77:J77"/>
    <mergeCell ref="A77:G77"/>
    <mergeCell ref="A57:J57"/>
    <mergeCell ref="A69:J69"/>
    <mergeCell ref="A74:G74"/>
    <mergeCell ref="H73:J73"/>
    <mergeCell ref="H74:J74"/>
    <mergeCell ref="A73:G73"/>
    <mergeCell ref="A119:J119"/>
    <mergeCell ref="A80:G80"/>
    <mergeCell ref="A81:G81"/>
    <mergeCell ref="H85:J85"/>
    <mergeCell ref="H84:J84"/>
    <mergeCell ref="H83:J83"/>
    <mergeCell ref="A105:J105"/>
    <mergeCell ref="A89:J89"/>
    <mergeCell ref="A78:G78"/>
    <mergeCell ref="A79:G79"/>
    <mergeCell ref="H82:J82"/>
    <mergeCell ref="H81:J81"/>
    <mergeCell ref="H80:J80"/>
    <mergeCell ref="A99:J99"/>
    <mergeCell ref="A87:J87"/>
    <mergeCell ref="H79:J79"/>
    <mergeCell ref="A84:G84"/>
    <mergeCell ref="A85:G85"/>
    <mergeCell ref="A15:J15"/>
    <mergeCell ref="A1:J1"/>
    <mergeCell ref="A5:J5"/>
    <mergeCell ref="A9:J9"/>
    <mergeCell ref="A53:J53"/>
    <mergeCell ref="A31:J31"/>
    <mergeCell ref="A47:J47"/>
    <mergeCell ref="A49:J49"/>
    <mergeCell ref="A51:J51"/>
    <mergeCell ref="A17:J17"/>
    <mergeCell ref="A33:J33"/>
    <mergeCell ref="A41:J41"/>
    <mergeCell ref="A45:J45"/>
    <mergeCell ref="A23:J23"/>
    <mergeCell ref="A43:J43"/>
    <mergeCell ref="A19:J19"/>
    <mergeCell ref="A39:J39"/>
  </mergeCells>
  <phoneticPr fontId="39"/>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D114"/>
  <sheetViews>
    <sheetView view="pageBreakPreview" topLeftCell="A107" zoomScale="130" zoomScaleNormal="100" zoomScaleSheetLayoutView="130" workbookViewId="0">
      <selection activeCell="B110" sqref="B110:N110"/>
    </sheetView>
  </sheetViews>
  <sheetFormatPr defaultRowHeight="15" customHeight="1" x14ac:dyDescent="0.15"/>
  <cols>
    <col min="1" max="1" width="2.125" style="489" customWidth="1"/>
    <col min="2" max="2" width="7.625" style="626" customWidth="1"/>
    <col min="3" max="3" width="6.625" style="627" customWidth="1"/>
    <col min="4" max="4" width="6.625" style="628" customWidth="1"/>
    <col min="5" max="5" width="6.625" style="629" customWidth="1"/>
    <col min="6" max="6" width="6.625" style="630" customWidth="1"/>
    <col min="7" max="7" width="6.625" style="628" customWidth="1"/>
    <col min="8" max="8" width="6.625" style="631" customWidth="1"/>
    <col min="9" max="9" width="6.625" style="630" customWidth="1"/>
    <col min="10" max="10" width="6.625" style="628" customWidth="1"/>
    <col min="11" max="11" width="6.625" style="631" customWidth="1"/>
    <col min="12" max="12" width="6.625" style="630" customWidth="1"/>
    <col min="13" max="13" width="6.25" style="628" customWidth="1"/>
    <col min="14" max="14" width="6.25" style="631" customWidth="1"/>
    <col min="15" max="15" width="2.75" style="489" customWidth="1"/>
    <col min="16" max="16384" width="9" style="489"/>
  </cols>
  <sheetData>
    <row r="1" spans="1:16" s="8" customFormat="1" ht="13.5" x14ac:dyDescent="0.15"/>
    <row r="2" spans="1:16" s="8" customFormat="1" ht="27.75" customHeight="1" x14ac:dyDescent="0.15">
      <c r="A2" s="4026" t="s">
        <v>2278</v>
      </c>
      <c r="B2" s="3045"/>
      <c r="C2" s="3044"/>
      <c r="D2" s="3044"/>
      <c r="E2" s="3044"/>
      <c r="F2" s="3044"/>
      <c r="G2" s="3044"/>
      <c r="H2" s="3044"/>
      <c r="I2" s="3044"/>
      <c r="J2" s="3044"/>
      <c r="K2" s="3044"/>
      <c r="L2" s="3044"/>
      <c r="M2" s="3044"/>
      <c r="N2" s="4024"/>
    </row>
    <row r="3" spans="1:16" s="8" customFormat="1" ht="11.25" customHeight="1" x14ac:dyDescent="0.15">
      <c r="B3" s="188"/>
    </row>
    <row r="4" spans="1:16" s="8" customFormat="1" ht="17.25" x14ac:dyDescent="0.15">
      <c r="A4" s="4025" t="s">
        <v>2279</v>
      </c>
      <c r="B4" s="3635"/>
      <c r="C4" s="3636"/>
    </row>
    <row r="5" spans="1:16" s="8" customFormat="1" ht="14.25" customHeight="1" x14ac:dyDescent="0.15">
      <c r="B5" s="7"/>
      <c r="I5" s="22"/>
    </row>
    <row r="6" spans="1:16" s="8" customFormat="1" ht="17.25" x14ac:dyDescent="0.15">
      <c r="A6" s="4207" t="s">
        <v>2280</v>
      </c>
      <c r="B6" s="4208"/>
      <c r="C6" s="4038"/>
      <c r="D6" s="4038"/>
    </row>
    <row r="7" spans="1:16" s="8" customFormat="1" ht="15" customHeight="1" x14ac:dyDescent="0.15">
      <c r="B7" s="7"/>
    </row>
    <row r="8" spans="1:16" s="8" customFormat="1" ht="177.75" customHeight="1" x14ac:dyDescent="0.15">
      <c r="B8" s="4291" t="s">
        <v>2176</v>
      </c>
      <c r="C8" s="4291"/>
      <c r="D8" s="4291"/>
      <c r="E8" s="4291"/>
      <c r="F8" s="4291"/>
      <c r="G8" s="4291"/>
      <c r="H8" s="4291"/>
      <c r="I8" s="4291"/>
      <c r="J8" s="4291"/>
      <c r="K8" s="4291"/>
      <c r="L8" s="4291"/>
      <c r="M8" s="4291"/>
      <c r="N8" s="4291"/>
      <c r="P8" s="22"/>
    </row>
    <row r="9" spans="1:16" s="8" customFormat="1" ht="18" customHeight="1" x14ac:dyDescent="0.15">
      <c r="B9" s="7"/>
    </row>
    <row r="10" spans="1:16" s="8" customFormat="1" ht="79.5" customHeight="1" x14ac:dyDescent="0.15">
      <c r="B10" s="4291" t="s">
        <v>1448</v>
      </c>
      <c r="C10" s="4291"/>
      <c r="D10" s="4291"/>
      <c r="E10" s="4291"/>
      <c r="F10" s="4291"/>
      <c r="G10" s="4291"/>
      <c r="H10" s="4291"/>
      <c r="I10" s="4291"/>
      <c r="J10" s="4291"/>
      <c r="K10" s="4291"/>
      <c r="L10" s="4291"/>
      <c r="M10" s="4291"/>
      <c r="N10" s="4291"/>
      <c r="P10" s="22"/>
    </row>
    <row r="11" spans="1:16" s="8" customFormat="1" ht="18" customHeight="1" x14ac:dyDescent="0.15">
      <c r="B11" s="7"/>
    </row>
    <row r="12" spans="1:16" s="8" customFormat="1" ht="81.75" customHeight="1" x14ac:dyDescent="0.15">
      <c r="B12" s="4290" t="s">
        <v>2160</v>
      </c>
      <c r="C12" s="4290"/>
      <c r="D12" s="4290"/>
      <c r="E12" s="4290"/>
      <c r="F12" s="4290"/>
      <c r="G12" s="4290"/>
      <c r="H12" s="4290"/>
      <c r="I12" s="4290"/>
      <c r="J12" s="4290"/>
      <c r="K12" s="4290"/>
      <c r="L12" s="4290"/>
      <c r="M12" s="4290"/>
      <c r="N12" s="4290"/>
      <c r="O12" s="13"/>
    </row>
    <row r="13" spans="1:16" s="8" customFormat="1" ht="18" customHeight="1" x14ac:dyDescent="0.15">
      <c r="B13" s="7"/>
    </row>
    <row r="14" spans="1:16" s="8" customFormat="1" ht="110.25" customHeight="1" x14ac:dyDescent="0.15">
      <c r="B14" s="4290" t="s">
        <v>2161</v>
      </c>
      <c r="C14" s="4290"/>
      <c r="D14" s="4290"/>
      <c r="E14" s="4290"/>
      <c r="F14" s="4290"/>
      <c r="G14" s="4290"/>
      <c r="H14" s="4290"/>
      <c r="I14" s="4290"/>
      <c r="J14" s="4290"/>
      <c r="K14" s="4290"/>
      <c r="L14" s="4290"/>
      <c r="M14" s="4290"/>
      <c r="N14" s="4290"/>
      <c r="O14" s="13"/>
    </row>
    <row r="15" spans="1:16" s="8" customFormat="1" ht="18" customHeight="1" x14ac:dyDescent="0.15">
      <c r="B15" s="185"/>
      <c r="C15" s="19"/>
      <c r="D15" s="19"/>
      <c r="E15" s="19"/>
      <c r="F15" s="19"/>
      <c r="G15" s="19"/>
      <c r="H15" s="19"/>
      <c r="I15" s="19"/>
      <c r="J15" s="19"/>
      <c r="K15" s="19"/>
      <c r="L15" s="19"/>
      <c r="O15" s="13"/>
    </row>
    <row r="16" spans="1:16" s="8" customFormat="1" ht="110.25" customHeight="1" x14ac:dyDescent="0.15">
      <c r="B16" s="4290" t="s">
        <v>2162</v>
      </c>
      <c r="C16" s="4290"/>
      <c r="D16" s="4290"/>
      <c r="E16" s="4290"/>
      <c r="F16" s="4290"/>
      <c r="G16" s="4290"/>
      <c r="H16" s="4290"/>
      <c r="I16" s="4290"/>
      <c r="J16" s="4290"/>
      <c r="K16" s="4290"/>
      <c r="L16" s="4290"/>
      <c r="M16" s="4290"/>
      <c r="N16" s="4290"/>
      <c r="O16" s="13"/>
    </row>
    <row r="17" spans="2:15" s="8" customFormat="1" ht="18" customHeight="1" x14ac:dyDescent="0.15">
      <c r="B17" s="185"/>
      <c r="C17" s="19"/>
      <c r="D17" s="19"/>
      <c r="E17" s="19"/>
      <c r="F17" s="19"/>
      <c r="G17" s="19"/>
      <c r="H17" s="19"/>
      <c r="I17" s="19"/>
      <c r="J17" s="19"/>
      <c r="K17" s="19"/>
      <c r="L17" s="19"/>
      <c r="O17" s="13"/>
    </row>
    <row r="18" spans="2:15" s="8" customFormat="1" ht="75" customHeight="1" x14ac:dyDescent="0.15">
      <c r="B18" s="4290" t="s">
        <v>2163</v>
      </c>
      <c r="C18" s="4290"/>
      <c r="D18" s="4290"/>
      <c r="E18" s="4290"/>
      <c r="F18" s="4290"/>
      <c r="G18" s="4290"/>
      <c r="H18" s="4290"/>
      <c r="I18" s="4290"/>
      <c r="J18" s="4290"/>
      <c r="K18" s="4290"/>
      <c r="L18" s="4290"/>
      <c r="M18" s="4290"/>
      <c r="N18" s="4290"/>
      <c r="O18" s="13"/>
    </row>
    <row r="19" spans="2:15" s="8" customFormat="1" ht="18" customHeight="1" x14ac:dyDescent="0.15">
      <c r="B19" s="185"/>
      <c r="C19" s="19"/>
      <c r="D19" s="19"/>
      <c r="E19" s="19"/>
      <c r="F19" s="19"/>
      <c r="G19" s="19"/>
      <c r="H19" s="19"/>
      <c r="I19" s="19"/>
      <c r="J19" s="19"/>
      <c r="K19" s="19"/>
      <c r="L19" s="19"/>
      <c r="O19" s="13"/>
    </row>
    <row r="20" spans="2:15" s="8" customFormat="1" ht="79.5" customHeight="1" x14ac:dyDescent="0.15">
      <c r="B20" s="4290" t="s">
        <v>2164</v>
      </c>
      <c r="C20" s="4290"/>
      <c r="D20" s="4290"/>
      <c r="E20" s="4290"/>
      <c r="F20" s="4290"/>
      <c r="G20" s="4290"/>
      <c r="H20" s="4290"/>
      <c r="I20" s="4290"/>
      <c r="J20" s="4290"/>
      <c r="K20" s="4290"/>
      <c r="L20" s="4290"/>
      <c r="M20" s="4290"/>
      <c r="N20" s="4290"/>
      <c r="O20" s="13"/>
    </row>
    <row r="21" spans="2:15" s="8" customFormat="1" ht="21.75" customHeight="1" x14ac:dyDescent="0.15">
      <c r="B21" s="185"/>
      <c r="C21" s="19"/>
      <c r="D21" s="19"/>
      <c r="E21" s="19"/>
      <c r="F21" s="19"/>
      <c r="G21" s="19"/>
      <c r="H21" s="19"/>
      <c r="I21" s="19"/>
      <c r="J21" s="19"/>
      <c r="K21" s="19"/>
      <c r="L21" s="19"/>
      <c r="O21" s="13"/>
    </row>
    <row r="22" spans="2:15" s="8" customFormat="1" ht="105" customHeight="1" x14ac:dyDescent="0.15">
      <c r="B22" s="4290" t="s">
        <v>2297</v>
      </c>
      <c r="C22" s="4290"/>
      <c r="D22" s="4290"/>
      <c r="E22" s="4290"/>
      <c r="F22" s="4290"/>
      <c r="G22" s="4290"/>
      <c r="H22" s="4290"/>
      <c r="I22" s="4290"/>
      <c r="J22" s="4290"/>
      <c r="K22" s="4290"/>
      <c r="L22" s="4290"/>
      <c r="M22" s="4290"/>
      <c r="N22" s="4290"/>
      <c r="O22" s="13"/>
    </row>
    <row r="23" spans="2:15" s="8" customFormat="1" ht="18" customHeight="1" x14ac:dyDescent="0.15">
      <c r="B23" s="185"/>
      <c r="C23" s="19"/>
      <c r="D23" s="19"/>
      <c r="E23" s="19"/>
      <c r="F23" s="19"/>
      <c r="G23" s="19"/>
      <c r="H23" s="19"/>
      <c r="I23" s="19"/>
      <c r="J23" s="19"/>
      <c r="K23" s="19"/>
      <c r="L23" s="19"/>
      <c r="O23" s="13"/>
    </row>
    <row r="24" spans="2:15" s="8" customFormat="1" ht="43.5" customHeight="1" x14ac:dyDescent="0.15">
      <c r="B24" s="4290" t="s">
        <v>2256</v>
      </c>
      <c r="C24" s="4290"/>
      <c r="D24" s="4290"/>
      <c r="E24" s="4290"/>
      <c r="F24" s="4290"/>
      <c r="G24" s="4290"/>
      <c r="H24" s="4290"/>
      <c r="I24" s="4290"/>
      <c r="J24" s="4290"/>
      <c r="K24" s="4290"/>
      <c r="L24" s="4290"/>
      <c r="M24" s="4290"/>
      <c r="N24" s="4290"/>
      <c r="O24" s="13"/>
    </row>
    <row r="25" spans="2:15" s="8" customFormat="1" ht="18" customHeight="1" x14ac:dyDescent="0.15">
      <c r="B25" s="185"/>
      <c r="C25" s="19"/>
      <c r="D25" s="19"/>
      <c r="E25" s="19"/>
      <c r="F25" s="19"/>
      <c r="G25" s="19"/>
      <c r="H25" s="19"/>
      <c r="I25" s="19"/>
      <c r="J25" s="19"/>
      <c r="K25" s="19"/>
      <c r="L25" s="19"/>
      <c r="O25" s="13"/>
    </row>
    <row r="26" spans="2:15" s="8" customFormat="1" ht="42.75" customHeight="1" x14ac:dyDescent="0.15">
      <c r="B26" s="4290" t="s">
        <v>2257</v>
      </c>
      <c r="C26" s="4290"/>
      <c r="D26" s="4290"/>
      <c r="E26" s="4290"/>
      <c r="F26" s="4290"/>
      <c r="G26" s="4290"/>
      <c r="H26" s="4290"/>
      <c r="I26" s="4290"/>
      <c r="J26" s="4290"/>
      <c r="K26" s="4290"/>
      <c r="L26" s="4290"/>
      <c r="M26" s="4290"/>
      <c r="N26" s="4290"/>
      <c r="O26" s="13"/>
    </row>
    <row r="27" spans="2:15" s="8" customFormat="1" ht="18" customHeight="1" x14ac:dyDescent="0.15">
      <c r="B27" s="185"/>
      <c r="C27" s="19"/>
      <c r="D27" s="19"/>
      <c r="E27" s="19"/>
      <c r="F27" s="19"/>
      <c r="G27" s="19"/>
      <c r="H27" s="19"/>
      <c r="I27" s="19"/>
      <c r="J27" s="19"/>
      <c r="K27" s="19"/>
      <c r="L27" s="19"/>
      <c r="O27" s="13"/>
    </row>
    <row r="28" spans="2:15" s="8" customFormat="1" ht="106.5" customHeight="1" x14ac:dyDescent="0.15">
      <c r="B28" s="4290" t="s">
        <v>2285</v>
      </c>
      <c r="C28" s="4290"/>
      <c r="D28" s="4290"/>
      <c r="E28" s="4290"/>
      <c r="F28" s="4290"/>
      <c r="G28" s="4290"/>
      <c r="H28" s="4290"/>
      <c r="I28" s="4290"/>
      <c r="J28" s="4290"/>
      <c r="K28" s="4290"/>
      <c r="L28" s="4290"/>
      <c r="M28" s="4290"/>
      <c r="N28" s="4290"/>
      <c r="O28" s="13"/>
    </row>
    <row r="29" spans="2:15" s="8" customFormat="1" ht="18" customHeight="1" x14ac:dyDescent="0.15">
      <c r="B29" s="185"/>
      <c r="C29" s="19"/>
      <c r="D29" s="19"/>
      <c r="E29" s="19"/>
      <c r="F29" s="19"/>
      <c r="G29" s="19"/>
      <c r="H29" s="19"/>
      <c r="I29" s="19"/>
      <c r="J29" s="19"/>
      <c r="K29" s="19"/>
      <c r="L29" s="19"/>
      <c r="O29" s="13"/>
    </row>
    <row r="30" spans="2:15" s="8" customFormat="1" ht="141" customHeight="1" x14ac:dyDescent="0.15">
      <c r="B30" s="4290" t="s">
        <v>2165</v>
      </c>
      <c r="C30" s="4290"/>
      <c r="D30" s="4290"/>
      <c r="E30" s="4290"/>
      <c r="F30" s="4290"/>
      <c r="G30" s="4290"/>
      <c r="H30" s="4290"/>
      <c r="I30" s="4290"/>
      <c r="J30" s="4290"/>
      <c r="K30" s="4290"/>
      <c r="L30" s="4290"/>
      <c r="M30" s="4290"/>
      <c r="N30" s="4290"/>
      <c r="O30" s="13"/>
    </row>
    <row r="31" spans="2:15" ht="1.5" customHeight="1" x14ac:dyDescent="0.15"/>
    <row r="32" spans="2:15" ht="13.5" customHeight="1" x14ac:dyDescent="0.15"/>
    <row r="33" spans="2:30" ht="17.25" customHeight="1" x14ac:dyDescent="0.15">
      <c r="B33" s="1806" t="s">
        <v>2097</v>
      </c>
      <c r="C33" s="489"/>
      <c r="D33" s="489"/>
      <c r="E33" s="489"/>
      <c r="F33" s="489"/>
      <c r="G33" s="489"/>
      <c r="H33" s="2971" t="s">
        <v>1399</v>
      </c>
      <c r="I33" s="489"/>
      <c r="J33" s="489"/>
      <c r="K33" s="489"/>
      <c r="L33" s="489"/>
      <c r="M33" s="1809"/>
      <c r="N33" s="1809" t="s">
        <v>936</v>
      </c>
    </row>
    <row r="34" spans="2:30" s="628" customFormat="1" ht="15" customHeight="1" x14ac:dyDescent="0.15">
      <c r="B34" s="626"/>
      <c r="C34" s="627"/>
      <c r="E34" s="629"/>
      <c r="F34" s="632"/>
      <c r="H34" s="631"/>
      <c r="I34" s="630"/>
      <c r="K34" s="631"/>
      <c r="L34" s="630"/>
      <c r="N34" s="631"/>
      <c r="O34" s="489"/>
      <c r="P34" s="489"/>
      <c r="Q34" s="489"/>
      <c r="R34" s="489"/>
      <c r="S34" s="489"/>
      <c r="T34" s="489"/>
      <c r="U34" s="489"/>
      <c r="V34" s="489"/>
      <c r="W34" s="489"/>
      <c r="X34" s="489"/>
      <c r="Y34" s="489"/>
      <c r="Z34" s="489"/>
      <c r="AA34" s="489"/>
      <c r="AB34" s="489"/>
      <c r="AC34" s="489"/>
      <c r="AD34" s="489"/>
    </row>
    <row r="35" spans="2:30" ht="15" customHeight="1" x14ac:dyDescent="0.15">
      <c r="Q35" s="4006"/>
      <c r="R35" s="4006"/>
      <c r="S35" s="4006"/>
      <c r="T35" s="4006"/>
      <c r="U35" s="4006"/>
      <c r="V35" s="4006"/>
    </row>
    <row r="36" spans="2:30" ht="15" customHeight="1" x14ac:dyDescent="0.15">
      <c r="Q36" s="4006"/>
      <c r="R36" s="4006"/>
      <c r="S36" s="4006"/>
      <c r="T36" s="4006"/>
      <c r="U36" s="4006"/>
      <c r="V36" s="4006"/>
    </row>
    <row r="37" spans="2:30" ht="15" customHeight="1" x14ac:dyDescent="0.15">
      <c r="Q37" s="4006"/>
      <c r="R37" s="4006"/>
      <c r="S37" s="4006"/>
      <c r="T37" s="4006"/>
      <c r="U37" s="4006"/>
      <c r="V37" s="4006"/>
    </row>
    <row r="38" spans="2:30" s="628" customFormat="1" ht="15" customHeight="1" x14ac:dyDescent="0.15">
      <c r="B38" s="626"/>
      <c r="C38" s="627"/>
      <c r="E38" s="629"/>
      <c r="F38" s="632"/>
      <c r="H38" s="631"/>
      <c r="I38" s="630"/>
      <c r="K38" s="631"/>
      <c r="L38" s="630"/>
      <c r="N38" s="631"/>
      <c r="O38" s="489"/>
      <c r="P38" s="489"/>
      <c r="Q38" s="4006"/>
      <c r="R38" s="4006"/>
      <c r="S38" s="4006"/>
      <c r="T38" s="4006"/>
      <c r="U38" s="4006"/>
      <c r="V38" s="4006"/>
      <c r="W38" s="489"/>
      <c r="X38" s="489"/>
      <c r="Y38" s="489"/>
      <c r="Z38" s="489"/>
      <c r="AA38" s="489"/>
      <c r="AB38" s="489"/>
      <c r="AC38" s="489"/>
      <c r="AD38" s="489"/>
    </row>
    <row r="39" spans="2:30" s="628" customFormat="1" ht="15" customHeight="1" x14ac:dyDescent="0.15">
      <c r="B39" s="626"/>
      <c r="C39" s="627"/>
      <c r="E39" s="629"/>
      <c r="F39" s="632"/>
      <c r="H39" s="631"/>
      <c r="I39" s="630"/>
      <c r="K39" s="631"/>
      <c r="L39" s="630"/>
      <c r="N39" s="631"/>
      <c r="O39" s="489"/>
      <c r="P39" s="489"/>
      <c r="Q39" s="4006"/>
      <c r="R39" s="4006"/>
      <c r="S39" s="4006"/>
      <c r="T39" s="4006"/>
      <c r="U39" s="4006"/>
      <c r="V39" s="4006"/>
      <c r="W39" s="489"/>
      <c r="X39" s="489"/>
      <c r="Y39" s="489"/>
      <c r="Z39" s="489"/>
      <c r="AA39" s="489"/>
      <c r="AB39" s="489"/>
      <c r="AC39" s="489"/>
      <c r="AD39" s="489"/>
    </row>
    <row r="40" spans="2:30" ht="15" customHeight="1" x14ac:dyDescent="0.15">
      <c r="Q40" s="4007"/>
      <c r="R40" s="4007"/>
      <c r="S40" s="4007"/>
      <c r="T40" s="4007"/>
      <c r="U40" s="4007"/>
      <c r="V40" s="4007"/>
    </row>
    <row r="41" spans="2:30" ht="15" customHeight="1" x14ac:dyDescent="0.15">
      <c r="Q41" s="4007"/>
      <c r="R41" s="4007"/>
      <c r="S41" s="4007"/>
      <c r="T41" s="4007"/>
      <c r="U41" s="4007"/>
      <c r="V41" s="4007"/>
    </row>
    <row r="42" spans="2:30" ht="15" customHeight="1" x14ac:dyDescent="0.15">
      <c r="Q42" s="4007"/>
      <c r="R42" s="4007"/>
      <c r="S42" s="4007"/>
      <c r="T42" s="4007"/>
      <c r="U42" s="4007"/>
      <c r="V42" s="4007"/>
    </row>
    <row r="43" spans="2:30" s="628" customFormat="1" ht="15" customHeight="1" x14ac:dyDescent="0.15">
      <c r="B43" s="626"/>
      <c r="C43" s="627"/>
      <c r="E43" s="629"/>
      <c r="F43" s="632"/>
      <c r="H43" s="631"/>
      <c r="I43" s="630"/>
      <c r="K43" s="631"/>
      <c r="L43" s="630"/>
      <c r="N43" s="631"/>
      <c r="O43" s="489"/>
      <c r="P43" s="489"/>
      <c r="Q43" s="4006"/>
      <c r="R43" s="4006"/>
      <c r="S43" s="4006"/>
      <c r="T43" s="4006"/>
      <c r="U43" s="4006"/>
      <c r="V43" s="4006"/>
      <c r="W43" s="489"/>
      <c r="X43" s="489"/>
      <c r="Y43" s="489"/>
      <c r="Z43" s="489"/>
      <c r="AA43" s="489"/>
      <c r="AB43" s="489"/>
      <c r="AC43" s="489"/>
      <c r="AD43" s="489"/>
    </row>
    <row r="44" spans="2:30" s="628" customFormat="1" ht="15" customHeight="1" x14ac:dyDescent="0.15">
      <c r="B44" s="626"/>
      <c r="C44" s="627"/>
      <c r="E44" s="629"/>
      <c r="F44" s="632"/>
      <c r="H44" s="631"/>
      <c r="I44" s="630"/>
      <c r="K44" s="631"/>
      <c r="L44" s="630"/>
      <c r="N44" s="631"/>
      <c r="O44" s="489"/>
      <c r="P44" s="489"/>
      <c r="Q44" s="489"/>
      <c r="R44" s="489"/>
      <c r="S44" s="489"/>
      <c r="T44" s="489"/>
      <c r="U44" s="489"/>
      <c r="V44" s="489"/>
      <c r="W44" s="489"/>
      <c r="X44" s="489"/>
      <c r="Y44" s="489"/>
      <c r="Z44" s="489"/>
      <c r="AA44" s="489"/>
      <c r="AB44" s="489"/>
      <c r="AC44" s="489"/>
      <c r="AD44" s="489"/>
    </row>
    <row r="45" spans="2:30" s="628" customFormat="1" ht="15" customHeight="1" x14ac:dyDescent="0.15">
      <c r="B45" s="626"/>
      <c r="C45" s="627"/>
      <c r="E45" s="629"/>
      <c r="F45" s="632"/>
      <c r="H45" s="631"/>
      <c r="I45" s="630"/>
      <c r="K45" s="631"/>
      <c r="L45" s="630"/>
      <c r="N45" s="631"/>
      <c r="O45" s="489"/>
      <c r="P45" s="489"/>
      <c r="Q45" s="489"/>
      <c r="R45" s="489"/>
      <c r="S45" s="489"/>
      <c r="T45" s="489"/>
      <c r="U45" s="489"/>
      <c r="V45" s="489"/>
      <c r="W45" s="489"/>
      <c r="X45" s="489"/>
      <c r="Y45" s="489"/>
      <c r="Z45" s="489"/>
      <c r="AA45" s="489"/>
      <c r="AB45" s="489"/>
      <c r="AC45" s="489"/>
      <c r="AD45" s="489"/>
    </row>
    <row r="50" spans="2:30" s="628" customFormat="1" ht="15" customHeight="1" x14ac:dyDescent="0.15">
      <c r="B50" s="626"/>
      <c r="C50" s="627"/>
      <c r="E50" s="629"/>
      <c r="F50" s="632"/>
      <c r="H50" s="631"/>
      <c r="I50" s="630"/>
      <c r="K50" s="631"/>
      <c r="L50" s="630"/>
      <c r="N50" s="631"/>
      <c r="O50" s="489"/>
      <c r="P50" s="489"/>
      <c r="Q50" s="489"/>
      <c r="R50" s="489"/>
      <c r="S50" s="489"/>
      <c r="T50" s="489"/>
      <c r="U50" s="489"/>
      <c r="V50" s="489"/>
      <c r="W50" s="489"/>
      <c r="X50" s="489"/>
      <c r="Y50" s="489"/>
      <c r="Z50" s="489"/>
      <c r="AA50" s="489"/>
      <c r="AB50" s="489"/>
      <c r="AC50" s="489"/>
      <c r="AD50" s="489"/>
    </row>
    <row r="55" spans="2:30" s="628" customFormat="1" ht="15" customHeight="1" x14ac:dyDescent="0.15">
      <c r="B55" s="626"/>
      <c r="C55" s="627"/>
      <c r="E55" s="629"/>
      <c r="F55" s="632"/>
      <c r="H55" s="631"/>
      <c r="I55" s="630"/>
      <c r="K55" s="631"/>
      <c r="L55" s="630"/>
      <c r="N55" s="631"/>
      <c r="O55" s="489"/>
      <c r="P55" s="489"/>
      <c r="Q55" s="489"/>
      <c r="R55" s="489"/>
      <c r="S55" s="489"/>
      <c r="T55" s="489"/>
      <c r="U55" s="489"/>
      <c r="V55" s="489"/>
      <c r="W55" s="489"/>
      <c r="X55" s="489"/>
      <c r="Y55" s="489"/>
      <c r="Z55" s="489"/>
      <c r="AA55" s="489"/>
      <c r="AB55" s="489"/>
      <c r="AC55" s="489"/>
      <c r="AD55" s="489"/>
    </row>
    <row r="56" spans="2:30" s="628" customFormat="1" ht="15" customHeight="1" x14ac:dyDescent="0.15">
      <c r="B56" s="626"/>
      <c r="C56" s="627"/>
      <c r="E56" s="629"/>
      <c r="F56" s="632"/>
      <c r="H56" s="631"/>
      <c r="I56" s="630"/>
      <c r="K56" s="631"/>
      <c r="L56" s="630"/>
      <c r="N56" s="631"/>
      <c r="O56" s="489"/>
      <c r="P56" s="489"/>
      <c r="Q56" s="489"/>
      <c r="R56" s="489"/>
      <c r="S56" s="489"/>
      <c r="T56" s="489"/>
      <c r="U56" s="489"/>
      <c r="V56" s="489"/>
      <c r="W56" s="489"/>
      <c r="X56" s="489"/>
      <c r="Y56" s="489"/>
      <c r="Z56" s="489"/>
      <c r="AA56" s="489"/>
      <c r="AB56" s="489"/>
      <c r="AC56" s="489"/>
      <c r="AD56" s="489"/>
    </row>
    <row r="57" spans="2:30" s="628" customFormat="1" ht="15" customHeight="1" x14ac:dyDescent="0.15">
      <c r="B57" s="626"/>
      <c r="C57" s="627"/>
      <c r="E57" s="629"/>
      <c r="F57" s="632"/>
      <c r="H57" s="631"/>
      <c r="I57" s="630"/>
      <c r="K57" s="631"/>
      <c r="L57" s="630"/>
      <c r="N57" s="631"/>
      <c r="O57" s="489"/>
      <c r="P57" s="489"/>
      <c r="Q57" s="489"/>
      <c r="R57" s="489"/>
      <c r="S57" s="489"/>
      <c r="T57" s="489"/>
      <c r="U57" s="489"/>
      <c r="V57" s="489"/>
      <c r="W57" s="489"/>
      <c r="X57" s="489"/>
      <c r="Y57" s="489"/>
      <c r="Z57" s="489"/>
      <c r="AA57" s="489"/>
      <c r="AB57" s="489"/>
      <c r="AC57" s="489"/>
      <c r="AD57" s="489"/>
    </row>
    <row r="58" spans="2:30" s="628" customFormat="1" ht="15" customHeight="1" x14ac:dyDescent="0.15">
      <c r="B58" s="626"/>
      <c r="C58" s="627"/>
      <c r="E58" s="629"/>
      <c r="F58" s="632"/>
      <c r="H58" s="631"/>
      <c r="I58" s="630"/>
      <c r="K58" s="631"/>
      <c r="L58" s="630"/>
      <c r="N58" s="631"/>
      <c r="O58" s="489"/>
      <c r="P58" s="489"/>
      <c r="Q58" s="489"/>
      <c r="R58" s="489"/>
      <c r="S58" s="489"/>
      <c r="T58" s="489"/>
      <c r="U58" s="489"/>
      <c r="V58" s="489"/>
      <c r="W58" s="489"/>
      <c r="X58" s="489"/>
      <c r="Y58" s="489"/>
      <c r="Z58" s="489"/>
      <c r="AA58" s="489"/>
      <c r="AB58" s="489"/>
      <c r="AC58" s="489"/>
      <c r="AD58" s="489"/>
    </row>
    <row r="62" spans="2:30" s="628" customFormat="1" ht="15" customHeight="1" x14ac:dyDescent="0.15">
      <c r="B62" s="626"/>
      <c r="C62" s="627"/>
      <c r="E62" s="629"/>
      <c r="F62" s="632"/>
      <c r="H62" s="631"/>
      <c r="I62" s="630"/>
      <c r="K62" s="631"/>
      <c r="L62" s="630"/>
      <c r="N62" s="631"/>
      <c r="O62" s="489"/>
      <c r="P62" s="489"/>
      <c r="Q62" s="489"/>
      <c r="R62" s="489"/>
      <c r="S62" s="489"/>
      <c r="T62" s="489"/>
      <c r="U62" s="489"/>
      <c r="V62" s="489"/>
      <c r="W62" s="489"/>
      <c r="X62" s="489"/>
      <c r="Y62" s="489"/>
      <c r="Z62" s="489"/>
      <c r="AA62" s="489"/>
      <c r="AB62" s="489"/>
      <c r="AC62" s="489"/>
      <c r="AD62" s="489"/>
    </row>
    <row r="63" spans="2:30" s="628" customFormat="1" ht="15" customHeight="1" x14ac:dyDescent="0.15">
      <c r="B63" s="626"/>
      <c r="C63" s="627"/>
      <c r="E63" s="629"/>
      <c r="F63" s="632"/>
      <c r="H63" s="631"/>
      <c r="I63" s="630"/>
      <c r="K63" s="631"/>
      <c r="L63" s="630"/>
      <c r="N63" s="631"/>
      <c r="O63" s="489"/>
      <c r="P63" s="489"/>
      <c r="Q63" s="489"/>
      <c r="R63" s="489"/>
      <c r="S63" s="489"/>
      <c r="T63" s="489"/>
      <c r="U63" s="489"/>
      <c r="V63" s="489"/>
      <c r="W63" s="489"/>
      <c r="X63" s="489"/>
      <c r="Y63" s="489"/>
      <c r="Z63" s="489"/>
      <c r="AA63" s="489"/>
      <c r="AB63" s="489"/>
      <c r="AC63" s="489"/>
      <c r="AD63" s="489"/>
    </row>
    <row r="64" spans="2:30" s="628" customFormat="1" ht="15" customHeight="1" x14ac:dyDescent="0.15">
      <c r="B64" s="626"/>
      <c r="C64" s="627"/>
      <c r="E64" s="629"/>
      <c r="F64" s="632"/>
      <c r="H64" s="631"/>
      <c r="I64" s="630"/>
      <c r="K64" s="631"/>
      <c r="L64" s="630"/>
      <c r="N64" s="631"/>
      <c r="O64" s="489"/>
      <c r="P64" s="489"/>
      <c r="Q64" s="489"/>
      <c r="R64" s="489"/>
      <c r="S64" s="489"/>
      <c r="T64" s="489"/>
      <c r="U64" s="489"/>
      <c r="V64" s="489"/>
      <c r="W64" s="489"/>
      <c r="X64" s="489"/>
      <c r="Y64" s="489"/>
      <c r="Z64" s="489"/>
      <c r="AA64" s="489"/>
      <c r="AB64" s="489"/>
      <c r="AC64" s="489"/>
      <c r="AD64" s="489"/>
    </row>
    <row r="67" spans="1:30" ht="15" customHeight="1" x14ac:dyDescent="0.15">
      <c r="Q67" s="644" t="s">
        <v>929</v>
      </c>
      <c r="R67" s="634" t="s">
        <v>66</v>
      </c>
      <c r="S67" s="634" t="s">
        <v>67</v>
      </c>
      <c r="T67" s="634" t="s">
        <v>68</v>
      </c>
      <c r="U67" s="634" t="s">
        <v>69</v>
      </c>
      <c r="V67" s="634" t="s">
        <v>70</v>
      </c>
      <c r="W67" s="634" t="s">
        <v>930</v>
      </c>
      <c r="X67" s="634" t="s">
        <v>931</v>
      </c>
      <c r="Y67" s="634" t="s">
        <v>1601</v>
      </c>
      <c r="Z67" s="635" t="s">
        <v>1602</v>
      </c>
      <c r="AA67" s="635" t="s">
        <v>2124</v>
      </c>
    </row>
    <row r="68" spans="1:30" s="628" customFormat="1" ht="15" customHeight="1" x14ac:dyDescent="0.15">
      <c r="B68" s="626"/>
      <c r="C68" s="627"/>
      <c r="E68" s="629"/>
      <c r="F68" s="632"/>
      <c r="H68" s="631"/>
      <c r="I68" s="630"/>
      <c r="K68" s="631"/>
      <c r="L68" s="630"/>
      <c r="N68" s="631"/>
      <c r="O68" s="489"/>
      <c r="P68" s="489"/>
      <c r="Q68" s="638" t="s">
        <v>73</v>
      </c>
      <c r="R68" s="639">
        <v>374732</v>
      </c>
      <c r="S68" s="639">
        <v>386328</v>
      </c>
      <c r="T68" s="639">
        <v>384411</v>
      </c>
      <c r="U68" s="639">
        <v>388457</v>
      </c>
      <c r="V68" s="639">
        <v>397937</v>
      </c>
      <c r="W68" s="639">
        <v>410973</v>
      </c>
      <c r="X68" s="639">
        <v>412639</v>
      </c>
      <c r="Y68" s="639">
        <v>414247</v>
      </c>
      <c r="Z68" s="639">
        <v>419610</v>
      </c>
      <c r="AA68" s="639">
        <v>421665</v>
      </c>
      <c r="AB68" s="489"/>
      <c r="AC68" s="489"/>
      <c r="AD68" s="489"/>
    </row>
    <row r="69" spans="1:30" ht="30" customHeight="1" x14ac:dyDescent="0.15">
      <c r="B69" s="633" t="s">
        <v>929</v>
      </c>
      <c r="C69" s="634" t="s">
        <v>66</v>
      </c>
      <c r="D69" s="634" t="s">
        <v>67</v>
      </c>
      <c r="E69" s="634" t="s">
        <v>68</v>
      </c>
      <c r="F69" s="634" t="s">
        <v>69</v>
      </c>
      <c r="G69" s="634" t="s">
        <v>70</v>
      </c>
      <c r="H69" s="634" t="s">
        <v>930</v>
      </c>
      <c r="I69" s="634" t="s">
        <v>931</v>
      </c>
      <c r="J69" s="634" t="s">
        <v>1601</v>
      </c>
      <c r="K69" s="635" t="s">
        <v>1602</v>
      </c>
      <c r="L69" s="635" t="s">
        <v>2123</v>
      </c>
      <c r="M69" s="636" t="s">
        <v>932</v>
      </c>
      <c r="N69" s="637" t="s">
        <v>2121</v>
      </c>
      <c r="Q69" s="644" t="s">
        <v>929</v>
      </c>
      <c r="R69" s="634" t="s">
        <v>66</v>
      </c>
      <c r="S69" s="634" t="s">
        <v>67</v>
      </c>
      <c r="T69" s="634" t="s">
        <v>68</v>
      </c>
      <c r="U69" s="634" t="s">
        <v>69</v>
      </c>
      <c r="V69" s="634" t="s">
        <v>70</v>
      </c>
      <c r="W69" s="634" t="s">
        <v>930</v>
      </c>
      <c r="X69" s="634" t="s">
        <v>931</v>
      </c>
      <c r="Y69" s="634" t="s">
        <v>1601</v>
      </c>
      <c r="Z69" s="635" t="s">
        <v>1602</v>
      </c>
      <c r="AA69" s="635" t="s">
        <v>2122</v>
      </c>
    </row>
    <row r="70" spans="1:30" ht="30" customHeight="1" x14ac:dyDescent="0.15">
      <c r="B70" s="650" t="s">
        <v>73</v>
      </c>
      <c r="C70" s="1807">
        <v>374732</v>
      </c>
      <c r="D70" s="1807">
        <v>386328</v>
      </c>
      <c r="E70" s="1807">
        <v>384411</v>
      </c>
      <c r="F70" s="1807">
        <v>388457</v>
      </c>
      <c r="G70" s="1807">
        <v>397937</v>
      </c>
      <c r="H70" s="1807">
        <v>410973</v>
      </c>
      <c r="I70" s="1807">
        <v>412639</v>
      </c>
      <c r="J70" s="1807">
        <v>414247</v>
      </c>
      <c r="K70" s="1807">
        <v>419610</v>
      </c>
      <c r="L70" s="1807">
        <v>421665</v>
      </c>
      <c r="M70" s="640">
        <f>IF(OR(L70=0,K70=0),"-",(L70/K70)-1)</f>
        <v>4.8974047329664039E-3</v>
      </c>
      <c r="N70" s="641">
        <f>IF(OR(L70=0,C70=0),"-",(L70/C70)-1)</f>
        <v>0.12524417450337832</v>
      </c>
      <c r="Q70" s="642" t="s">
        <v>72</v>
      </c>
      <c r="R70" s="643">
        <v>127905</v>
      </c>
      <c r="S70" s="643">
        <v>125928</v>
      </c>
      <c r="T70" s="643">
        <v>127282</v>
      </c>
      <c r="U70" s="643">
        <v>131534</v>
      </c>
      <c r="V70" s="643">
        <v>140931</v>
      </c>
      <c r="W70" s="643">
        <v>150399</v>
      </c>
      <c r="X70" s="643">
        <v>135078</v>
      </c>
      <c r="Y70" s="643">
        <v>133902</v>
      </c>
      <c r="Z70" s="643">
        <v>131161</v>
      </c>
      <c r="AA70" s="643">
        <v>128111</v>
      </c>
    </row>
    <row r="71" spans="1:30" ht="30" customHeight="1" x14ac:dyDescent="0.15">
      <c r="B71" s="651" t="s">
        <v>72</v>
      </c>
      <c r="C71" s="1808">
        <v>127905</v>
      </c>
      <c r="D71" s="1808">
        <v>125928</v>
      </c>
      <c r="E71" s="1808">
        <v>127282</v>
      </c>
      <c r="F71" s="1808">
        <v>131534</v>
      </c>
      <c r="G71" s="1808">
        <v>140931</v>
      </c>
      <c r="H71" s="1808">
        <v>150399</v>
      </c>
      <c r="I71" s="1808">
        <v>135078</v>
      </c>
      <c r="J71" s="1808">
        <v>133902</v>
      </c>
      <c r="K71" s="1808">
        <v>131161</v>
      </c>
      <c r="L71" s="1808">
        <v>128111</v>
      </c>
      <c r="M71" s="640">
        <f>IF(OR(L71=0,K71=0),"-",(L71/K71)-1)</f>
        <v>-2.3253863572250899E-2</v>
      </c>
      <c r="N71" s="641">
        <f>IF(OR(L71=0,C71=0),"-",(L71/C71)-1)</f>
        <v>1.6105703451780862E-3</v>
      </c>
      <c r="Q71" s="644" t="s">
        <v>929</v>
      </c>
      <c r="R71" s="634" t="s">
        <v>66</v>
      </c>
      <c r="S71" s="634" t="s">
        <v>67</v>
      </c>
      <c r="T71" s="634" t="s">
        <v>68</v>
      </c>
      <c r="U71" s="634" t="s">
        <v>69</v>
      </c>
      <c r="V71" s="634" t="s">
        <v>70</v>
      </c>
      <c r="W71" s="634" t="s">
        <v>930</v>
      </c>
      <c r="X71" s="634" t="s">
        <v>931</v>
      </c>
      <c r="Y71" s="634" t="s">
        <v>1601</v>
      </c>
      <c r="Z71" s="635" t="s">
        <v>1602</v>
      </c>
      <c r="AA71" s="635" t="s">
        <v>2122</v>
      </c>
    </row>
    <row r="72" spans="1:30" ht="30" customHeight="1" x14ac:dyDescent="0.15">
      <c r="B72" s="652" t="s">
        <v>824</v>
      </c>
      <c r="C72" s="643">
        <v>63459</v>
      </c>
      <c r="D72" s="643">
        <v>66371</v>
      </c>
      <c r="E72" s="643">
        <v>71013</v>
      </c>
      <c r="F72" s="643">
        <v>70856</v>
      </c>
      <c r="G72" s="643">
        <v>74679</v>
      </c>
      <c r="H72" s="643">
        <v>78664</v>
      </c>
      <c r="I72" s="643">
        <v>81981</v>
      </c>
      <c r="J72" s="643">
        <v>85083</v>
      </c>
      <c r="K72" s="643">
        <v>89133</v>
      </c>
      <c r="L72" s="643">
        <v>92637</v>
      </c>
      <c r="M72" s="640">
        <f t="shared" ref="M72:M76" si="0">IF(OR(L72=0,K72=0),"-",(L72/K72)-1)</f>
        <v>3.9312039312039415E-2</v>
      </c>
      <c r="N72" s="641">
        <f t="shared" ref="N72:N75" si="1">IF(OR(L72=0,C72=0),"-",(L72/C72)-1)</f>
        <v>0.4597929371720324</v>
      </c>
      <c r="Q72" s="1810" t="s">
        <v>824</v>
      </c>
      <c r="R72" s="643">
        <v>63459</v>
      </c>
      <c r="S72" s="643">
        <v>66371</v>
      </c>
      <c r="T72" s="643">
        <v>71013</v>
      </c>
      <c r="U72" s="643">
        <v>70856</v>
      </c>
      <c r="V72" s="643">
        <v>74679</v>
      </c>
      <c r="W72" s="643">
        <v>78664</v>
      </c>
      <c r="X72" s="643">
        <v>81981</v>
      </c>
      <c r="Y72" s="643">
        <v>85083</v>
      </c>
      <c r="Z72" s="643">
        <v>89133</v>
      </c>
      <c r="AA72" s="643">
        <v>92637</v>
      </c>
    </row>
    <row r="73" spans="1:30" ht="30" customHeight="1" x14ac:dyDescent="0.15">
      <c r="B73" s="651" t="s">
        <v>157</v>
      </c>
      <c r="C73" s="643">
        <v>42736</v>
      </c>
      <c r="D73" s="643">
        <v>44114</v>
      </c>
      <c r="E73" s="643">
        <v>45805</v>
      </c>
      <c r="F73" s="643">
        <v>47251</v>
      </c>
      <c r="G73" s="643">
        <v>49983</v>
      </c>
      <c r="H73" s="643">
        <v>55634</v>
      </c>
      <c r="I73" s="643">
        <v>59270</v>
      </c>
      <c r="J73" s="643">
        <v>64285</v>
      </c>
      <c r="K73" s="643">
        <v>67424</v>
      </c>
      <c r="L73" s="643">
        <v>70337</v>
      </c>
      <c r="M73" s="640">
        <f t="shared" si="0"/>
        <v>4.3204200284765015E-2</v>
      </c>
      <c r="N73" s="641">
        <f t="shared" si="1"/>
        <v>0.64584893298390122</v>
      </c>
      <c r="Q73" s="642" t="s">
        <v>157</v>
      </c>
      <c r="R73" s="643">
        <v>42736</v>
      </c>
      <c r="S73" s="643">
        <v>44114</v>
      </c>
      <c r="T73" s="643">
        <v>45805</v>
      </c>
      <c r="U73" s="643">
        <v>47251</v>
      </c>
      <c r="V73" s="643">
        <v>49983</v>
      </c>
      <c r="W73" s="643">
        <v>55634</v>
      </c>
      <c r="X73" s="643">
        <v>59270</v>
      </c>
      <c r="Y73" s="643">
        <v>64285</v>
      </c>
      <c r="Z73" s="643">
        <v>67424</v>
      </c>
      <c r="AA73" s="643">
        <v>70337</v>
      </c>
    </row>
    <row r="74" spans="1:30" ht="30" customHeight="1" x14ac:dyDescent="0.15">
      <c r="B74" s="651" t="s">
        <v>71</v>
      </c>
      <c r="C74" s="643">
        <v>47376</v>
      </c>
      <c r="D74" s="643">
        <v>50201</v>
      </c>
      <c r="E74" s="643">
        <v>52890</v>
      </c>
      <c r="F74" s="643">
        <v>54436</v>
      </c>
      <c r="G74" s="643">
        <v>56891</v>
      </c>
      <c r="H74" s="643">
        <v>61854</v>
      </c>
      <c r="I74" s="643">
        <v>62349</v>
      </c>
      <c r="J74" s="643">
        <v>63252</v>
      </c>
      <c r="K74" s="643">
        <v>66245</v>
      </c>
      <c r="L74" s="643">
        <v>70174</v>
      </c>
      <c r="M74" s="640">
        <f t="shared" si="0"/>
        <v>5.9310136614084019E-2</v>
      </c>
      <c r="N74" s="641">
        <f t="shared" si="1"/>
        <v>0.48121411685241466</v>
      </c>
      <c r="Q74" s="642" t="s">
        <v>71</v>
      </c>
      <c r="R74" s="643">
        <v>47376</v>
      </c>
      <c r="S74" s="643">
        <v>50201</v>
      </c>
      <c r="T74" s="643">
        <v>52890</v>
      </c>
      <c r="U74" s="643">
        <v>54436</v>
      </c>
      <c r="V74" s="643">
        <v>56891</v>
      </c>
      <c r="W74" s="643">
        <v>61854</v>
      </c>
      <c r="X74" s="643">
        <v>62349</v>
      </c>
      <c r="Y74" s="643">
        <v>63252</v>
      </c>
      <c r="Z74" s="643">
        <v>66245</v>
      </c>
      <c r="AA74" s="643">
        <v>70174</v>
      </c>
    </row>
    <row r="75" spans="1:30" ht="30" customHeight="1" x14ac:dyDescent="0.15">
      <c r="B75" s="651" t="s">
        <v>211</v>
      </c>
      <c r="C75" s="643">
        <v>63526</v>
      </c>
      <c r="D75" s="643">
        <v>63017</v>
      </c>
      <c r="E75" s="643">
        <v>59431</v>
      </c>
      <c r="F75" s="643">
        <v>62126</v>
      </c>
      <c r="G75" s="643">
        <v>63011</v>
      </c>
      <c r="H75" s="643">
        <v>65070</v>
      </c>
      <c r="I75" s="643">
        <v>67148</v>
      </c>
      <c r="J75" s="643">
        <v>67258</v>
      </c>
      <c r="K75" s="643">
        <v>67997</v>
      </c>
      <c r="L75" s="643">
        <v>64968</v>
      </c>
      <c r="M75" s="640">
        <f t="shared" si="0"/>
        <v>-4.4546082915422724E-2</v>
      </c>
      <c r="N75" s="641">
        <f t="shared" si="1"/>
        <v>2.269936718823784E-2</v>
      </c>
      <c r="Q75" s="642" t="s">
        <v>211</v>
      </c>
      <c r="R75" s="643">
        <v>63526</v>
      </c>
      <c r="S75" s="643">
        <v>63017</v>
      </c>
      <c r="T75" s="643">
        <v>59431</v>
      </c>
      <c r="U75" s="643">
        <v>62126</v>
      </c>
      <c r="V75" s="643">
        <v>63011</v>
      </c>
      <c r="W75" s="643">
        <v>65070</v>
      </c>
      <c r="X75" s="643">
        <v>67148</v>
      </c>
      <c r="Y75" s="643">
        <v>67258</v>
      </c>
      <c r="Z75" s="643">
        <v>67997</v>
      </c>
      <c r="AA75" s="643">
        <v>64968</v>
      </c>
    </row>
    <row r="76" spans="1:30" ht="30" customHeight="1" x14ac:dyDescent="0.15">
      <c r="B76" s="651" t="s">
        <v>7</v>
      </c>
      <c r="C76" s="643">
        <v>61527</v>
      </c>
      <c r="D76" s="643">
        <v>60578</v>
      </c>
      <c r="E76" s="643">
        <v>59627</v>
      </c>
      <c r="F76" s="643">
        <v>58374</v>
      </c>
      <c r="G76" s="643">
        <v>56767</v>
      </c>
      <c r="H76" s="643">
        <v>55927</v>
      </c>
      <c r="I76" s="643">
        <v>56217</v>
      </c>
      <c r="J76" s="643">
        <v>54377</v>
      </c>
      <c r="K76" s="643">
        <v>54014</v>
      </c>
      <c r="L76" s="643">
        <v>53400</v>
      </c>
      <c r="M76" s="640">
        <f t="shared" si="0"/>
        <v>-1.1367423260636111E-2</v>
      </c>
      <c r="N76" s="641">
        <f>IF(OR(L76=0,C76=0),"-",(L76/C76)-1)</f>
        <v>-0.13208835145545861</v>
      </c>
      <c r="Q76" s="642" t="s">
        <v>7</v>
      </c>
      <c r="R76" s="643">
        <v>61527</v>
      </c>
      <c r="S76" s="643">
        <v>60578</v>
      </c>
      <c r="T76" s="643">
        <v>59627</v>
      </c>
      <c r="U76" s="643">
        <v>58374</v>
      </c>
      <c r="V76" s="643">
        <v>56767</v>
      </c>
      <c r="W76" s="643">
        <v>55927</v>
      </c>
      <c r="X76" s="643">
        <v>56217</v>
      </c>
      <c r="Y76" s="643">
        <v>54377</v>
      </c>
      <c r="Z76" s="643">
        <v>54014</v>
      </c>
      <c r="AA76" s="643">
        <v>53400</v>
      </c>
    </row>
    <row r="77" spans="1:30" s="8" customFormat="1" ht="13.5" x14ac:dyDescent="0.15">
      <c r="B77" s="7"/>
    </row>
    <row r="78" spans="1:30" s="8" customFormat="1" ht="17.25" x14ac:dyDescent="0.15">
      <c r="A78" s="4207" t="s">
        <v>2281</v>
      </c>
      <c r="B78" s="4208"/>
      <c r="C78" s="4038"/>
      <c r="D78" s="4038"/>
    </row>
    <row r="79" spans="1:30" s="8" customFormat="1" ht="19.5" customHeight="1" x14ac:dyDescent="0.15">
      <c r="B79" s="7"/>
    </row>
    <row r="80" spans="1:30" s="8" customFormat="1" ht="44.25" customHeight="1" x14ac:dyDescent="0.15">
      <c r="B80" s="4292" t="s">
        <v>2271</v>
      </c>
      <c r="C80" s="4292"/>
      <c r="D80" s="4292"/>
      <c r="E80" s="4292"/>
      <c r="F80" s="4292"/>
      <c r="G80" s="4292"/>
      <c r="H80" s="4292"/>
      <c r="I80" s="4292"/>
      <c r="J80" s="4292"/>
      <c r="K80" s="4292"/>
      <c r="L80" s="4292"/>
      <c r="M80" s="4292"/>
      <c r="N80" s="4292"/>
    </row>
    <row r="81" spans="2:14" s="8" customFormat="1" ht="19.5" customHeight="1" x14ac:dyDescent="0.15">
      <c r="B81" s="7"/>
    </row>
    <row r="82" spans="2:14" s="8" customFormat="1" ht="75.75" customHeight="1" x14ac:dyDescent="0.15">
      <c r="B82" s="4292" t="s">
        <v>2272</v>
      </c>
      <c r="C82" s="4292"/>
      <c r="D82" s="4292"/>
      <c r="E82" s="4292"/>
      <c r="F82" s="4292"/>
      <c r="G82" s="4292"/>
      <c r="H82" s="4292"/>
      <c r="I82" s="4292"/>
      <c r="J82" s="4292"/>
      <c r="K82" s="4292"/>
      <c r="L82" s="4292"/>
      <c r="M82" s="4292"/>
      <c r="N82" s="4292"/>
    </row>
    <row r="83" spans="2:14" s="8" customFormat="1" ht="19.5" customHeight="1" x14ac:dyDescent="0.15">
      <c r="B83" s="7"/>
    </row>
    <row r="84" spans="2:14" s="8" customFormat="1" ht="384" customHeight="1" x14ac:dyDescent="0.15">
      <c r="B84" s="4292" t="s">
        <v>2286</v>
      </c>
      <c r="C84" s="4292"/>
      <c r="D84" s="4292"/>
      <c r="E84" s="4292"/>
      <c r="F84" s="4292"/>
      <c r="G84" s="4292"/>
      <c r="H84" s="4292"/>
      <c r="I84" s="4292"/>
      <c r="J84" s="4292"/>
      <c r="K84" s="4292"/>
      <c r="L84" s="4292"/>
      <c r="M84" s="4292"/>
      <c r="N84" s="4292"/>
    </row>
    <row r="85" spans="2:14" s="8" customFormat="1" ht="16.5" customHeight="1" x14ac:dyDescent="0.15">
      <c r="B85" s="7"/>
    </row>
    <row r="86" spans="2:14" s="8" customFormat="1" ht="194.25" customHeight="1" x14ac:dyDescent="0.15">
      <c r="B86" s="4292" t="s">
        <v>2287</v>
      </c>
      <c r="C86" s="4292"/>
      <c r="D86" s="4292"/>
      <c r="E86" s="4292"/>
      <c r="F86" s="4292"/>
      <c r="G86" s="4292"/>
      <c r="H86" s="4292"/>
      <c r="I86" s="4292"/>
      <c r="J86" s="4292"/>
      <c r="K86" s="4292"/>
      <c r="L86" s="4292"/>
      <c r="M86" s="4292"/>
      <c r="N86" s="4292"/>
    </row>
    <row r="87" spans="2:14" s="8" customFormat="1" ht="15" customHeight="1" x14ac:dyDescent="0.15">
      <c r="B87" s="4293" t="s">
        <v>639</v>
      </c>
      <c r="C87" s="4293"/>
      <c r="D87" s="4293"/>
      <c r="E87" s="4293"/>
      <c r="F87" s="4293"/>
      <c r="G87" s="4293"/>
      <c r="H87" s="4293"/>
      <c r="I87" s="4293"/>
      <c r="J87" s="4293"/>
      <c r="K87" s="4293"/>
      <c r="L87" s="4293"/>
    </row>
    <row r="88" spans="2:14" s="8" customFormat="1" ht="187.5" customHeight="1" x14ac:dyDescent="0.15">
      <c r="B88" s="4290" t="s">
        <v>2288</v>
      </c>
      <c r="C88" s="4290"/>
      <c r="D88" s="4290"/>
      <c r="E88" s="4290"/>
      <c r="F88" s="4290"/>
      <c r="G88" s="4290"/>
      <c r="H88" s="4290"/>
      <c r="I88" s="4290"/>
      <c r="J88" s="4290"/>
      <c r="K88" s="4290"/>
      <c r="L88" s="4290"/>
      <c r="M88" s="4290"/>
      <c r="N88" s="4290"/>
    </row>
    <row r="89" spans="2:14" s="8" customFormat="1" ht="15" customHeight="1" x14ac:dyDescent="0.15">
      <c r="B89" s="4293" t="s">
        <v>639</v>
      </c>
      <c r="C89" s="4293"/>
      <c r="D89" s="4293"/>
      <c r="E89" s="4293"/>
      <c r="F89" s="4293"/>
      <c r="G89" s="4293"/>
      <c r="H89" s="4293"/>
      <c r="I89" s="4293"/>
      <c r="J89" s="4293"/>
      <c r="K89" s="4293"/>
      <c r="L89" s="4293"/>
    </row>
    <row r="90" spans="2:14" s="8" customFormat="1" ht="88.5" customHeight="1" x14ac:dyDescent="0.15">
      <c r="B90" s="4290" t="s">
        <v>2166</v>
      </c>
      <c r="C90" s="4290"/>
      <c r="D90" s="4290"/>
      <c r="E90" s="4290"/>
      <c r="F90" s="4290"/>
      <c r="G90" s="4290"/>
      <c r="H90" s="4290"/>
      <c r="I90" s="4290"/>
      <c r="J90" s="4290"/>
      <c r="K90" s="4290"/>
      <c r="L90" s="4290"/>
      <c r="M90" s="4290"/>
      <c r="N90" s="4290"/>
    </row>
    <row r="91" spans="2:14" s="8" customFormat="1" ht="15" customHeight="1" x14ac:dyDescent="0.15">
      <c r="B91" s="4293" t="s">
        <v>639</v>
      </c>
      <c r="C91" s="4293"/>
      <c r="D91" s="4293"/>
      <c r="E91" s="4293"/>
      <c r="F91" s="4293"/>
      <c r="G91" s="4293"/>
      <c r="H91" s="4293"/>
      <c r="I91" s="4293"/>
      <c r="J91" s="4293"/>
      <c r="K91" s="4293"/>
      <c r="L91" s="4293"/>
    </row>
    <row r="92" spans="2:14" s="8" customFormat="1" ht="109.5" customHeight="1" x14ac:dyDescent="0.15">
      <c r="B92" s="4293" t="s">
        <v>2167</v>
      </c>
      <c r="C92" s="4293"/>
      <c r="D92" s="4293"/>
      <c r="E92" s="4293"/>
      <c r="F92" s="4293"/>
      <c r="G92" s="4293"/>
      <c r="H92" s="4293"/>
      <c r="I92" s="4293"/>
      <c r="J92" s="4293"/>
      <c r="K92" s="4293"/>
      <c r="L92" s="4293"/>
      <c r="M92" s="4293"/>
      <c r="N92" s="4293"/>
    </row>
    <row r="93" spans="2:14" s="8" customFormat="1" ht="12" customHeight="1" x14ac:dyDescent="0.15">
      <c r="B93" s="4293" t="s">
        <v>639</v>
      </c>
      <c r="C93" s="4293"/>
      <c r="D93" s="4293"/>
      <c r="E93" s="4293"/>
      <c r="F93" s="4293"/>
      <c r="G93" s="4293"/>
      <c r="H93" s="4293"/>
      <c r="I93" s="4293"/>
      <c r="J93" s="4293"/>
      <c r="K93" s="4293"/>
      <c r="L93" s="4293"/>
    </row>
    <row r="94" spans="2:14" s="8" customFormat="1" ht="81" customHeight="1" x14ac:dyDescent="0.15">
      <c r="B94" s="4293" t="s">
        <v>2168</v>
      </c>
      <c r="C94" s="4293"/>
      <c r="D94" s="4293"/>
      <c r="E94" s="4293"/>
      <c r="F94" s="4293"/>
      <c r="G94" s="4293"/>
      <c r="H94" s="4293"/>
      <c r="I94" s="4293"/>
      <c r="J94" s="4293"/>
      <c r="K94" s="4293"/>
      <c r="L94" s="4293"/>
      <c r="M94" s="4293"/>
      <c r="N94" s="4293"/>
    </row>
    <row r="95" spans="2:14" s="8" customFormat="1" ht="16.5" customHeight="1" x14ac:dyDescent="0.15">
      <c r="B95" s="4293" t="s">
        <v>639</v>
      </c>
      <c r="C95" s="4293"/>
      <c r="D95" s="4293"/>
      <c r="E95" s="4293"/>
      <c r="F95" s="4293"/>
      <c r="G95" s="4293"/>
      <c r="H95" s="4293"/>
      <c r="I95" s="4293"/>
      <c r="J95" s="4293"/>
      <c r="K95" s="4293"/>
      <c r="L95" s="4293"/>
    </row>
    <row r="96" spans="2:14" s="8" customFormat="1" ht="176.25" customHeight="1" x14ac:dyDescent="0.15">
      <c r="B96" s="4293" t="s">
        <v>2169</v>
      </c>
      <c r="C96" s="4293"/>
      <c r="D96" s="4293"/>
      <c r="E96" s="4293"/>
      <c r="F96" s="4293"/>
      <c r="G96" s="4293"/>
      <c r="H96" s="4293"/>
      <c r="I96" s="4293"/>
      <c r="J96" s="4293"/>
      <c r="K96" s="4293"/>
      <c r="L96" s="4293"/>
      <c r="M96" s="4293"/>
      <c r="N96" s="4293"/>
    </row>
    <row r="97" spans="1:15" s="8" customFormat="1" ht="16.5" customHeight="1" x14ac:dyDescent="0.15">
      <c r="B97" s="4293" t="s">
        <v>639</v>
      </c>
      <c r="C97" s="4293"/>
      <c r="D97" s="4293"/>
      <c r="E97" s="4293"/>
      <c r="F97" s="4293"/>
      <c r="G97" s="4293"/>
      <c r="H97" s="4293"/>
      <c r="I97" s="4293"/>
      <c r="J97" s="4293"/>
      <c r="K97" s="4293"/>
      <c r="L97" s="4293"/>
    </row>
    <row r="98" spans="1:15" s="8" customFormat="1" ht="140.25" customHeight="1" x14ac:dyDescent="0.15">
      <c r="B98" s="4290" t="s">
        <v>2258</v>
      </c>
      <c r="C98" s="4290"/>
      <c r="D98" s="4290"/>
      <c r="E98" s="4290"/>
      <c r="F98" s="4290"/>
      <c r="G98" s="4290"/>
      <c r="H98" s="4290"/>
      <c r="I98" s="4290"/>
      <c r="J98" s="4290"/>
      <c r="K98" s="4290"/>
      <c r="L98" s="4290"/>
      <c r="M98" s="4290"/>
      <c r="N98" s="4290"/>
    </row>
    <row r="99" spans="1:15" s="8" customFormat="1" ht="16.5" customHeight="1" x14ac:dyDescent="0.15">
      <c r="B99" s="4293" t="s">
        <v>639</v>
      </c>
      <c r="C99" s="4293"/>
      <c r="D99" s="4293"/>
      <c r="E99" s="4293"/>
      <c r="F99" s="4293"/>
      <c r="G99" s="4293"/>
      <c r="H99" s="4293"/>
      <c r="I99" s="4293"/>
      <c r="J99" s="4293"/>
      <c r="K99" s="4293"/>
      <c r="L99" s="4293"/>
    </row>
    <row r="100" spans="1:15" s="8" customFormat="1" ht="142.5" customHeight="1" x14ac:dyDescent="0.15">
      <c r="B100" s="4290" t="s">
        <v>2170</v>
      </c>
      <c r="C100" s="4290"/>
      <c r="D100" s="4290"/>
      <c r="E100" s="4290"/>
      <c r="F100" s="4290"/>
      <c r="G100" s="4290"/>
      <c r="H100" s="4290"/>
      <c r="I100" s="4290"/>
      <c r="J100" s="4290"/>
      <c r="K100" s="4290"/>
      <c r="L100" s="4290"/>
      <c r="M100" s="4290"/>
      <c r="N100" s="4290"/>
    </row>
    <row r="101" spans="1:15" s="8" customFormat="1" ht="18.75" customHeight="1" x14ac:dyDescent="0.15">
      <c r="B101" s="4293" t="s">
        <v>639</v>
      </c>
      <c r="C101" s="4293"/>
      <c r="D101" s="4293"/>
      <c r="E101" s="4293"/>
      <c r="F101" s="4293"/>
      <c r="G101" s="4293"/>
      <c r="H101" s="4293"/>
      <c r="I101" s="4293"/>
      <c r="J101" s="4293"/>
      <c r="K101" s="4293"/>
      <c r="L101" s="4293"/>
    </row>
    <row r="102" spans="1:15" s="8" customFormat="1" ht="17.25" x14ac:dyDescent="0.15">
      <c r="A102" s="4207" t="s">
        <v>2282</v>
      </c>
      <c r="B102" s="4208"/>
      <c r="C102" s="4038"/>
    </row>
    <row r="103" spans="1:15" s="8" customFormat="1" ht="15" customHeight="1" x14ac:dyDescent="0.15">
      <c r="B103" s="7"/>
    </row>
    <row r="104" spans="1:15" s="8" customFormat="1" ht="125.25" customHeight="1" x14ac:dyDescent="0.15">
      <c r="B104" s="4292" t="s">
        <v>2177</v>
      </c>
      <c r="C104" s="4292"/>
      <c r="D104" s="4292"/>
      <c r="E104" s="4292"/>
      <c r="F104" s="4292"/>
      <c r="G104" s="4292"/>
      <c r="H104" s="4292"/>
      <c r="I104" s="4292"/>
      <c r="J104" s="4292"/>
      <c r="K104" s="4292"/>
      <c r="L104" s="4292"/>
      <c r="M104" s="4292"/>
      <c r="N104" s="4292"/>
      <c r="O104" s="12"/>
    </row>
    <row r="105" spans="1:15" s="8" customFormat="1" ht="20.25" customHeight="1" x14ac:dyDescent="0.15">
      <c r="B105" s="4293" t="s">
        <v>639</v>
      </c>
      <c r="C105" s="4293"/>
      <c r="D105" s="4293"/>
      <c r="E105" s="4293"/>
      <c r="F105" s="4293"/>
      <c r="G105" s="4293"/>
      <c r="H105" s="4293"/>
      <c r="I105" s="4293"/>
      <c r="J105" s="4293"/>
      <c r="K105" s="4293"/>
      <c r="L105" s="4293"/>
    </row>
    <row r="106" spans="1:15" s="8" customFormat="1" ht="123.75" customHeight="1" x14ac:dyDescent="0.15">
      <c r="B106" s="4292" t="s">
        <v>2259</v>
      </c>
      <c r="C106" s="4292"/>
      <c r="D106" s="4292"/>
      <c r="E106" s="4292"/>
      <c r="F106" s="4292"/>
      <c r="G106" s="4292"/>
      <c r="H106" s="4292"/>
      <c r="I106" s="4292"/>
      <c r="J106" s="4292"/>
      <c r="K106" s="4292"/>
      <c r="L106" s="4292"/>
      <c r="M106" s="4292"/>
      <c r="N106" s="4292"/>
      <c r="O106" s="12"/>
    </row>
    <row r="107" spans="1:15" s="8" customFormat="1" ht="20.25" customHeight="1" x14ac:dyDescent="0.15">
      <c r="B107" s="4293" t="s">
        <v>639</v>
      </c>
      <c r="C107" s="4293"/>
      <c r="D107" s="4293"/>
      <c r="E107" s="4293"/>
      <c r="F107" s="4293"/>
      <c r="G107" s="4293"/>
      <c r="H107" s="4293"/>
      <c r="I107" s="4293"/>
      <c r="J107" s="4293"/>
      <c r="K107" s="4293"/>
      <c r="L107" s="4293"/>
    </row>
    <row r="108" spans="1:15" s="8" customFormat="1" ht="105" customHeight="1" x14ac:dyDescent="0.15">
      <c r="B108" s="4292" t="s">
        <v>2289</v>
      </c>
      <c r="C108" s="4292"/>
      <c r="D108" s="4292"/>
      <c r="E108" s="4292"/>
      <c r="F108" s="4292"/>
      <c r="G108" s="4292"/>
      <c r="H108" s="4292"/>
      <c r="I108" s="4292"/>
      <c r="J108" s="4292"/>
      <c r="K108" s="4292"/>
      <c r="L108" s="4292"/>
      <c r="M108" s="4292"/>
      <c r="N108" s="4292"/>
      <c r="O108" s="12"/>
    </row>
    <row r="109" spans="1:15" s="8" customFormat="1" ht="27" customHeight="1" x14ac:dyDescent="0.15">
      <c r="B109" s="4293" t="s">
        <v>639</v>
      </c>
      <c r="C109" s="4293"/>
      <c r="D109" s="4293"/>
      <c r="E109" s="4293"/>
      <c r="F109" s="4293"/>
      <c r="G109" s="4293"/>
      <c r="H109" s="4293"/>
      <c r="I109" s="4293"/>
      <c r="J109" s="4293"/>
      <c r="K109" s="4293"/>
      <c r="L109" s="4293"/>
    </row>
    <row r="110" spans="1:15" s="8" customFormat="1" ht="81" customHeight="1" x14ac:dyDescent="0.15">
      <c r="B110" s="4292" t="s">
        <v>2290</v>
      </c>
      <c r="C110" s="4292"/>
      <c r="D110" s="4292"/>
      <c r="E110" s="4292"/>
      <c r="F110" s="4292"/>
      <c r="G110" s="4292"/>
      <c r="H110" s="4292"/>
      <c r="I110" s="4292"/>
      <c r="J110" s="4292"/>
      <c r="K110" s="4292"/>
      <c r="L110" s="4292"/>
      <c r="M110" s="4292"/>
      <c r="N110" s="4292"/>
      <c r="O110" s="12"/>
    </row>
    <row r="111" spans="1:15" s="8" customFormat="1" ht="32.25" customHeight="1" x14ac:dyDescent="0.15">
      <c r="B111" s="4293" t="s">
        <v>639</v>
      </c>
      <c r="C111" s="4293"/>
      <c r="D111" s="4293"/>
      <c r="E111" s="4293"/>
      <c r="F111" s="4293"/>
      <c r="G111" s="4293"/>
      <c r="H111" s="4293"/>
      <c r="I111" s="4293"/>
      <c r="J111" s="4293"/>
      <c r="K111" s="4293"/>
      <c r="L111" s="4293"/>
    </row>
    <row r="112" spans="1:15" s="8" customFormat="1" ht="203.25" customHeight="1" x14ac:dyDescent="0.15">
      <c r="B112" s="4292" t="s">
        <v>2171</v>
      </c>
      <c r="C112" s="4292"/>
      <c r="D112" s="4292"/>
      <c r="E112" s="4292"/>
      <c r="F112" s="4292"/>
      <c r="G112" s="4292"/>
      <c r="H112" s="4292"/>
      <c r="I112" s="4292"/>
      <c r="J112" s="4292"/>
      <c r="K112" s="4292"/>
      <c r="L112" s="4292"/>
      <c r="M112" s="4292"/>
      <c r="N112" s="4292"/>
      <c r="O112" s="12"/>
    </row>
    <row r="114" spans="2:15" s="8" customFormat="1" ht="51" customHeight="1" x14ac:dyDescent="0.15">
      <c r="B114" s="4291" t="s">
        <v>2172</v>
      </c>
      <c r="C114" s="4292"/>
      <c r="D114" s="4292"/>
      <c r="E114" s="4292"/>
      <c r="F114" s="4292"/>
      <c r="G114" s="4292"/>
      <c r="H114" s="4292"/>
      <c r="I114" s="4292"/>
      <c r="J114" s="4292"/>
      <c r="K114" s="4292"/>
      <c r="L114" s="4292"/>
      <c r="M114" s="4292"/>
      <c r="N114" s="4292"/>
      <c r="O114" s="12"/>
    </row>
  </sheetData>
  <mergeCells count="41">
    <mergeCell ref="B96:N96"/>
    <mergeCell ref="B97:L97"/>
    <mergeCell ref="B100:N100"/>
    <mergeCell ref="B101:L101"/>
    <mergeCell ref="B110:N110"/>
    <mergeCell ref="B98:N98"/>
    <mergeCell ref="B99:L99"/>
    <mergeCell ref="B95:L95"/>
    <mergeCell ref="B28:N28"/>
    <mergeCell ref="B84:N84"/>
    <mergeCell ref="B86:N86"/>
    <mergeCell ref="B87:L87"/>
    <mergeCell ref="B90:N90"/>
    <mergeCell ref="B91:L91"/>
    <mergeCell ref="B92:N92"/>
    <mergeCell ref="B93:L93"/>
    <mergeCell ref="B94:N94"/>
    <mergeCell ref="B88:N88"/>
    <mergeCell ref="B89:L89"/>
    <mergeCell ref="B30:N30"/>
    <mergeCell ref="B80:N80"/>
    <mergeCell ref="B82:N82"/>
    <mergeCell ref="B114:N114"/>
    <mergeCell ref="B106:N106"/>
    <mergeCell ref="B107:L107"/>
    <mergeCell ref="B104:N104"/>
    <mergeCell ref="B105:L105"/>
    <mergeCell ref="B108:N108"/>
    <mergeCell ref="B109:L109"/>
    <mergeCell ref="B112:N112"/>
    <mergeCell ref="B111:L111"/>
    <mergeCell ref="B14:N14"/>
    <mergeCell ref="B22:N22"/>
    <mergeCell ref="B20:N20"/>
    <mergeCell ref="B26:N26"/>
    <mergeCell ref="B8:N8"/>
    <mergeCell ref="B16:N16"/>
    <mergeCell ref="B12:N12"/>
    <mergeCell ref="B10:N10"/>
    <mergeCell ref="B18:N18"/>
    <mergeCell ref="B24:N24"/>
  </mergeCells>
  <phoneticPr fontId="39"/>
  <pageMargins left="0.70866141732283472" right="0.70866141732283472" top="0.74803149606299213" bottom="0.74803149606299213" header="0.31496062992125984" footer="0.31496062992125984"/>
  <pageSetup paperSize="9" orientation="portrait" r:id="rId1"/>
  <headerFooter alignWithMargins="0"/>
  <rowBreaks count="1" manualBreakCount="1">
    <brk id="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Y142"/>
  <sheetViews>
    <sheetView view="pageBreakPreview" zoomScale="115" zoomScaleNormal="100" zoomScaleSheetLayoutView="115" workbookViewId="0">
      <selection activeCell="Q30" sqref="Q30"/>
    </sheetView>
  </sheetViews>
  <sheetFormatPr defaultRowHeight="15" customHeight="1" x14ac:dyDescent="0.15"/>
  <cols>
    <col min="1" max="2" width="2.25" style="489" customWidth="1"/>
    <col min="3" max="3" width="9.5" style="490" customWidth="1"/>
    <col min="4" max="4" width="9.875" style="491" customWidth="1"/>
    <col min="5" max="5" width="7.75" style="492" customWidth="1"/>
    <col min="6" max="6" width="9.375" style="491" customWidth="1"/>
    <col min="7" max="7" width="8.25" style="491" customWidth="1"/>
    <col min="8" max="8" width="8.125" style="492" customWidth="1"/>
    <col min="9" max="9" width="8.875" style="491" customWidth="1"/>
    <col min="10" max="10" width="8.375" style="491" customWidth="1"/>
    <col min="11" max="11" width="7.875" style="492" customWidth="1"/>
    <col min="12" max="12" width="8.75" style="491" customWidth="1"/>
    <col min="13" max="13" width="4" style="489" customWidth="1"/>
    <col min="14" max="14" width="2.25" style="489" customWidth="1"/>
    <col min="15" max="16384" width="9" style="489"/>
  </cols>
  <sheetData>
    <row r="1" spans="2:13" ht="2.1" customHeight="1" x14ac:dyDescent="0.15"/>
    <row r="2" spans="2:13" ht="17.25" customHeight="1" x14ac:dyDescent="0.15">
      <c r="B2" s="3637" t="s">
        <v>861</v>
      </c>
      <c r="C2" s="3638"/>
      <c r="D2" s="3638"/>
      <c r="E2" s="3638"/>
      <c r="F2" s="3639"/>
      <c r="G2" s="1806"/>
      <c r="H2"/>
      <c r="I2"/>
      <c r="J2"/>
      <c r="K2"/>
      <c r="L2"/>
      <c r="M2" s="1789" t="s">
        <v>830</v>
      </c>
    </row>
    <row r="3" spans="2:13" ht="17.25" customHeight="1" x14ac:dyDescent="0.15">
      <c r="B3" s="1806"/>
      <c r="C3" s="1806"/>
      <c r="D3" s="1806"/>
      <c r="E3" s="1806"/>
      <c r="F3" s="1806"/>
      <c r="G3" s="1806"/>
      <c r="H3"/>
      <c r="I3"/>
      <c r="J3"/>
      <c r="L3" s="1789"/>
      <c r="M3" s="1789" t="s">
        <v>2033</v>
      </c>
    </row>
    <row r="4" spans="2:13" ht="37.700000000000003" customHeight="1" x14ac:dyDescent="0.15"/>
    <row r="5" spans="2:13" ht="37.700000000000003" customHeight="1" x14ac:dyDescent="0.15"/>
    <row r="6" spans="2:13" ht="37.700000000000003" customHeight="1" x14ac:dyDescent="0.15"/>
    <row r="7" spans="2:13" ht="37.700000000000003" customHeight="1" x14ac:dyDescent="0.15"/>
    <row r="8" spans="2:13" ht="37.700000000000003" customHeight="1" x14ac:dyDescent="0.15"/>
    <row r="9" spans="2:13" ht="37.700000000000003" customHeight="1" x14ac:dyDescent="0.15"/>
    <row r="10" spans="2:13" ht="37.700000000000003" customHeight="1" x14ac:dyDescent="0.15"/>
    <row r="11" spans="2:13" ht="37.700000000000003" customHeight="1" x14ac:dyDescent="0.15"/>
    <row r="12" spans="2:13" ht="37.700000000000003" customHeight="1" x14ac:dyDescent="0.15"/>
    <row r="13" spans="2:13" ht="37.700000000000003" customHeight="1" x14ac:dyDescent="0.15"/>
    <row r="14" spans="2:13" ht="37.700000000000003" customHeight="1" x14ac:dyDescent="0.15"/>
    <row r="15" spans="2:13" ht="37.700000000000003" customHeight="1" x14ac:dyDescent="0.15"/>
    <row r="16" spans="2:13" ht="37.700000000000003" customHeight="1" x14ac:dyDescent="0.15"/>
    <row r="17" spans="1:25" ht="37.700000000000003" customHeight="1" x14ac:dyDescent="0.15"/>
    <row r="18" spans="1:25" ht="37.700000000000003" customHeight="1" x14ac:dyDescent="0.15"/>
    <row r="19" spans="1:25" ht="37.700000000000003" customHeight="1" x14ac:dyDescent="0.15"/>
    <row r="20" spans="1:25" ht="37.700000000000003" customHeight="1" x14ac:dyDescent="0.15"/>
    <row r="21" spans="1:25" ht="37.700000000000003" customHeight="1" x14ac:dyDescent="0.15"/>
    <row r="22" spans="1:25" ht="37.700000000000003" customHeight="1" x14ac:dyDescent="0.15"/>
    <row r="23" spans="1:25" ht="37.700000000000003" customHeight="1" x14ac:dyDescent="0.15"/>
    <row r="24" spans="1:25" ht="16.5" customHeight="1" thickBot="1" x14ac:dyDescent="0.2"/>
    <row r="25" spans="1:25" ht="18" customHeight="1" x14ac:dyDescent="0.15">
      <c r="A25" s="493"/>
      <c r="C25" s="4318" t="s">
        <v>8</v>
      </c>
      <c r="D25" s="4319" t="s">
        <v>1346</v>
      </c>
      <c r="E25" s="4313" t="s">
        <v>13</v>
      </c>
      <c r="F25" s="4209" t="s">
        <v>1345</v>
      </c>
      <c r="G25" s="4321" t="s">
        <v>1347</v>
      </c>
      <c r="H25" s="4313" t="s">
        <v>13</v>
      </c>
      <c r="I25" s="4209" t="s">
        <v>1345</v>
      </c>
      <c r="J25" s="4311" t="s">
        <v>1348</v>
      </c>
      <c r="K25" s="4313" t="s">
        <v>13</v>
      </c>
      <c r="L25" s="4209" t="s">
        <v>1345</v>
      </c>
      <c r="N25" s="493"/>
      <c r="O25" s="493"/>
      <c r="P25" s="493"/>
      <c r="Q25" s="493"/>
      <c r="R25" s="493"/>
      <c r="S25" s="493"/>
      <c r="T25" s="493"/>
      <c r="U25" s="493"/>
      <c r="V25" s="493"/>
      <c r="W25" s="494"/>
    </row>
    <row r="26" spans="1:25" ht="18" customHeight="1" thickBot="1" x14ac:dyDescent="0.2">
      <c r="A26" s="493"/>
      <c r="C26" s="4295"/>
      <c r="D26" s="4320"/>
      <c r="E26" s="4314"/>
      <c r="F26" s="4210" t="s">
        <v>860</v>
      </c>
      <c r="G26" s="4322"/>
      <c r="H26" s="4314"/>
      <c r="I26" s="4210" t="s">
        <v>860</v>
      </c>
      <c r="J26" s="4312"/>
      <c r="K26" s="4314"/>
      <c r="L26" s="4210" t="s">
        <v>860</v>
      </c>
      <c r="N26" s="493"/>
      <c r="O26" s="493"/>
      <c r="P26" s="493"/>
      <c r="Q26" s="493"/>
      <c r="R26" s="493"/>
      <c r="S26" s="493"/>
      <c r="T26" s="493"/>
      <c r="U26" s="493"/>
      <c r="V26" s="493"/>
      <c r="W26" s="494"/>
    </row>
    <row r="27" spans="1:25" ht="13.5" customHeight="1" x14ac:dyDescent="0.15">
      <c r="A27" s="493"/>
      <c r="C27" s="4315" t="s">
        <v>90</v>
      </c>
      <c r="D27" s="4316">
        <v>586972</v>
      </c>
      <c r="E27" s="4317">
        <v>7.0300000000000001E-2</v>
      </c>
      <c r="F27" s="1799" t="s">
        <v>831</v>
      </c>
      <c r="G27" s="4323">
        <v>340929</v>
      </c>
      <c r="H27" s="4317">
        <v>0.127</v>
      </c>
      <c r="I27" s="1799" t="s">
        <v>9</v>
      </c>
      <c r="J27" s="4324">
        <v>246043</v>
      </c>
      <c r="K27" s="4317">
        <v>5.9999999999999995E-4</v>
      </c>
      <c r="L27" s="1790">
        <v>114502</v>
      </c>
      <c r="N27" s="493"/>
      <c r="O27" s="493"/>
      <c r="P27" s="493"/>
      <c r="Q27" s="3786"/>
      <c r="R27" s="493"/>
      <c r="S27" s="493"/>
      <c r="T27" s="493"/>
      <c r="U27" s="493"/>
      <c r="V27" s="493"/>
      <c r="W27" s="494"/>
    </row>
    <row r="28" spans="1:25" ht="13.5" customHeight="1" x14ac:dyDescent="0.15">
      <c r="A28" s="493"/>
      <c r="C28" s="4300"/>
      <c r="D28" s="4302"/>
      <c r="E28" s="4303"/>
      <c r="F28" s="1794" t="s">
        <v>9</v>
      </c>
      <c r="G28" s="4306"/>
      <c r="H28" s="4303"/>
      <c r="I28" s="1794" t="s">
        <v>9</v>
      </c>
      <c r="J28" s="4310"/>
      <c r="K28" s="4303">
        <v>0</v>
      </c>
      <c r="L28" s="1791">
        <v>131541</v>
      </c>
      <c r="N28" s="493"/>
      <c r="O28" s="493"/>
      <c r="P28" s="493"/>
      <c r="Q28" s="3786"/>
      <c r="R28" s="493"/>
      <c r="S28" s="493"/>
      <c r="T28" s="493"/>
      <c r="U28" s="493"/>
      <c r="V28" s="493"/>
      <c r="W28" s="494"/>
    </row>
    <row r="29" spans="1:25" ht="13.5" customHeight="1" x14ac:dyDescent="0.15">
      <c r="A29" s="493"/>
      <c r="C29" s="4294" t="s">
        <v>832</v>
      </c>
      <c r="D29" s="4301">
        <v>620174</v>
      </c>
      <c r="E29" s="4298">
        <v>5.6599999999999998E-2</v>
      </c>
      <c r="F29" s="1800">
        <v>319863</v>
      </c>
      <c r="G29" s="4305">
        <v>374044</v>
      </c>
      <c r="H29" s="4298">
        <v>9.7100000000000006E-2</v>
      </c>
      <c r="I29" s="1800">
        <v>205504</v>
      </c>
      <c r="J29" s="4308">
        <v>246130</v>
      </c>
      <c r="K29" s="4298">
        <v>4.0000000000000002E-4</v>
      </c>
      <c r="L29" s="1792">
        <v>114359</v>
      </c>
      <c r="N29" s="493"/>
      <c r="O29" s="493"/>
      <c r="P29" s="493"/>
      <c r="Q29" s="3786"/>
      <c r="R29" s="493"/>
      <c r="S29" s="493"/>
      <c r="T29" s="493"/>
      <c r="U29" s="493"/>
      <c r="V29" s="493"/>
      <c r="W29" s="494"/>
      <c r="Y29" s="3789"/>
    </row>
    <row r="30" spans="1:25" ht="13.5" customHeight="1" x14ac:dyDescent="0.15">
      <c r="A30" s="493"/>
      <c r="C30" s="4300"/>
      <c r="D30" s="4302"/>
      <c r="E30" s="4303"/>
      <c r="F30" s="1801">
        <v>300311</v>
      </c>
      <c r="G30" s="4306"/>
      <c r="H30" s="4303"/>
      <c r="I30" s="1801">
        <v>168540</v>
      </c>
      <c r="J30" s="4310"/>
      <c r="K30" s="4303">
        <v>0</v>
      </c>
      <c r="L30" s="1791">
        <v>131771</v>
      </c>
      <c r="N30" s="493"/>
      <c r="O30" s="493"/>
      <c r="P30" s="493"/>
      <c r="Q30" s="3786"/>
      <c r="R30" s="493"/>
      <c r="S30" s="493"/>
      <c r="T30" s="493"/>
      <c r="U30" s="493"/>
      <c r="V30" s="493"/>
      <c r="W30" s="494"/>
      <c r="Y30" s="3789"/>
    </row>
    <row r="31" spans="1:25" ht="13.5" customHeight="1" x14ac:dyDescent="0.15">
      <c r="A31" s="493"/>
      <c r="C31" s="4294" t="s">
        <v>833</v>
      </c>
      <c r="D31" s="4301">
        <v>663049</v>
      </c>
      <c r="E31" s="4298">
        <v>6.9133823733339428E-2</v>
      </c>
      <c r="F31" s="1800">
        <v>339931</v>
      </c>
      <c r="G31" s="4305">
        <v>412207</v>
      </c>
      <c r="H31" s="4298">
        <v>0.10199999999999999</v>
      </c>
      <c r="I31" s="1800">
        <v>225024</v>
      </c>
      <c r="J31" s="4308">
        <v>250842</v>
      </c>
      <c r="K31" s="4298">
        <v>1.9099999999999999E-2</v>
      </c>
      <c r="L31" s="1792">
        <v>114907</v>
      </c>
      <c r="N31" s="493"/>
      <c r="O31" s="493"/>
      <c r="P31" s="4329"/>
      <c r="Q31" s="4328"/>
      <c r="R31" s="493"/>
      <c r="S31" s="493"/>
      <c r="T31" s="493"/>
      <c r="U31" s="493"/>
      <c r="V31" s="493"/>
      <c r="W31" s="494"/>
      <c r="Y31" s="3789"/>
    </row>
    <row r="32" spans="1:25" ht="13.5" customHeight="1" x14ac:dyDescent="0.15">
      <c r="A32" s="493"/>
      <c r="C32" s="4300"/>
      <c r="D32" s="4302"/>
      <c r="E32" s="4303"/>
      <c r="F32" s="1801">
        <v>323118</v>
      </c>
      <c r="G32" s="4306"/>
      <c r="H32" s="4303"/>
      <c r="I32" s="1801">
        <v>187183</v>
      </c>
      <c r="J32" s="4310"/>
      <c r="K32" s="4303">
        <v>0</v>
      </c>
      <c r="L32" s="1791">
        <v>135935</v>
      </c>
      <c r="N32" s="493"/>
      <c r="O32" s="493"/>
      <c r="P32" s="4329"/>
      <c r="Q32" s="4328"/>
      <c r="R32" s="493"/>
      <c r="S32" s="493"/>
      <c r="T32" s="493"/>
      <c r="U32" s="493"/>
      <c r="V32" s="493"/>
      <c r="W32" s="494"/>
      <c r="Y32" s="3789"/>
    </row>
    <row r="33" spans="1:25" ht="13.5" customHeight="1" x14ac:dyDescent="0.15">
      <c r="A33" s="493"/>
      <c r="C33" s="4294" t="s">
        <v>834</v>
      </c>
      <c r="D33" s="4301">
        <v>679379</v>
      </c>
      <c r="E33" s="4298">
        <v>2.46E-2</v>
      </c>
      <c r="F33" s="1800">
        <v>347492</v>
      </c>
      <c r="G33" s="4305">
        <v>425131</v>
      </c>
      <c r="H33" s="4298">
        <v>3.1399999999999997E-2</v>
      </c>
      <c r="I33" s="1800">
        <v>232272</v>
      </c>
      <c r="J33" s="4308">
        <v>254248</v>
      </c>
      <c r="K33" s="4298">
        <v>1.3600000000000001E-2</v>
      </c>
      <c r="L33" s="1792">
        <v>115220</v>
      </c>
      <c r="N33" s="493"/>
      <c r="O33" s="493"/>
      <c r="P33" s="493"/>
      <c r="Q33" s="3786"/>
      <c r="R33" s="493"/>
      <c r="S33" s="493"/>
      <c r="T33" s="493"/>
      <c r="U33" s="493"/>
      <c r="V33" s="493"/>
      <c r="W33" s="494"/>
      <c r="Y33" s="3789"/>
    </row>
    <row r="34" spans="1:25" ht="13.5" customHeight="1" x14ac:dyDescent="0.15">
      <c r="A34" s="493"/>
      <c r="C34" s="4300"/>
      <c r="D34" s="4302"/>
      <c r="E34" s="4303"/>
      <c r="F34" s="1801">
        <v>331887</v>
      </c>
      <c r="G34" s="4306"/>
      <c r="H34" s="4303"/>
      <c r="I34" s="1801">
        <v>192859</v>
      </c>
      <c r="J34" s="4310"/>
      <c r="K34" s="4303">
        <v>0</v>
      </c>
      <c r="L34" s="1791">
        <v>139028</v>
      </c>
      <c r="N34" s="493"/>
      <c r="O34" s="493"/>
      <c r="P34" s="493"/>
      <c r="Q34" s="3786"/>
      <c r="R34" s="493"/>
      <c r="S34" s="493"/>
      <c r="T34" s="493"/>
      <c r="U34" s="493"/>
      <c r="V34" s="493"/>
      <c r="W34" s="494"/>
      <c r="Y34" s="3789"/>
    </row>
    <row r="35" spans="1:25" ht="13.5" customHeight="1" x14ac:dyDescent="0.15">
      <c r="A35" s="493"/>
      <c r="C35" s="4294" t="s">
        <v>835</v>
      </c>
      <c r="D35" s="4301">
        <v>687579</v>
      </c>
      <c r="E35" s="4298">
        <v>1.21E-2</v>
      </c>
      <c r="F35" s="1800">
        <v>353279</v>
      </c>
      <c r="G35" s="4305">
        <v>432703</v>
      </c>
      <c r="H35" s="4298">
        <v>1.78E-2</v>
      </c>
      <c r="I35" s="1800">
        <v>238254</v>
      </c>
      <c r="J35" s="4308">
        <v>254876</v>
      </c>
      <c r="K35" s="4298">
        <v>2.5000000000000001E-3</v>
      </c>
      <c r="L35" s="1792">
        <v>115025</v>
      </c>
      <c r="N35" s="493"/>
      <c r="O35" s="493"/>
      <c r="P35" s="493"/>
      <c r="Q35" s="3786"/>
      <c r="R35" s="493"/>
      <c r="S35" s="493"/>
      <c r="T35" s="493"/>
      <c r="U35" s="493"/>
      <c r="V35" s="493"/>
      <c r="W35" s="494"/>
      <c r="Y35" s="3789"/>
    </row>
    <row r="36" spans="1:25" ht="13.5" customHeight="1" x14ac:dyDescent="0.15">
      <c r="A36" s="493"/>
      <c r="C36" s="4300"/>
      <c r="D36" s="4302"/>
      <c r="E36" s="4303"/>
      <c r="F36" s="1801">
        <v>334300</v>
      </c>
      <c r="G36" s="4306"/>
      <c r="H36" s="4303"/>
      <c r="I36" s="1801">
        <v>194449</v>
      </c>
      <c r="J36" s="4310"/>
      <c r="K36" s="4303">
        <v>0</v>
      </c>
      <c r="L36" s="1791">
        <v>139851</v>
      </c>
      <c r="N36" s="493"/>
      <c r="O36" s="493"/>
      <c r="P36" s="493"/>
      <c r="Q36" s="3786"/>
      <c r="R36" s="493"/>
      <c r="S36" s="493"/>
      <c r="T36" s="493"/>
      <c r="U36" s="493"/>
      <c r="V36" s="493"/>
      <c r="W36" s="494"/>
      <c r="Y36" s="3789"/>
    </row>
    <row r="37" spans="1:25" ht="13.5" customHeight="1" x14ac:dyDescent="0.15">
      <c r="A37" s="493"/>
      <c r="C37" s="4294" t="s">
        <v>836</v>
      </c>
      <c r="D37" s="4301">
        <v>689895</v>
      </c>
      <c r="E37" s="4298">
        <v>3.3999999999999998E-3</v>
      </c>
      <c r="F37" s="1800">
        <v>352203</v>
      </c>
      <c r="G37" s="4305">
        <v>428342</v>
      </c>
      <c r="H37" s="4298">
        <v>-1.01E-2</v>
      </c>
      <c r="I37" s="1800">
        <v>234941</v>
      </c>
      <c r="J37" s="4308">
        <v>261553</v>
      </c>
      <c r="K37" s="4298">
        <v>2.6200000000000001E-2</v>
      </c>
      <c r="L37" s="1792">
        <v>117262</v>
      </c>
      <c r="N37" s="493"/>
      <c r="O37" s="493"/>
      <c r="P37" s="493"/>
      <c r="Q37" s="3786"/>
      <c r="R37" s="493"/>
      <c r="S37" s="493"/>
      <c r="T37" s="493"/>
      <c r="U37" s="493"/>
      <c r="V37" s="493"/>
      <c r="W37" s="494"/>
      <c r="Y37" s="3789"/>
    </row>
    <row r="38" spans="1:25" ht="13.5" customHeight="1" x14ac:dyDescent="0.15">
      <c r="A38" s="493"/>
      <c r="C38" s="4300"/>
      <c r="D38" s="4302"/>
      <c r="E38" s="4303"/>
      <c r="F38" s="1801">
        <v>337692</v>
      </c>
      <c r="G38" s="4306"/>
      <c r="H38" s="4303"/>
      <c r="I38" s="1801">
        <v>193401</v>
      </c>
      <c r="J38" s="4310"/>
      <c r="K38" s="4303">
        <v>0</v>
      </c>
      <c r="L38" s="1791">
        <v>144291</v>
      </c>
      <c r="N38" s="493"/>
      <c r="O38" s="493"/>
      <c r="P38" s="493"/>
      <c r="Q38" s="3787"/>
      <c r="R38" s="495"/>
      <c r="S38" s="493"/>
      <c r="T38" s="495"/>
      <c r="U38" s="495"/>
      <c r="V38" s="493"/>
      <c r="Y38" s="3789"/>
    </row>
    <row r="39" spans="1:25" ht="13.5" customHeight="1" x14ac:dyDescent="0.15">
      <c r="A39" s="495"/>
      <c r="C39" s="4294" t="s">
        <v>837</v>
      </c>
      <c r="D39" s="4301">
        <v>728268</v>
      </c>
      <c r="E39" s="4298">
        <v>5.5599999999999997E-2</v>
      </c>
      <c r="F39" s="1800">
        <v>373112</v>
      </c>
      <c r="G39" s="4305">
        <v>460522</v>
      </c>
      <c r="H39" s="4298">
        <v>7.51E-2</v>
      </c>
      <c r="I39" s="1800">
        <v>252494</v>
      </c>
      <c r="J39" s="4308">
        <v>267746</v>
      </c>
      <c r="K39" s="4298">
        <v>2.3700000000000002E-2</v>
      </c>
      <c r="L39" s="1792">
        <v>120618</v>
      </c>
      <c r="N39" s="495"/>
      <c r="O39" s="495"/>
      <c r="P39" s="495"/>
      <c r="Q39" s="3787"/>
      <c r="R39" s="495"/>
      <c r="S39" s="493"/>
      <c r="T39" s="495"/>
      <c r="U39" s="495"/>
      <c r="V39" s="495"/>
      <c r="Y39" s="3789"/>
    </row>
    <row r="40" spans="1:25" ht="13.5" customHeight="1" x14ac:dyDescent="0.15">
      <c r="C40" s="4300"/>
      <c r="D40" s="4302"/>
      <c r="E40" s="4303"/>
      <c r="F40" s="1801">
        <v>355156</v>
      </c>
      <c r="G40" s="4306"/>
      <c r="H40" s="4303"/>
      <c r="I40" s="1801">
        <v>208028</v>
      </c>
      <c r="J40" s="4310"/>
      <c r="K40" s="4303">
        <v>0</v>
      </c>
      <c r="L40" s="1791">
        <v>147128</v>
      </c>
      <c r="Q40" s="3788"/>
      <c r="Y40" s="3789"/>
    </row>
    <row r="41" spans="1:25" ht="13.5" customHeight="1" x14ac:dyDescent="0.15">
      <c r="C41" s="4294" t="s">
        <v>838</v>
      </c>
      <c r="D41" s="4301">
        <v>763977</v>
      </c>
      <c r="E41" s="4298">
        <v>4.9000000000000002E-2</v>
      </c>
      <c r="F41" s="1800">
        <v>388782</v>
      </c>
      <c r="G41" s="4305">
        <v>492942</v>
      </c>
      <c r="H41" s="4298">
        <v>7.0400000000000004E-2</v>
      </c>
      <c r="I41" s="1800">
        <v>268205</v>
      </c>
      <c r="J41" s="4308">
        <v>271035</v>
      </c>
      <c r="K41" s="4298">
        <v>1.23E-2</v>
      </c>
      <c r="L41" s="1792">
        <v>120577</v>
      </c>
      <c r="Q41" s="3788"/>
      <c r="Y41" s="3789"/>
    </row>
    <row r="42" spans="1:25" ht="13.5" customHeight="1" x14ac:dyDescent="0.15">
      <c r="C42" s="4300"/>
      <c r="D42" s="4302"/>
      <c r="E42" s="4303"/>
      <c r="F42" s="1801">
        <v>375195</v>
      </c>
      <c r="G42" s="4306"/>
      <c r="H42" s="4303"/>
      <c r="I42" s="1801">
        <v>224737</v>
      </c>
      <c r="J42" s="4310"/>
      <c r="K42" s="4303">
        <v>0</v>
      </c>
      <c r="L42" s="1791">
        <v>150458</v>
      </c>
      <c r="Q42" s="3788"/>
      <c r="Y42" s="3789"/>
    </row>
    <row r="43" spans="1:25" ht="13.5" customHeight="1" x14ac:dyDescent="0.15">
      <c r="C43" s="4294" t="s">
        <v>839</v>
      </c>
      <c r="D43" s="4301">
        <v>782568</v>
      </c>
      <c r="E43" s="4298">
        <v>2.4299999999999999E-2</v>
      </c>
      <c r="F43" s="1800">
        <v>396711</v>
      </c>
      <c r="G43" s="4305">
        <v>507749</v>
      </c>
      <c r="H43" s="4298">
        <v>0.03</v>
      </c>
      <c r="I43" s="1793" t="s">
        <v>9</v>
      </c>
      <c r="J43" s="4308">
        <v>274819</v>
      </c>
      <c r="K43" s="4298">
        <v>1.3999999999999999E-2</v>
      </c>
      <c r="L43" s="1793" t="s">
        <v>9</v>
      </c>
      <c r="O43" s="496"/>
      <c r="Q43" s="3788"/>
      <c r="Y43" s="3789"/>
    </row>
    <row r="44" spans="1:25" ht="13.5" customHeight="1" x14ac:dyDescent="0.15">
      <c r="C44" s="4300"/>
      <c r="D44" s="4302"/>
      <c r="E44" s="4303"/>
      <c r="F44" s="1801">
        <v>385857</v>
      </c>
      <c r="G44" s="4306"/>
      <c r="H44" s="4303"/>
      <c r="I44" s="1794" t="s">
        <v>9</v>
      </c>
      <c r="J44" s="4310"/>
      <c r="K44" s="4303">
        <v>0</v>
      </c>
      <c r="L44" s="1794" t="s">
        <v>9</v>
      </c>
      <c r="Q44" s="3788"/>
      <c r="Y44" s="3789"/>
    </row>
    <row r="45" spans="1:25" ht="13.5" customHeight="1" x14ac:dyDescent="0.15">
      <c r="C45" s="4294" t="s">
        <v>74</v>
      </c>
      <c r="D45" s="4301">
        <v>789534</v>
      </c>
      <c r="E45" s="4298">
        <v>8.8999999999999999E-3</v>
      </c>
      <c r="F45" s="1800">
        <v>394847</v>
      </c>
      <c r="G45" s="4305">
        <v>510915</v>
      </c>
      <c r="H45" s="4298">
        <v>6.1999999999999998E-3</v>
      </c>
      <c r="I45" s="1800">
        <v>274236</v>
      </c>
      <c r="J45" s="4308">
        <v>278619</v>
      </c>
      <c r="K45" s="4298">
        <v>1.38E-2</v>
      </c>
      <c r="L45" s="1792">
        <v>120611</v>
      </c>
      <c r="Q45" s="3788"/>
      <c r="Y45" s="3789"/>
    </row>
    <row r="46" spans="1:25" ht="13.5" customHeight="1" x14ac:dyDescent="0.15">
      <c r="C46" s="4300"/>
      <c r="D46" s="4302"/>
      <c r="E46" s="4303"/>
      <c r="F46" s="1801">
        <v>394687</v>
      </c>
      <c r="G46" s="4306"/>
      <c r="H46" s="4303"/>
      <c r="I46" s="1801">
        <v>236679</v>
      </c>
      <c r="J46" s="4310"/>
      <c r="K46" s="4303">
        <v>0</v>
      </c>
      <c r="L46" s="1791">
        <v>158008</v>
      </c>
      <c r="Q46" s="3788"/>
      <c r="Y46" s="3789"/>
    </row>
    <row r="47" spans="1:25" ht="13.5" customHeight="1" x14ac:dyDescent="0.15">
      <c r="C47" s="4294" t="s">
        <v>75</v>
      </c>
      <c r="D47" s="4301">
        <v>795852</v>
      </c>
      <c r="E47" s="4298">
        <v>8.0000000000000002E-3</v>
      </c>
      <c r="F47" s="1800">
        <v>393277</v>
      </c>
      <c r="G47" s="4305">
        <v>515295</v>
      </c>
      <c r="H47" s="4298">
        <v>8.6E-3</v>
      </c>
      <c r="I47" s="1800">
        <v>272013</v>
      </c>
      <c r="J47" s="4308">
        <v>280557</v>
      </c>
      <c r="K47" s="4298">
        <v>6.9999999999999993E-3</v>
      </c>
      <c r="L47" s="1792">
        <v>121264</v>
      </c>
      <c r="Q47" s="3788"/>
      <c r="Y47" s="3789"/>
    </row>
    <row r="48" spans="1:25" ht="13.5" customHeight="1" x14ac:dyDescent="0.15">
      <c r="C48" s="4300"/>
      <c r="D48" s="4302"/>
      <c r="E48" s="4303"/>
      <c r="F48" s="1801">
        <v>402575</v>
      </c>
      <c r="G48" s="4306"/>
      <c r="H48" s="4303"/>
      <c r="I48" s="1801">
        <v>243282</v>
      </c>
      <c r="J48" s="4310"/>
      <c r="K48" s="4303">
        <v>0</v>
      </c>
      <c r="L48" s="1791">
        <v>159293</v>
      </c>
      <c r="Q48" s="3788"/>
      <c r="Y48" s="3789"/>
    </row>
    <row r="49" spans="3:25" ht="13.5" customHeight="1" x14ac:dyDescent="0.15">
      <c r="C49" s="4294" t="s">
        <v>76</v>
      </c>
      <c r="D49" s="4301">
        <v>811712</v>
      </c>
      <c r="E49" s="4298">
        <v>1.9900000000000001E-2</v>
      </c>
      <c r="F49" s="1800">
        <v>397297</v>
      </c>
      <c r="G49" s="4305">
        <v>526685</v>
      </c>
      <c r="H49" s="4298">
        <v>2.2100000000000002E-2</v>
      </c>
      <c r="I49" s="1800">
        <v>274776</v>
      </c>
      <c r="J49" s="4308">
        <v>285027</v>
      </c>
      <c r="K49" s="4298">
        <v>1.5900000000000001E-2</v>
      </c>
      <c r="L49" s="1792">
        <v>122521</v>
      </c>
      <c r="Q49" s="3788"/>
      <c r="Y49" s="3789"/>
    </row>
    <row r="50" spans="3:25" ht="13.5" customHeight="1" x14ac:dyDescent="0.15">
      <c r="C50" s="4300"/>
      <c r="D50" s="4302"/>
      <c r="E50" s="4303"/>
      <c r="F50" s="1801">
        <v>414415</v>
      </c>
      <c r="G50" s="4306"/>
      <c r="H50" s="4303"/>
      <c r="I50" s="1801">
        <v>251909</v>
      </c>
      <c r="J50" s="4310"/>
      <c r="K50" s="4303">
        <v>0</v>
      </c>
      <c r="L50" s="1791">
        <v>162506</v>
      </c>
      <c r="Q50" s="3788"/>
      <c r="Y50" s="3789"/>
    </row>
    <row r="51" spans="3:25" ht="13.5" customHeight="1" x14ac:dyDescent="0.15">
      <c r="C51" s="4294" t="s">
        <v>77</v>
      </c>
      <c r="D51" s="4301">
        <v>837744</v>
      </c>
      <c r="E51" s="4298">
        <v>3.2099999999999997E-2</v>
      </c>
      <c r="F51" s="1800">
        <v>409106</v>
      </c>
      <c r="G51" s="4305">
        <v>544434</v>
      </c>
      <c r="H51" s="4298">
        <v>3.3700000000000001E-2</v>
      </c>
      <c r="I51" s="1800">
        <v>286041</v>
      </c>
      <c r="J51" s="4308">
        <v>293310</v>
      </c>
      <c r="K51" s="4298">
        <v>2.9100000000000001E-2</v>
      </c>
      <c r="L51" s="1792">
        <v>123065</v>
      </c>
      <c r="Q51" s="3788"/>
      <c r="Y51" s="3789"/>
    </row>
    <row r="52" spans="3:25" ht="13.5" customHeight="1" x14ac:dyDescent="0.15">
      <c r="C52" s="4300"/>
      <c r="D52" s="4302"/>
      <c r="E52" s="4303"/>
      <c r="F52" s="1801">
        <v>428638</v>
      </c>
      <c r="G52" s="4306"/>
      <c r="H52" s="4303"/>
      <c r="I52" s="1801">
        <v>258393</v>
      </c>
      <c r="J52" s="4310"/>
      <c r="K52" s="4303">
        <v>0</v>
      </c>
      <c r="L52" s="1791">
        <v>170245</v>
      </c>
      <c r="Q52" s="3788"/>
      <c r="Y52" s="3789"/>
    </row>
    <row r="53" spans="3:25" ht="13.5" customHeight="1" x14ac:dyDescent="0.15">
      <c r="C53" s="4294" t="s">
        <v>78</v>
      </c>
      <c r="D53" s="4301">
        <v>873641</v>
      </c>
      <c r="E53" s="4298">
        <v>4.2799999999999998E-2</v>
      </c>
      <c r="F53" s="1800">
        <v>421005</v>
      </c>
      <c r="G53" s="4305">
        <v>587936</v>
      </c>
      <c r="H53" s="4298">
        <v>7.9899999999999999E-2</v>
      </c>
      <c r="I53" s="1800">
        <v>301615</v>
      </c>
      <c r="J53" s="4308">
        <v>285705</v>
      </c>
      <c r="K53" s="4298">
        <v>-2.5899999999999999E-2</v>
      </c>
      <c r="L53" s="1792">
        <v>119390</v>
      </c>
      <c r="Q53" s="3788"/>
      <c r="Y53" s="3789"/>
    </row>
    <row r="54" spans="3:25" ht="13.5" customHeight="1" x14ac:dyDescent="0.15">
      <c r="C54" s="4300"/>
      <c r="D54" s="4302"/>
      <c r="E54" s="4303"/>
      <c r="F54" s="1801">
        <v>452636</v>
      </c>
      <c r="G54" s="4306"/>
      <c r="H54" s="4303"/>
      <c r="I54" s="1801">
        <v>286321</v>
      </c>
      <c r="J54" s="4310"/>
      <c r="K54" s="4303">
        <v>0</v>
      </c>
      <c r="L54" s="1791">
        <v>166315</v>
      </c>
      <c r="Q54" s="3788"/>
      <c r="Y54" s="3789"/>
    </row>
    <row r="55" spans="3:25" ht="13.5" customHeight="1" x14ac:dyDescent="0.15">
      <c r="C55" s="4294" t="s">
        <v>79</v>
      </c>
      <c r="D55" s="4301">
        <v>911062</v>
      </c>
      <c r="E55" s="4298">
        <v>4.2799999999999998E-2</v>
      </c>
      <c r="F55" s="1800">
        <v>443878</v>
      </c>
      <c r="G55" s="4305">
        <v>619269</v>
      </c>
      <c r="H55" s="4298">
        <v>5.33E-2</v>
      </c>
      <c r="I55" s="1800">
        <v>323738</v>
      </c>
      <c r="J55" s="4308">
        <v>291793</v>
      </c>
      <c r="K55" s="4298">
        <v>2.1299999999999999E-2</v>
      </c>
      <c r="L55" s="1792">
        <v>120140</v>
      </c>
      <c r="Q55" s="3788"/>
      <c r="Y55" s="3789"/>
    </row>
    <row r="56" spans="3:25" ht="13.5" customHeight="1" x14ac:dyDescent="0.15">
      <c r="C56" s="4300"/>
      <c r="D56" s="4302"/>
      <c r="E56" s="4303"/>
      <c r="F56" s="1801">
        <v>467184</v>
      </c>
      <c r="G56" s="4306"/>
      <c r="H56" s="4303"/>
      <c r="I56" s="1801">
        <v>295531</v>
      </c>
      <c r="J56" s="4310"/>
      <c r="K56" s="4303">
        <v>0</v>
      </c>
      <c r="L56" s="1791">
        <v>171653</v>
      </c>
      <c r="Q56" s="3788"/>
      <c r="Y56" s="3789"/>
    </row>
    <row r="57" spans="3:25" ht="13.5" customHeight="1" x14ac:dyDescent="0.15">
      <c r="C57" s="4294" t="s">
        <v>80</v>
      </c>
      <c r="D57" s="4301">
        <v>961307</v>
      </c>
      <c r="E57" s="4298">
        <v>5.5100000000000003E-2</v>
      </c>
      <c r="F57" s="1800">
        <v>467627</v>
      </c>
      <c r="G57" s="4305">
        <v>659003</v>
      </c>
      <c r="H57" s="4298">
        <v>6.4199999999999993E-2</v>
      </c>
      <c r="I57" s="1800">
        <v>342729</v>
      </c>
      <c r="J57" s="4308">
        <v>302304</v>
      </c>
      <c r="K57" s="4298">
        <v>3.6000000000000004E-2</v>
      </c>
      <c r="L57" s="1792">
        <v>124898</v>
      </c>
      <c r="Q57" s="3788"/>
      <c r="Y57" s="3789"/>
    </row>
    <row r="58" spans="3:25" ht="13.5" customHeight="1" x14ac:dyDescent="0.15">
      <c r="C58" s="4300"/>
      <c r="D58" s="4302"/>
      <c r="E58" s="4303"/>
      <c r="F58" s="1801">
        <v>493680</v>
      </c>
      <c r="G58" s="4306"/>
      <c r="H58" s="4303"/>
      <c r="I58" s="1801">
        <v>316274</v>
      </c>
      <c r="J58" s="4310"/>
      <c r="K58" s="4303">
        <v>0</v>
      </c>
      <c r="L58" s="1791">
        <v>177406</v>
      </c>
      <c r="Q58" s="3788"/>
      <c r="Y58" s="3789"/>
    </row>
    <row r="59" spans="3:25" ht="13.5" customHeight="1" x14ac:dyDescent="0.15">
      <c r="C59" s="4294" t="s">
        <v>81</v>
      </c>
      <c r="D59" s="4301">
        <v>1012547</v>
      </c>
      <c r="E59" s="4298">
        <v>5.33E-2</v>
      </c>
      <c r="F59" s="1800">
        <v>490230</v>
      </c>
      <c r="G59" s="4305">
        <v>701969</v>
      </c>
      <c r="H59" s="4298">
        <v>6.5199999999999994E-2</v>
      </c>
      <c r="I59" s="1800">
        <v>365000</v>
      </c>
      <c r="J59" s="4308">
        <v>310578</v>
      </c>
      <c r="K59" s="4298">
        <v>2.7400000000000001E-2</v>
      </c>
      <c r="L59" s="1792">
        <v>125230</v>
      </c>
      <c r="Q59" s="3788"/>
      <c r="Y59" s="3789"/>
    </row>
    <row r="60" spans="3:25" ht="13.5" customHeight="1" x14ac:dyDescent="0.15">
      <c r="C60" s="4300"/>
      <c r="D60" s="4302"/>
      <c r="E60" s="4303"/>
      <c r="F60" s="1801">
        <v>522317</v>
      </c>
      <c r="G60" s="4306"/>
      <c r="H60" s="4303"/>
      <c r="I60" s="1801">
        <v>336969</v>
      </c>
      <c r="J60" s="4310"/>
      <c r="K60" s="4303">
        <v>0</v>
      </c>
      <c r="L60" s="1791">
        <v>185348</v>
      </c>
      <c r="Q60" s="3788"/>
      <c r="Y60" s="3789"/>
    </row>
    <row r="61" spans="3:25" ht="13.5" customHeight="1" x14ac:dyDescent="0.15">
      <c r="C61" s="4294" t="s">
        <v>2029</v>
      </c>
      <c r="D61" s="4301">
        <v>1063695</v>
      </c>
      <c r="E61" s="4298">
        <v>5.0500000000000003E-2</v>
      </c>
      <c r="F61" s="1800">
        <v>513847</v>
      </c>
      <c r="G61" s="4305">
        <v>735378</v>
      </c>
      <c r="H61" s="4298">
        <v>4.7600000000000003E-2</v>
      </c>
      <c r="I61" s="1800">
        <v>383766</v>
      </c>
      <c r="J61" s="4308">
        <v>328317</v>
      </c>
      <c r="K61" s="4298">
        <v>5.7099999999999998E-2</v>
      </c>
      <c r="L61" s="1792">
        <v>130081</v>
      </c>
      <c r="Q61" s="3788"/>
      <c r="Y61" s="3789"/>
    </row>
    <row r="62" spans="3:25" ht="13.5" customHeight="1" x14ac:dyDescent="0.15">
      <c r="C62" s="4300"/>
      <c r="D62" s="4302"/>
      <c r="E62" s="4303"/>
      <c r="F62" s="1801">
        <v>549848</v>
      </c>
      <c r="G62" s="4306"/>
      <c r="H62" s="4303"/>
      <c r="I62" s="1801">
        <v>351612</v>
      </c>
      <c r="J62" s="4310"/>
      <c r="K62" s="4303">
        <v>0</v>
      </c>
      <c r="L62" s="1791">
        <v>198236</v>
      </c>
      <c r="Q62" s="3788"/>
      <c r="Y62" s="3789"/>
    </row>
    <row r="63" spans="3:25" ht="13.5" customHeight="1" x14ac:dyDescent="0.15">
      <c r="C63" s="4294" t="s">
        <v>83</v>
      </c>
      <c r="D63" s="4301">
        <v>1085671</v>
      </c>
      <c r="E63" s="4298">
        <v>2.07E-2</v>
      </c>
      <c r="F63" s="1800">
        <v>528240</v>
      </c>
      <c r="G63" s="4305">
        <v>745897</v>
      </c>
      <c r="H63" s="4298">
        <v>1.43E-2</v>
      </c>
      <c r="I63" s="1800">
        <v>394405</v>
      </c>
      <c r="J63" s="4308">
        <v>339774</v>
      </c>
      <c r="K63" s="4298">
        <v>3.49E-2</v>
      </c>
      <c r="L63" s="1792">
        <v>133835</v>
      </c>
      <c r="Q63" s="3788"/>
      <c r="Y63" s="3789"/>
    </row>
    <row r="64" spans="3:25" ht="13.5" customHeight="1" x14ac:dyDescent="0.15">
      <c r="C64" s="4300"/>
      <c r="D64" s="4302"/>
      <c r="E64" s="4303"/>
      <c r="F64" s="1801">
        <v>557431</v>
      </c>
      <c r="G64" s="4306"/>
      <c r="H64" s="4303"/>
      <c r="I64" s="1801">
        <v>351492</v>
      </c>
      <c r="J64" s="4310"/>
      <c r="K64" s="4303">
        <v>0</v>
      </c>
      <c r="L64" s="1791">
        <v>205939</v>
      </c>
      <c r="Q64" s="3788"/>
      <c r="Y64" s="3789"/>
    </row>
    <row r="65" spans="3:25" ht="13.5" customHeight="1" x14ac:dyDescent="0.15">
      <c r="C65" s="4294" t="s">
        <v>84</v>
      </c>
      <c r="D65" s="4301">
        <v>1116993</v>
      </c>
      <c r="E65" s="4298">
        <v>2.8899999999999999E-2</v>
      </c>
      <c r="F65" s="1800">
        <v>539943</v>
      </c>
      <c r="G65" s="4305">
        <v>755724</v>
      </c>
      <c r="H65" s="4298">
        <v>1.32E-2</v>
      </c>
      <c r="I65" s="1800">
        <v>398711</v>
      </c>
      <c r="J65" s="4308">
        <v>361269</v>
      </c>
      <c r="K65" s="4298">
        <v>6.3299999999999995E-2</v>
      </c>
      <c r="L65" s="1792">
        <v>141232</v>
      </c>
      <c r="Q65" s="3788"/>
      <c r="Y65" s="3789"/>
    </row>
    <row r="66" spans="3:25" ht="13.5" customHeight="1" x14ac:dyDescent="0.15">
      <c r="C66" s="4300"/>
      <c r="D66" s="4302"/>
      <c r="E66" s="4303"/>
      <c r="F66" s="1801">
        <v>577050</v>
      </c>
      <c r="G66" s="4306"/>
      <c r="H66" s="4303"/>
      <c r="I66" s="1801">
        <v>357013</v>
      </c>
      <c r="J66" s="4310"/>
      <c r="K66" s="4303">
        <v>0</v>
      </c>
      <c r="L66" s="1791">
        <v>220037</v>
      </c>
      <c r="Q66" s="3788"/>
      <c r="Y66" s="3789"/>
    </row>
    <row r="67" spans="3:25" ht="13.5" customHeight="1" x14ac:dyDescent="0.15">
      <c r="C67" s="4294" t="s">
        <v>85</v>
      </c>
      <c r="D67" s="4301">
        <v>1131807</v>
      </c>
      <c r="E67" s="4298">
        <v>1.3299999999999999E-2</v>
      </c>
      <c r="F67" s="1800">
        <v>544636</v>
      </c>
      <c r="G67" s="4305">
        <v>758248</v>
      </c>
      <c r="H67" s="4298">
        <v>3.3E-3</v>
      </c>
      <c r="I67" s="1800">
        <v>399468</v>
      </c>
      <c r="J67" s="4308">
        <v>373559</v>
      </c>
      <c r="K67" s="4298">
        <v>3.4000000000000002E-2</v>
      </c>
      <c r="L67" s="1792">
        <v>145168</v>
      </c>
      <c r="Q67" s="3788"/>
      <c r="Y67" s="3789"/>
    </row>
    <row r="68" spans="3:25" ht="13.5" customHeight="1" x14ac:dyDescent="0.15">
      <c r="C68" s="4300"/>
      <c r="D68" s="4302"/>
      <c r="E68" s="4303"/>
      <c r="F68" s="1801">
        <v>587171</v>
      </c>
      <c r="G68" s="4306"/>
      <c r="H68" s="4303"/>
      <c r="I68" s="1801">
        <v>358780</v>
      </c>
      <c r="J68" s="4310"/>
      <c r="K68" s="4303">
        <v>0</v>
      </c>
      <c r="L68" s="1791">
        <v>228391</v>
      </c>
      <c r="Q68" s="3788"/>
      <c r="Y68" s="3789"/>
    </row>
    <row r="69" spans="3:25" ht="13.5" customHeight="1" x14ac:dyDescent="0.15">
      <c r="C69" s="4294" t="s">
        <v>840</v>
      </c>
      <c r="D69" s="4301">
        <v>1143357</v>
      </c>
      <c r="E69" s="4298">
        <v>1.0200000000000001E-2</v>
      </c>
      <c r="F69" s="1800">
        <v>548729</v>
      </c>
      <c r="G69" s="4305">
        <v>758788</v>
      </c>
      <c r="H69" s="4298">
        <v>6.9999999999999999E-4</v>
      </c>
      <c r="I69" s="1800">
        <v>400357</v>
      </c>
      <c r="J69" s="4308">
        <v>384569</v>
      </c>
      <c r="K69" s="4298">
        <v>2.9500000000000002E-2</v>
      </c>
      <c r="L69" s="1792">
        <v>148372</v>
      </c>
      <c r="Q69" s="3788"/>
      <c r="Y69" s="3789"/>
    </row>
    <row r="70" spans="3:25" ht="13.5" customHeight="1" x14ac:dyDescent="0.15">
      <c r="C70" s="4300"/>
      <c r="D70" s="4302"/>
      <c r="E70" s="4303"/>
      <c r="F70" s="1801">
        <v>594628</v>
      </c>
      <c r="G70" s="4306"/>
      <c r="H70" s="4303"/>
      <c r="I70" s="1801">
        <v>358431</v>
      </c>
      <c r="J70" s="4310"/>
      <c r="K70" s="4303">
        <v>0</v>
      </c>
      <c r="L70" s="1791">
        <v>236197</v>
      </c>
      <c r="Q70" s="3788"/>
      <c r="Y70" s="3789"/>
    </row>
    <row r="71" spans="3:25" ht="13.5" customHeight="1" x14ac:dyDescent="0.15">
      <c r="C71" s="4294" t="s">
        <v>841</v>
      </c>
      <c r="D71" s="4301">
        <v>1182557</v>
      </c>
      <c r="E71" s="4298">
        <v>3.4299999999999997E-2</v>
      </c>
      <c r="F71" s="1800">
        <v>570260</v>
      </c>
      <c r="G71" s="4305">
        <v>782650</v>
      </c>
      <c r="H71" s="4298">
        <v>3.1399999999999997E-2</v>
      </c>
      <c r="I71" s="1800">
        <v>416588</v>
      </c>
      <c r="J71" s="4308">
        <v>399907</v>
      </c>
      <c r="K71" s="4298">
        <v>3.9900000000000005E-2</v>
      </c>
      <c r="L71" s="1792">
        <v>153672</v>
      </c>
      <c r="Q71" s="3788"/>
      <c r="Y71" s="3789"/>
    </row>
    <row r="72" spans="3:25" ht="13.5" customHeight="1" x14ac:dyDescent="0.15">
      <c r="C72" s="4300"/>
      <c r="D72" s="4302"/>
      <c r="E72" s="4303"/>
      <c r="F72" s="1801">
        <v>612297</v>
      </c>
      <c r="G72" s="4306"/>
      <c r="H72" s="4303"/>
      <c r="I72" s="1801">
        <v>366062</v>
      </c>
      <c r="J72" s="4310"/>
      <c r="K72" s="4303">
        <v>0</v>
      </c>
      <c r="L72" s="1791">
        <v>246235</v>
      </c>
      <c r="Q72" s="3788"/>
      <c r="Y72" s="3789"/>
    </row>
    <row r="73" spans="3:25" ht="13.5" customHeight="1" x14ac:dyDescent="0.15">
      <c r="C73" s="4294" t="s">
        <v>842</v>
      </c>
      <c r="D73" s="4301">
        <v>1249577</v>
      </c>
      <c r="E73" s="4298">
        <v>5.67E-2</v>
      </c>
      <c r="F73" s="1800">
        <v>602887</v>
      </c>
      <c r="G73" s="4305">
        <v>837718</v>
      </c>
      <c r="H73" s="4298">
        <v>7.0400000000000004E-2</v>
      </c>
      <c r="I73" s="1800">
        <v>445053</v>
      </c>
      <c r="J73" s="4308">
        <v>411859</v>
      </c>
      <c r="K73" s="4298">
        <v>2.9900000000000003E-2</v>
      </c>
      <c r="L73" s="1792">
        <v>157834</v>
      </c>
      <c r="Q73" s="3788"/>
      <c r="Y73" s="3789"/>
    </row>
    <row r="74" spans="3:25" ht="13.5" customHeight="1" x14ac:dyDescent="0.15">
      <c r="C74" s="4300"/>
      <c r="D74" s="4302"/>
      <c r="E74" s="4303"/>
      <c r="F74" s="1801">
        <v>646690</v>
      </c>
      <c r="G74" s="4306"/>
      <c r="H74" s="4303"/>
      <c r="I74" s="1801">
        <v>392665</v>
      </c>
      <c r="J74" s="4310"/>
      <c r="K74" s="4303">
        <v>0</v>
      </c>
      <c r="L74" s="1791">
        <v>254025</v>
      </c>
      <c r="Q74" s="3788"/>
      <c r="Y74" s="3789"/>
    </row>
    <row r="75" spans="3:25" ht="13.5" customHeight="1" x14ac:dyDescent="0.15">
      <c r="C75" s="4294" t="s">
        <v>843</v>
      </c>
      <c r="D75" s="4296">
        <v>1258263</v>
      </c>
      <c r="E75" s="4298">
        <v>7.0000000000000001E-3</v>
      </c>
      <c r="F75" s="1802">
        <v>607435</v>
      </c>
      <c r="G75" s="4305">
        <v>839516</v>
      </c>
      <c r="H75" s="4298">
        <v>2.0999999999999999E-3</v>
      </c>
      <c r="I75" s="1802">
        <v>445485</v>
      </c>
      <c r="J75" s="4308">
        <v>418747</v>
      </c>
      <c r="K75" s="4298">
        <f>(J75/J73)-1</f>
        <v>1.6724170165032248E-2</v>
      </c>
      <c r="L75" s="1795">
        <v>161950</v>
      </c>
      <c r="Q75" s="3788"/>
      <c r="Y75" s="3789"/>
    </row>
    <row r="76" spans="3:25" ht="13.5" customHeight="1" x14ac:dyDescent="0.15">
      <c r="C76" s="4300"/>
      <c r="D76" s="4304"/>
      <c r="E76" s="4303"/>
      <c r="F76" s="1803">
        <v>650828</v>
      </c>
      <c r="G76" s="4306"/>
      <c r="H76" s="4303"/>
      <c r="I76" s="1803">
        <v>394031</v>
      </c>
      <c r="J76" s="4310"/>
      <c r="K76" s="4303"/>
      <c r="L76" s="1796">
        <v>256797</v>
      </c>
      <c r="Q76" s="3788"/>
      <c r="Y76" s="3789"/>
    </row>
    <row r="77" spans="3:25" ht="13.5" customHeight="1" x14ac:dyDescent="0.15">
      <c r="C77" s="4294" t="s">
        <v>1057</v>
      </c>
      <c r="D77" s="4296">
        <f>F77+F78</f>
        <v>1290175</v>
      </c>
      <c r="E77" s="4298">
        <f>(D77/D75)-1</f>
        <v>2.5361947383019334E-2</v>
      </c>
      <c r="F77" s="1802">
        <f t="shared" ref="F77:F80" si="0">I77+L77</f>
        <v>620500</v>
      </c>
      <c r="G77" s="4305">
        <f>I77+I78</f>
        <v>853687</v>
      </c>
      <c r="H77" s="4298">
        <f>(G77/G75)-1</f>
        <v>1.6879964169831174E-2</v>
      </c>
      <c r="I77" s="1802">
        <v>452094</v>
      </c>
      <c r="J77" s="4308">
        <f>L77+L78</f>
        <v>436488</v>
      </c>
      <c r="K77" s="4298">
        <f>(J77/J75)-1</f>
        <v>4.2366870688028913E-2</v>
      </c>
      <c r="L77" s="1795">
        <v>168406</v>
      </c>
      <c r="Q77" s="3788"/>
      <c r="Y77" s="3789"/>
    </row>
    <row r="78" spans="3:25" ht="13.5" customHeight="1" x14ac:dyDescent="0.15">
      <c r="C78" s="4300"/>
      <c r="D78" s="4304"/>
      <c r="E78" s="4303"/>
      <c r="F78" s="1803">
        <f t="shared" si="0"/>
        <v>669675</v>
      </c>
      <c r="G78" s="4306"/>
      <c r="H78" s="4303"/>
      <c r="I78" s="1803">
        <v>401593</v>
      </c>
      <c r="J78" s="4310"/>
      <c r="K78" s="4303"/>
      <c r="L78" s="1796">
        <v>268082</v>
      </c>
      <c r="Q78" s="3788"/>
      <c r="Y78" s="3789"/>
    </row>
    <row r="79" spans="3:25" ht="13.5" customHeight="1" x14ac:dyDescent="0.15">
      <c r="C79" s="4315" t="s">
        <v>1477</v>
      </c>
      <c r="D79" s="4325">
        <f>F79+F80</f>
        <v>1317078</v>
      </c>
      <c r="E79" s="4317">
        <f>(D79/D77)-1</f>
        <v>2.0852209971515601E-2</v>
      </c>
      <c r="F79" s="1804">
        <f t="shared" si="0"/>
        <v>633383</v>
      </c>
      <c r="G79" s="4326">
        <f>I79+I80</f>
        <v>859994</v>
      </c>
      <c r="H79" s="4317">
        <f>(G79/G77)-1</f>
        <v>7.387953664516278E-3</v>
      </c>
      <c r="I79" s="1804">
        <v>457199</v>
      </c>
      <c r="J79" s="4327">
        <f>L79+L80</f>
        <v>457084</v>
      </c>
      <c r="K79" s="4317">
        <f>(J79/J77)-1</f>
        <v>4.7185718736826754E-2</v>
      </c>
      <c r="L79" s="1797">
        <v>176184</v>
      </c>
      <c r="Q79" s="3788"/>
      <c r="Y79" s="3789"/>
    </row>
    <row r="80" spans="3:25" ht="13.5" customHeight="1" x14ac:dyDescent="0.15">
      <c r="C80" s="4315"/>
      <c r="D80" s="4325"/>
      <c r="E80" s="4317"/>
      <c r="F80" s="1804">
        <f t="shared" si="0"/>
        <v>683695</v>
      </c>
      <c r="G80" s="4326"/>
      <c r="H80" s="4317"/>
      <c r="I80" s="1804">
        <v>402795</v>
      </c>
      <c r="J80" s="4327"/>
      <c r="K80" s="4317"/>
      <c r="L80" s="1797">
        <v>280900</v>
      </c>
      <c r="Q80" s="3788"/>
      <c r="Y80" s="3789"/>
    </row>
    <row r="81" spans="1:25" ht="13.5" customHeight="1" x14ac:dyDescent="0.15">
      <c r="C81" s="4294" t="s">
        <v>2030</v>
      </c>
      <c r="D81" s="4296">
        <f>F81+F82</f>
        <v>1338477</v>
      </c>
      <c r="E81" s="4298">
        <f>(D81/D79)-1</f>
        <v>1.6247329315348003E-2</v>
      </c>
      <c r="F81" s="1802">
        <f>I81+L81</f>
        <v>642064</v>
      </c>
      <c r="G81" s="4305">
        <f>I81+I82</f>
        <v>870049</v>
      </c>
      <c r="H81" s="4298">
        <f>(G81/G79)-1</f>
        <v>1.1691942036804903E-2</v>
      </c>
      <c r="I81" s="1802">
        <v>461912</v>
      </c>
      <c r="J81" s="4308">
        <f>L81+L82</f>
        <v>468428</v>
      </c>
      <c r="K81" s="4298">
        <f>(J81/J79)-1</f>
        <v>2.4818195342650284E-2</v>
      </c>
      <c r="L81" s="1795">
        <v>180152</v>
      </c>
      <c r="Q81" s="3788"/>
      <c r="Y81" s="3789"/>
    </row>
    <row r="82" spans="1:25" ht="13.5" customHeight="1" thickBot="1" x14ac:dyDescent="0.2">
      <c r="C82" s="4295"/>
      <c r="D82" s="4297"/>
      <c r="E82" s="4299"/>
      <c r="F82" s="1805">
        <f>I82+L82</f>
        <v>696413</v>
      </c>
      <c r="G82" s="4307"/>
      <c r="H82" s="4299"/>
      <c r="I82" s="1805">
        <v>408137</v>
      </c>
      <c r="J82" s="4309"/>
      <c r="K82" s="4299"/>
      <c r="L82" s="1798">
        <v>288276</v>
      </c>
      <c r="Y82" s="3789"/>
    </row>
    <row r="83" spans="1:25" ht="15" customHeight="1" thickBot="1" x14ac:dyDescent="0.2"/>
    <row r="84" spans="1:25" ht="15" customHeight="1" thickBot="1" x14ac:dyDescent="0.2">
      <c r="D84" s="3906" t="s">
        <v>8</v>
      </c>
      <c r="E84" s="3907" t="s">
        <v>2100</v>
      </c>
      <c r="F84" s="3908" t="s">
        <v>2101</v>
      </c>
      <c r="G84" s="3909" t="s">
        <v>844</v>
      </c>
      <c r="H84" s="497"/>
      <c r="I84" s="498"/>
    </row>
    <row r="85" spans="1:25" ht="15" customHeight="1" x14ac:dyDescent="0.15">
      <c r="D85" s="3910" t="s">
        <v>90</v>
      </c>
      <c r="E85" s="3911">
        <v>340929</v>
      </c>
      <c r="F85" s="3912">
        <v>246043</v>
      </c>
      <c r="G85" s="3926">
        <f>SUM(E85:F85)</f>
        <v>586972</v>
      </c>
      <c r="H85" s="497"/>
      <c r="I85" s="499"/>
    </row>
    <row r="86" spans="1:25" s="491" customFormat="1" ht="15" customHeight="1" x14ac:dyDescent="0.15">
      <c r="A86" s="489"/>
      <c r="B86" s="489"/>
      <c r="C86" s="490"/>
      <c r="D86" s="3913" t="s">
        <v>832</v>
      </c>
      <c r="E86" s="3914">
        <v>374044</v>
      </c>
      <c r="F86" s="3915">
        <v>246130</v>
      </c>
      <c r="G86" s="3927">
        <f t="shared" ref="G86:G107" si="1">SUM(E86:F86)</f>
        <v>620174</v>
      </c>
      <c r="H86" s="497"/>
      <c r="I86" s="499"/>
      <c r="K86" s="492"/>
      <c r="M86" s="489"/>
      <c r="N86" s="489"/>
      <c r="O86" s="489"/>
      <c r="P86" s="489"/>
      <c r="Q86" s="489"/>
      <c r="R86" s="489"/>
      <c r="S86" s="489"/>
      <c r="T86" s="489"/>
      <c r="U86" s="489"/>
      <c r="V86" s="489"/>
      <c r="W86" s="489"/>
    </row>
    <row r="87" spans="1:25" s="491" customFormat="1" ht="15" customHeight="1" x14ac:dyDescent="0.15">
      <c r="A87" s="489"/>
      <c r="B87" s="489"/>
      <c r="C87" s="490"/>
      <c r="D87" s="3913" t="s">
        <v>833</v>
      </c>
      <c r="E87" s="3914">
        <v>412207</v>
      </c>
      <c r="F87" s="3915">
        <v>250842</v>
      </c>
      <c r="G87" s="3927">
        <f t="shared" si="1"/>
        <v>663049</v>
      </c>
      <c r="H87" s="497"/>
      <c r="I87" s="499"/>
      <c r="K87" s="492"/>
      <c r="M87" s="489"/>
      <c r="N87" s="489"/>
      <c r="O87" s="489"/>
      <c r="P87" s="489"/>
      <c r="Q87" s="489"/>
      <c r="R87" s="489"/>
      <c r="S87" s="489"/>
      <c r="T87" s="489"/>
      <c r="U87" s="489"/>
      <c r="V87" s="489"/>
      <c r="W87" s="489"/>
    </row>
    <row r="88" spans="1:25" s="491" customFormat="1" ht="15" customHeight="1" x14ac:dyDescent="0.15">
      <c r="A88" s="489"/>
      <c r="B88" s="489"/>
      <c r="C88" s="490"/>
      <c r="D88" s="3913" t="s">
        <v>834</v>
      </c>
      <c r="E88" s="3916">
        <v>425131</v>
      </c>
      <c r="F88" s="3917">
        <v>254248</v>
      </c>
      <c r="G88" s="3927">
        <f t="shared" si="1"/>
        <v>679379</v>
      </c>
      <c r="H88" s="497"/>
      <c r="I88" s="499"/>
      <c r="K88" s="492"/>
      <c r="M88" s="489"/>
      <c r="N88" s="489"/>
      <c r="O88" s="489"/>
      <c r="P88" s="489"/>
      <c r="Q88" s="489"/>
      <c r="R88" s="489"/>
      <c r="S88" s="489"/>
      <c r="T88" s="489"/>
      <c r="U88" s="489"/>
      <c r="V88" s="489"/>
      <c r="W88" s="489"/>
    </row>
    <row r="89" spans="1:25" s="491" customFormat="1" ht="15" customHeight="1" x14ac:dyDescent="0.15">
      <c r="A89" s="489"/>
      <c r="B89" s="489"/>
      <c r="C89" s="490"/>
      <c r="D89" s="3913" t="s">
        <v>835</v>
      </c>
      <c r="E89" s="3916">
        <v>432703</v>
      </c>
      <c r="F89" s="3917">
        <v>254876</v>
      </c>
      <c r="G89" s="3927">
        <f t="shared" si="1"/>
        <v>687579</v>
      </c>
      <c r="H89" s="497"/>
      <c r="I89" s="499"/>
      <c r="K89" s="492"/>
      <c r="M89" s="489"/>
      <c r="N89" s="489"/>
      <c r="O89" s="489"/>
      <c r="P89" s="489"/>
      <c r="Q89" s="489"/>
      <c r="R89" s="489"/>
      <c r="S89" s="489"/>
      <c r="T89" s="489"/>
      <c r="U89" s="489"/>
      <c r="V89" s="489"/>
      <c r="W89" s="489"/>
    </row>
    <row r="90" spans="1:25" s="491" customFormat="1" ht="15" customHeight="1" x14ac:dyDescent="0.15">
      <c r="A90" s="489"/>
      <c r="B90" s="489"/>
      <c r="C90" s="490"/>
      <c r="D90" s="3913" t="s">
        <v>836</v>
      </c>
      <c r="E90" s="3916">
        <v>428342</v>
      </c>
      <c r="F90" s="3917">
        <v>261553</v>
      </c>
      <c r="G90" s="3927">
        <f t="shared" si="1"/>
        <v>689895</v>
      </c>
      <c r="H90" s="497"/>
      <c r="I90" s="499"/>
      <c r="K90" s="492"/>
      <c r="M90" s="489"/>
      <c r="N90" s="489"/>
      <c r="O90" s="489"/>
      <c r="P90" s="489"/>
      <c r="Q90" s="489"/>
      <c r="R90" s="489"/>
      <c r="S90" s="489"/>
      <c r="T90" s="489"/>
      <c r="U90" s="489"/>
      <c r="V90" s="489"/>
      <c r="W90" s="489"/>
    </row>
    <row r="91" spans="1:25" s="491" customFormat="1" ht="15" customHeight="1" x14ac:dyDescent="0.15">
      <c r="A91" s="489"/>
      <c r="B91" s="489"/>
      <c r="C91" s="490"/>
      <c r="D91" s="3913" t="s">
        <v>837</v>
      </c>
      <c r="E91" s="3916">
        <v>460522</v>
      </c>
      <c r="F91" s="3917">
        <v>267746</v>
      </c>
      <c r="G91" s="3927">
        <f t="shared" si="1"/>
        <v>728268</v>
      </c>
      <c r="H91" s="497"/>
      <c r="I91" s="499"/>
      <c r="K91" s="492"/>
      <c r="M91" s="489"/>
      <c r="N91" s="489"/>
      <c r="O91" s="489"/>
      <c r="P91" s="489"/>
      <c r="Q91" s="489"/>
      <c r="R91" s="489"/>
      <c r="S91" s="489"/>
      <c r="T91" s="489"/>
      <c r="U91" s="489"/>
      <c r="V91" s="489"/>
      <c r="W91" s="489"/>
    </row>
    <row r="92" spans="1:25" s="491" customFormat="1" ht="15" customHeight="1" x14ac:dyDescent="0.15">
      <c r="A92" s="489"/>
      <c r="B92" s="489"/>
      <c r="C92" s="490"/>
      <c r="D92" s="3913" t="s">
        <v>838</v>
      </c>
      <c r="E92" s="3916">
        <v>492942</v>
      </c>
      <c r="F92" s="3917">
        <v>271035</v>
      </c>
      <c r="G92" s="3927">
        <f t="shared" si="1"/>
        <v>763977</v>
      </c>
      <c r="H92" s="497"/>
      <c r="I92" s="499"/>
      <c r="K92" s="492"/>
      <c r="M92" s="489"/>
      <c r="N92" s="489"/>
      <c r="O92" s="489"/>
      <c r="P92" s="489"/>
      <c r="Q92" s="489"/>
      <c r="R92" s="489"/>
      <c r="S92" s="489"/>
      <c r="T92" s="489"/>
      <c r="U92" s="489"/>
      <c r="V92" s="489"/>
      <c r="W92" s="489"/>
    </row>
    <row r="93" spans="1:25" s="491" customFormat="1" ht="15" customHeight="1" x14ac:dyDescent="0.15">
      <c r="A93" s="489"/>
      <c r="B93" s="489"/>
      <c r="C93" s="490"/>
      <c r="D93" s="3913" t="s">
        <v>839</v>
      </c>
      <c r="E93" s="3916">
        <v>507749</v>
      </c>
      <c r="F93" s="3917">
        <v>274819</v>
      </c>
      <c r="G93" s="3927">
        <f t="shared" si="1"/>
        <v>782568</v>
      </c>
      <c r="H93" s="497"/>
      <c r="I93" s="499"/>
      <c r="K93" s="492"/>
      <c r="M93" s="489"/>
      <c r="N93" s="489"/>
      <c r="O93" s="489"/>
      <c r="P93" s="489"/>
      <c r="Q93" s="489"/>
      <c r="R93" s="489"/>
      <c r="S93" s="489"/>
      <c r="T93" s="489"/>
      <c r="U93" s="489"/>
      <c r="V93" s="489"/>
      <c r="W93" s="489"/>
    </row>
    <row r="94" spans="1:25" s="491" customFormat="1" ht="15" customHeight="1" x14ac:dyDescent="0.15">
      <c r="A94" s="489"/>
      <c r="B94" s="489"/>
      <c r="C94" s="490"/>
      <c r="D94" s="3913" t="s">
        <v>845</v>
      </c>
      <c r="E94" s="3916">
        <v>510915</v>
      </c>
      <c r="F94" s="3917">
        <v>278619</v>
      </c>
      <c r="G94" s="3927">
        <f t="shared" si="1"/>
        <v>789534</v>
      </c>
      <c r="H94" s="497"/>
      <c r="I94" s="499"/>
      <c r="K94" s="492"/>
      <c r="M94" s="489"/>
      <c r="N94" s="489"/>
      <c r="O94" s="489"/>
      <c r="P94" s="489"/>
      <c r="Q94" s="489"/>
      <c r="R94" s="489"/>
      <c r="S94" s="489"/>
      <c r="T94" s="489"/>
      <c r="U94" s="489"/>
      <c r="V94" s="489"/>
      <c r="W94" s="489"/>
    </row>
    <row r="95" spans="1:25" s="491" customFormat="1" ht="15" customHeight="1" x14ac:dyDescent="0.15">
      <c r="A95" s="489"/>
      <c r="B95" s="489"/>
      <c r="C95" s="490"/>
      <c r="D95" s="3913" t="s">
        <v>846</v>
      </c>
      <c r="E95" s="3916">
        <v>515295</v>
      </c>
      <c r="F95" s="3917">
        <v>280557</v>
      </c>
      <c r="G95" s="3927">
        <f t="shared" si="1"/>
        <v>795852</v>
      </c>
      <c r="H95" s="497"/>
      <c r="I95" s="499"/>
      <c r="K95" s="492"/>
      <c r="M95" s="489"/>
      <c r="N95" s="489"/>
      <c r="O95" s="489"/>
      <c r="P95" s="489"/>
      <c r="Q95" s="489"/>
      <c r="R95" s="489"/>
      <c r="S95" s="489"/>
      <c r="T95" s="489"/>
      <c r="U95" s="489"/>
      <c r="V95" s="489"/>
      <c r="W95" s="489"/>
    </row>
    <row r="96" spans="1:25" s="491" customFormat="1" ht="15" customHeight="1" x14ac:dyDescent="0.15">
      <c r="A96" s="489"/>
      <c r="B96" s="489"/>
      <c r="C96" s="490"/>
      <c r="D96" s="3913" t="s">
        <v>847</v>
      </c>
      <c r="E96" s="3916">
        <v>526685</v>
      </c>
      <c r="F96" s="3917">
        <v>285027</v>
      </c>
      <c r="G96" s="3927">
        <f t="shared" si="1"/>
        <v>811712</v>
      </c>
      <c r="H96" s="497"/>
      <c r="I96" s="499"/>
      <c r="K96" s="492"/>
      <c r="M96" s="489"/>
      <c r="N96" s="489"/>
      <c r="O96" s="489"/>
      <c r="P96" s="489"/>
      <c r="Q96" s="489"/>
      <c r="R96" s="489"/>
      <c r="S96" s="489"/>
      <c r="T96" s="489"/>
      <c r="U96" s="489"/>
      <c r="V96" s="489"/>
      <c r="W96" s="489"/>
    </row>
    <row r="97" spans="1:23" s="491" customFormat="1" ht="15" customHeight="1" x14ac:dyDescent="0.15">
      <c r="A97" s="489"/>
      <c r="B97" s="489"/>
      <c r="C97" s="490"/>
      <c r="D97" s="3913" t="s">
        <v>848</v>
      </c>
      <c r="E97" s="3916">
        <v>544434</v>
      </c>
      <c r="F97" s="3917">
        <v>293310</v>
      </c>
      <c r="G97" s="3927">
        <f t="shared" si="1"/>
        <v>837744</v>
      </c>
      <c r="H97" s="497"/>
      <c r="I97" s="499"/>
      <c r="K97" s="492"/>
      <c r="M97" s="489"/>
      <c r="N97" s="489"/>
      <c r="O97" s="489"/>
      <c r="P97" s="489"/>
      <c r="Q97" s="489"/>
      <c r="R97" s="489"/>
      <c r="S97" s="489"/>
      <c r="T97" s="489"/>
      <c r="U97" s="489"/>
      <c r="V97" s="489"/>
      <c r="W97" s="489"/>
    </row>
    <row r="98" spans="1:23" s="491" customFormat="1" ht="15" customHeight="1" x14ac:dyDescent="0.15">
      <c r="A98" s="489"/>
      <c r="B98" s="489"/>
      <c r="C98" s="490"/>
      <c r="D98" s="3913" t="s">
        <v>849</v>
      </c>
      <c r="E98" s="3916">
        <v>587936</v>
      </c>
      <c r="F98" s="3917">
        <v>285705</v>
      </c>
      <c r="G98" s="3927">
        <f t="shared" si="1"/>
        <v>873641</v>
      </c>
      <c r="H98" s="497"/>
      <c r="I98" s="499"/>
      <c r="K98" s="492"/>
      <c r="M98" s="489"/>
      <c r="N98" s="489"/>
      <c r="O98" s="489"/>
      <c r="P98" s="489"/>
      <c r="Q98" s="489"/>
      <c r="R98" s="489"/>
      <c r="S98" s="489"/>
      <c r="T98" s="489"/>
      <c r="U98" s="489"/>
      <c r="V98" s="489"/>
      <c r="W98" s="489"/>
    </row>
    <row r="99" spans="1:23" s="491" customFormat="1" ht="15" customHeight="1" x14ac:dyDescent="0.15">
      <c r="A99" s="489"/>
      <c r="B99" s="489"/>
      <c r="C99" s="490"/>
      <c r="D99" s="3913" t="s">
        <v>850</v>
      </c>
      <c r="E99" s="3916">
        <v>619269</v>
      </c>
      <c r="F99" s="3917">
        <v>291793</v>
      </c>
      <c r="G99" s="3927">
        <f t="shared" si="1"/>
        <v>911062</v>
      </c>
      <c r="H99" s="497"/>
      <c r="I99" s="499"/>
      <c r="K99" s="492"/>
      <c r="M99" s="489"/>
      <c r="N99" s="489"/>
      <c r="O99" s="489"/>
      <c r="P99" s="489"/>
      <c r="Q99" s="489"/>
      <c r="R99" s="489"/>
      <c r="S99" s="489"/>
      <c r="T99" s="489"/>
      <c r="U99" s="489"/>
      <c r="V99" s="489"/>
      <c r="W99" s="489"/>
    </row>
    <row r="100" spans="1:23" s="491" customFormat="1" ht="15" customHeight="1" x14ac:dyDescent="0.15">
      <c r="A100" s="489"/>
      <c r="B100" s="489"/>
      <c r="C100" s="490"/>
      <c r="D100" s="3913" t="s">
        <v>851</v>
      </c>
      <c r="E100" s="3916">
        <v>659003</v>
      </c>
      <c r="F100" s="3917">
        <v>302304</v>
      </c>
      <c r="G100" s="3927">
        <f t="shared" si="1"/>
        <v>961307</v>
      </c>
      <c r="H100" s="497"/>
      <c r="I100" s="499"/>
      <c r="K100" s="492"/>
      <c r="M100" s="489"/>
      <c r="N100" s="489"/>
      <c r="O100" s="489"/>
      <c r="P100" s="489"/>
      <c r="Q100" s="489"/>
      <c r="R100" s="489"/>
      <c r="S100" s="489"/>
      <c r="T100" s="489"/>
      <c r="U100" s="489"/>
      <c r="V100" s="489"/>
      <c r="W100" s="489"/>
    </row>
    <row r="101" spans="1:23" s="491" customFormat="1" ht="15" customHeight="1" x14ac:dyDescent="0.15">
      <c r="A101" s="489"/>
      <c r="B101" s="489"/>
      <c r="C101" s="490"/>
      <c r="D101" s="3913" t="s">
        <v>1478</v>
      </c>
      <c r="E101" s="3916">
        <v>701969</v>
      </c>
      <c r="F101" s="3917">
        <v>310578</v>
      </c>
      <c r="G101" s="3928">
        <f t="shared" si="1"/>
        <v>1012547</v>
      </c>
      <c r="H101" s="497"/>
      <c r="I101" s="499"/>
      <c r="K101" s="492"/>
      <c r="M101" s="489"/>
      <c r="N101" s="489"/>
      <c r="O101" s="489"/>
      <c r="P101" s="489"/>
      <c r="Q101" s="489"/>
      <c r="R101" s="489"/>
      <c r="S101" s="489"/>
      <c r="T101" s="489"/>
      <c r="U101" s="489"/>
      <c r="V101" s="489"/>
      <c r="W101" s="489"/>
    </row>
    <row r="102" spans="1:23" s="491" customFormat="1" ht="15" customHeight="1" x14ac:dyDescent="0.15">
      <c r="A102" s="489"/>
      <c r="B102" s="489"/>
      <c r="C102" s="490"/>
      <c r="D102" s="3913" t="s">
        <v>2031</v>
      </c>
      <c r="E102" s="3916">
        <v>735378</v>
      </c>
      <c r="F102" s="3917">
        <v>328317</v>
      </c>
      <c r="G102" s="3928">
        <f t="shared" si="1"/>
        <v>1063695</v>
      </c>
      <c r="H102" s="497"/>
      <c r="I102" s="499"/>
      <c r="K102" s="492"/>
      <c r="M102" s="489"/>
      <c r="N102" s="489"/>
      <c r="O102" s="489"/>
      <c r="P102" s="489"/>
      <c r="Q102" s="489"/>
      <c r="R102" s="489"/>
      <c r="S102" s="489"/>
      <c r="T102" s="489"/>
      <c r="U102" s="489"/>
      <c r="V102" s="489"/>
      <c r="W102" s="489"/>
    </row>
    <row r="103" spans="1:23" s="491" customFormat="1" ht="15" customHeight="1" x14ac:dyDescent="0.15">
      <c r="A103" s="489"/>
      <c r="B103" s="489"/>
      <c r="C103" s="490"/>
      <c r="D103" s="3913" t="s">
        <v>852</v>
      </c>
      <c r="E103" s="3916">
        <v>745897</v>
      </c>
      <c r="F103" s="3917">
        <v>339774</v>
      </c>
      <c r="G103" s="3928">
        <f t="shared" si="1"/>
        <v>1085671</v>
      </c>
      <c r="H103" s="497"/>
      <c r="I103" s="499"/>
      <c r="K103" s="492"/>
      <c r="M103" s="489"/>
      <c r="N103" s="489"/>
      <c r="O103" s="489"/>
      <c r="P103" s="489"/>
      <c r="Q103" s="489"/>
      <c r="R103" s="489"/>
      <c r="S103" s="489"/>
      <c r="T103" s="489"/>
      <c r="U103" s="489"/>
      <c r="V103" s="489"/>
      <c r="W103" s="489"/>
    </row>
    <row r="104" spans="1:23" s="491" customFormat="1" ht="15" customHeight="1" x14ac:dyDescent="0.15">
      <c r="A104" s="489"/>
      <c r="B104" s="489"/>
      <c r="C104" s="490"/>
      <c r="D104" s="3913" t="s">
        <v>853</v>
      </c>
      <c r="E104" s="3916">
        <v>755724</v>
      </c>
      <c r="F104" s="3917">
        <v>361269</v>
      </c>
      <c r="G104" s="3928">
        <f t="shared" si="1"/>
        <v>1116993</v>
      </c>
      <c r="H104" s="497"/>
      <c r="I104" s="499"/>
      <c r="K104" s="492"/>
      <c r="M104" s="489"/>
      <c r="N104" s="489"/>
      <c r="O104" s="489"/>
      <c r="P104" s="489"/>
      <c r="Q104" s="489"/>
      <c r="R104" s="489"/>
      <c r="S104" s="489"/>
      <c r="T104" s="489"/>
      <c r="U104" s="489"/>
      <c r="V104" s="489"/>
      <c r="W104" s="489"/>
    </row>
    <row r="105" spans="1:23" s="491" customFormat="1" ht="15" customHeight="1" x14ac:dyDescent="0.15">
      <c r="A105" s="489"/>
      <c r="B105" s="489"/>
      <c r="C105" s="490"/>
      <c r="D105" s="3913" t="s">
        <v>854</v>
      </c>
      <c r="E105" s="3916">
        <v>758248</v>
      </c>
      <c r="F105" s="3917">
        <v>373559</v>
      </c>
      <c r="G105" s="3928">
        <f t="shared" si="1"/>
        <v>1131807</v>
      </c>
      <c r="H105" s="497"/>
      <c r="I105" s="499"/>
      <c r="K105" s="492"/>
      <c r="M105" s="489"/>
      <c r="N105" s="489"/>
      <c r="O105" s="489"/>
      <c r="P105" s="489"/>
      <c r="Q105" s="489"/>
      <c r="R105" s="489"/>
      <c r="S105" s="489"/>
      <c r="T105" s="489"/>
      <c r="U105" s="489"/>
      <c r="V105" s="489"/>
      <c r="W105" s="489"/>
    </row>
    <row r="106" spans="1:23" s="491" customFormat="1" ht="15" customHeight="1" x14ac:dyDescent="0.15">
      <c r="A106" s="489"/>
      <c r="B106" s="489"/>
      <c r="C106" s="490"/>
      <c r="D106" s="3913" t="s">
        <v>855</v>
      </c>
      <c r="E106" s="3916">
        <v>758788</v>
      </c>
      <c r="F106" s="3917">
        <v>384569</v>
      </c>
      <c r="G106" s="3928">
        <f t="shared" si="1"/>
        <v>1143357</v>
      </c>
      <c r="H106" s="497"/>
      <c r="I106" s="499"/>
      <c r="K106" s="492"/>
      <c r="M106" s="489"/>
      <c r="N106" s="489"/>
      <c r="O106" s="489"/>
      <c r="P106" s="489"/>
      <c r="Q106" s="489"/>
      <c r="R106" s="489"/>
      <c r="S106" s="489"/>
      <c r="T106" s="489"/>
      <c r="U106" s="489"/>
      <c r="V106" s="489"/>
      <c r="W106" s="489"/>
    </row>
    <row r="107" spans="1:23" s="491" customFormat="1" ht="15" customHeight="1" x14ac:dyDescent="0.15">
      <c r="A107" s="489"/>
      <c r="B107" s="489"/>
      <c r="C107" s="490"/>
      <c r="D107" s="3913" t="s">
        <v>856</v>
      </c>
      <c r="E107" s="3916">
        <v>782650</v>
      </c>
      <c r="F107" s="3917">
        <v>399907</v>
      </c>
      <c r="G107" s="3928">
        <f t="shared" si="1"/>
        <v>1182557</v>
      </c>
      <c r="H107" s="497"/>
      <c r="I107" s="499"/>
      <c r="K107" s="492"/>
      <c r="M107" s="489"/>
      <c r="N107" s="489"/>
      <c r="O107" s="489"/>
      <c r="P107" s="489"/>
      <c r="Q107" s="489"/>
      <c r="R107" s="489"/>
      <c r="S107" s="489"/>
      <c r="T107" s="489"/>
      <c r="U107" s="489"/>
      <c r="V107" s="489"/>
      <c r="W107" s="489"/>
    </row>
    <row r="108" spans="1:23" s="491" customFormat="1" ht="15" customHeight="1" x14ac:dyDescent="0.15">
      <c r="A108" s="489"/>
      <c r="B108" s="489"/>
      <c r="C108" s="490"/>
      <c r="D108" s="3913" t="s">
        <v>857</v>
      </c>
      <c r="E108" s="3916">
        <v>837718</v>
      </c>
      <c r="F108" s="3917">
        <v>411859</v>
      </c>
      <c r="G108" s="3928">
        <f>SUM(E108:F108)</f>
        <v>1249577</v>
      </c>
      <c r="H108" s="497"/>
      <c r="I108" s="499"/>
      <c r="K108" s="492"/>
      <c r="M108" s="489"/>
      <c r="N108" s="489"/>
      <c r="O108" s="489"/>
      <c r="P108" s="489"/>
      <c r="Q108" s="489"/>
      <c r="R108" s="489"/>
      <c r="S108" s="489"/>
      <c r="T108" s="489"/>
      <c r="U108" s="489"/>
      <c r="V108" s="489"/>
      <c r="W108" s="489"/>
    </row>
    <row r="109" spans="1:23" s="491" customFormat="1" ht="15" customHeight="1" x14ac:dyDescent="0.15">
      <c r="A109" s="489"/>
      <c r="B109" s="489"/>
      <c r="C109" s="490"/>
      <c r="D109" s="3913" t="s">
        <v>858</v>
      </c>
      <c r="E109" s="3918">
        <v>839516</v>
      </c>
      <c r="F109" s="3919">
        <v>418747</v>
      </c>
      <c r="G109" s="3928">
        <f>SUM(E109:F109)</f>
        <v>1258263</v>
      </c>
      <c r="H109" s="497"/>
      <c r="I109" s="499"/>
      <c r="K109" s="492"/>
      <c r="M109" s="489"/>
      <c r="N109" s="489"/>
      <c r="O109" s="489"/>
      <c r="P109" s="489"/>
      <c r="Q109" s="489"/>
      <c r="R109" s="489"/>
      <c r="S109" s="489"/>
      <c r="T109" s="489"/>
      <c r="U109" s="489"/>
      <c r="V109" s="489"/>
      <c r="W109" s="489"/>
    </row>
    <row r="110" spans="1:23" s="491" customFormat="1" ht="15" customHeight="1" x14ac:dyDescent="0.15">
      <c r="A110" s="489"/>
      <c r="B110" s="489"/>
      <c r="C110" s="490"/>
      <c r="D110" s="3913" t="s">
        <v>859</v>
      </c>
      <c r="E110" s="3918">
        <v>853687</v>
      </c>
      <c r="F110" s="3919">
        <v>436488</v>
      </c>
      <c r="G110" s="3928">
        <f>SUM(E110:F110)</f>
        <v>1290175</v>
      </c>
      <c r="H110" s="497"/>
      <c r="I110" s="499"/>
      <c r="K110" s="492"/>
      <c r="M110" s="489"/>
      <c r="N110" s="489"/>
      <c r="O110" s="489"/>
      <c r="P110" s="489"/>
      <c r="Q110" s="489"/>
      <c r="R110" s="489"/>
      <c r="S110" s="489"/>
      <c r="T110" s="489"/>
      <c r="U110" s="489"/>
      <c r="V110" s="489"/>
      <c r="W110" s="489"/>
    </row>
    <row r="111" spans="1:23" s="491" customFormat="1" ht="15" customHeight="1" x14ac:dyDescent="0.15">
      <c r="A111" s="489"/>
      <c r="B111" s="489"/>
      <c r="C111" s="490"/>
      <c r="D111" s="3920" t="s">
        <v>1479</v>
      </c>
      <c r="E111" s="3921">
        <v>859994</v>
      </c>
      <c r="F111" s="3922">
        <v>457084</v>
      </c>
      <c r="G111" s="3929">
        <f>SUM(E111:F111)</f>
        <v>1317078</v>
      </c>
      <c r="H111" s="497"/>
      <c r="I111" s="499"/>
      <c r="K111" s="492"/>
      <c r="M111" s="489"/>
      <c r="N111" s="489"/>
      <c r="O111" s="489"/>
      <c r="P111" s="489"/>
      <c r="Q111" s="489"/>
      <c r="R111" s="489"/>
      <c r="S111" s="489"/>
      <c r="T111" s="489"/>
      <c r="U111" s="489"/>
      <c r="V111" s="489"/>
      <c r="W111" s="489"/>
    </row>
    <row r="112" spans="1:23" ht="15" customHeight="1" thickBot="1" x14ac:dyDescent="0.2">
      <c r="D112" s="3923" t="s">
        <v>2032</v>
      </c>
      <c r="E112" s="3924">
        <v>870049</v>
      </c>
      <c r="F112" s="3925">
        <v>468428</v>
      </c>
      <c r="G112" s="3930">
        <f>SUM(E112:F112)</f>
        <v>1338477</v>
      </c>
    </row>
    <row r="118" spans="4:4" ht="15" customHeight="1" x14ac:dyDescent="0.15">
      <c r="D118" s="500"/>
    </row>
    <row r="119" spans="4:4" ht="15" customHeight="1" x14ac:dyDescent="0.15">
      <c r="D119" s="500"/>
    </row>
    <row r="120" spans="4:4" ht="15" customHeight="1" x14ac:dyDescent="0.15">
      <c r="D120" s="500"/>
    </row>
    <row r="121" spans="4:4" ht="15" customHeight="1" x14ac:dyDescent="0.15">
      <c r="D121" s="500"/>
    </row>
    <row r="122" spans="4:4" ht="15" customHeight="1" x14ac:dyDescent="0.15">
      <c r="D122" s="500"/>
    </row>
    <row r="123" spans="4:4" ht="15" customHeight="1" x14ac:dyDescent="0.15">
      <c r="D123" s="500"/>
    </row>
    <row r="124" spans="4:4" ht="15" customHeight="1" x14ac:dyDescent="0.15">
      <c r="D124" s="500"/>
    </row>
    <row r="125" spans="4:4" ht="15" customHeight="1" x14ac:dyDescent="0.15">
      <c r="D125" s="500"/>
    </row>
    <row r="126" spans="4:4" ht="15" customHeight="1" x14ac:dyDescent="0.15">
      <c r="D126" s="500"/>
    </row>
    <row r="127" spans="4:4" ht="15" customHeight="1" x14ac:dyDescent="0.15">
      <c r="D127" s="500"/>
    </row>
    <row r="128" spans="4:4" ht="15" customHeight="1" x14ac:dyDescent="0.15">
      <c r="D128" s="500"/>
    </row>
    <row r="129" spans="4:4" ht="15" customHeight="1" x14ac:dyDescent="0.15">
      <c r="D129" s="500"/>
    </row>
    <row r="130" spans="4:4" ht="15" customHeight="1" x14ac:dyDescent="0.15">
      <c r="D130" s="500"/>
    </row>
    <row r="131" spans="4:4" ht="15" customHeight="1" x14ac:dyDescent="0.15">
      <c r="D131" s="500"/>
    </row>
    <row r="132" spans="4:4" ht="15" customHeight="1" x14ac:dyDescent="0.15">
      <c r="D132" s="500"/>
    </row>
    <row r="133" spans="4:4" ht="15" customHeight="1" x14ac:dyDescent="0.15">
      <c r="D133" s="500"/>
    </row>
    <row r="134" spans="4:4" ht="15" customHeight="1" x14ac:dyDescent="0.15">
      <c r="D134" s="500"/>
    </row>
    <row r="135" spans="4:4" ht="15" customHeight="1" x14ac:dyDescent="0.15">
      <c r="D135" s="500"/>
    </row>
    <row r="136" spans="4:4" ht="15" customHeight="1" x14ac:dyDescent="0.15">
      <c r="D136" s="500"/>
    </row>
    <row r="137" spans="4:4" ht="15" customHeight="1" x14ac:dyDescent="0.15">
      <c r="D137" s="500"/>
    </row>
    <row r="138" spans="4:4" ht="15" customHeight="1" x14ac:dyDescent="0.15">
      <c r="D138" s="500"/>
    </row>
    <row r="139" spans="4:4" ht="15" customHeight="1" x14ac:dyDescent="0.15">
      <c r="D139" s="500"/>
    </row>
    <row r="140" spans="4:4" ht="15" customHeight="1" x14ac:dyDescent="0.15">
      <c r="D140" s="500"/>
    </row>
    <row r="141" spans="4:4" ht="15" customHeight="1" x14ac:dyDescent="0.15">
      <c r="D141" s="500"/>
    </row>
    <row r="142" spans="4:4" ht="15" customHeight="1" x14ac:dyDescent="0.15">
      <c r="D142" s="500"/>
    </row>
  </sheetData>
  <mergeCells count="205">
    <mergeCell ref="C79:C80"/>
    <mergeCell ref="D79:D80"/>
    <mergeCell ref="E79:E80"/>
    <mergeCell ref="G79:G80"/>
    <mergeCell ref="H79:H80"/>
    <mergeCell ref="J79:J80"/>
    <mergeCell ref="K79:K80"/>
    <mergeCell ref="Q31:Q32"/>
    <mergeCell ref="P31:P32"/>
    <mergeCell ref="G77:G78"/>
    <mergeCell ref="H77:H78"/>
    <mergeCell ref="J77:J78"/>
    <mergeCell ref="K77:K78"/>
    <mergeCell ref="C33:C34"/>
    <mergeCell ref="D33:D34"/>
    <mergeCell ref="E33:E34"/>
    <mergeCell ref="H33:H34"/>
    <mergeCell ref="K33:K34"/>
    <mergeCell ref="C35:C36"/>
    <mergeCell ref="D35:D36"/>
    <mergeCell ref="E35:E36"/>
    <mergeCell ref="H35:H36"/>
    <mergeCell ref="K35:K36"/>
    <mergeCell ref="G33:G34"/>
    <mergeCell ref="J25:J26"/>
    <mergeCell ref="K25:K26"/>
    <mergeCell ref="C27:C28"/>
    <mergeCell ref="D27:D28"/>
    <mergeCell ref="E27:E28"/>
    <mergeCell ref="H27:H28"/>
    <mergeCell ref="K27:K28"/>
    <mergeCell ref="C25:C26"/>
    <mergeCell ref="D25:D26"/>
    <mergeCell ref="E25:E26"/>
    <mergeCell ref="G25:G26"/>
    <mergeCell ref="H25:H26"/>
    <mergeCell ref="G27:G28"/>
    <mergeCell ref="J27:J28"/>
    <mergeCell ref="C29:C30"/>
    <mergeCell ref="D29:D30"/>
    <mergeCell ref="E29:E30"/>
    <mergeCell ref="H29:H30"/>
    <mergeCell ref="K29:K30"/>
    <mergeCell ref="C31:C32"/>
    <mergeCell ref="D31:D32"/>
    <mergeCell ref="E31:E32"/>
    <mergeCell ref="H31:H32"/>
    <mergeCell ref="K31:K32"/>
    <mergeCell ref="G29:G30"/>
    <mergeCell ref="G31:G32"/>
    <mergeCell ref="J29:J30"/>
    <mergeCell ref="J31:J32"/>
    <mergeCell ref="G35:G36"/>
    <mergeCell ref="J33:J34"/>
    <mergeCell ref="J35:J36"/>
    <mergeCell ref="C37:C38"/>
    <mergeCell ref="D37:D38"/>
    <mergeCell ref="E37:E38"/>
    <mergeCell ref="H37:H38"/>
    <mergeCell ref="K37:K38"/>
    <mergeCell ref="C39:C40"/>
    <mergeCell ref="D39:D40"/>
    <mergeCell ref="E39:E40"/>
    <mergeCell ref="H39:H40"/>
    <mergeCell ref="K39:K40"/>
    <mergeCell ref="G37:G38"/>
    <mergeCell ref="G39:G40"/>
    <mergeCell ref="J37:J38"/>
    <mergeCell ref="J39:J40"/>
    <mergeCell ref="C41:C42"/>
    <mergeCell ref="D41:D42"/>
    <mergeCell ref="E41:E42"/>
    <mergeCell ref="H41:H42"/>
    <mergeCell ref="K41:K42"/>
    <mergeCell ref="C43:C44"/>
    <mergeCell ref="D43:D44"/>
    <mergeCell ref="E43:E44"/>
    <mergeCell ref="H43:H44"/>
    <mergeCell ref="K43:K44"/>
    <mergeCell ref="G41:G42"/>
    <mergeCell ref="G43:G44"/>
    <mergeCell ref="J41:J42"/>
    <mergeCell ref="J43:J44"/>
    <mergeCell ref="C45:C46"/>
    <mergeCell ref="D45:D46"/>
    <mergeCell ref="E45:E46"/>
    <mergeCell ref="H45:H46"/>
    <mergeCell ref="K45:K46"/>
    <mergeCell ref="C47:C48"/>
    <mergeCell ref="D47:D48"/>
    <mergeCell ref="E47:E48"/>
    <mergeCell ref="H47:H48"/>
    <mergeCell ref="K47:K48"/>
    <mergeCell ref="G45:G46"/>
    <mergeCell ref="G47:G48"/>
    <mergeCell ref="J45:J46"/>
    <mergeCell ref="J47:J48"/>
    <mergeCell ref="C49:C50"/>
    <mergeCell ref="D49:D50"/>
    <mergeCell ref="E49:E50"/>
    <mergeCell ref="H49:H50"/>
    <mergeCell ref="K49:K50"/>
    <mergeCell ref="C51:C52"/>
    <mergeCell ref="D51:D52"/>
    <mergeCell ref="E51:E52"/>
    <mergeCell ref="H51:H52"/>
    <mergeCell ref="K51:K52"/>
    <mergeCell ref="G49:G50"/>
    <mergeCell ref="G51:G52"/>
    <mergeCell ref="J49:J50"/>
    <mergeCell ref="J51:J52"/>
    <mergeCell ref="C53:C54"/>
    <mergeCell ref="D53:D54"/>
    <mergeCell ref="E53:E54"/>
    <mergeCell ref="H53:H54"/>
    <mergeCell ref="K53:K54"/>
    <mergeCell ref="C55:C56"/>
    <mergeCell ref="D55:D56"/>
    <mergeCell ref="E55:E56"/>
    <mergeCell ref="H55:H56"/>
    <mergeCell ref="K55:K56"/>
    <mergeCell ref="G53:G54"/>
    <mergeCell ref="G55:G56"/>
    <mergeCell ref="J53:J54"/>
    <mergeCell ref="J55:J56"/>
    <mergeCell ref="C57:C58"/>
    <mergeCell ref="D57:D58"/>
    <mergeCell ref="E57:E58"/>
    <mergeCell ref="H57:H58"/>
    <mergeCell ref="K57:K58"/>
    <mergeCell ref="C59:C60"/>
    <mergeCell ref="D59:D60"/>
    <mergeCell ref="E59:E60"/>
    <mergeCell ref="H59:H60"/>
    <mergeCell ref="K59:K60"/>
    <mergeCell ref="G57:G58"/>
    <mergeCell ref="G59:G60"/>
    <mergeCell ref="J57:J58"/>
    <mergeCell ref="J59:J60"/>
    <mergeCell ref="C61:C62"/>
    <mergeCell ref="D61:D62"/>
    <mergeCell ref="E61:E62"/>
    <mergeCell ref="H61:H62"/>
    <mergeCell ref="K61:K62"/>
    <mergeCell ref="C63:C64"/>
    <mergeCell ref="D63:D64"/>
    <mergeCell ref="E63:E64"/>
    <mergeCell ref="H63:H64"/>
    <mergeCell ref="K63:K64"/>
    <mergeCell ref="G61:G62"/>
    <mergeCell ref="G63:G64"/>
    <mergeCell ref="J63:J64"/>
    <mergeCell ref="J61:J62"/>
    <mergeCell ref="C65:C66"/>
    <mergeCell ref="D65:D66"/>
    <mergeCell ref="E65:E66"/>
    <mergeCell ref="H65:H66"/>
    <mergeCell ref="K65:K66"/>
    <mergeCell ref="C67:C68"/>
    <mergeCell ref="D67:D68"/>
    <mergeCell ref="E67:E68"/>
    <mergeCell ref="H67:H68"/>
    <mergeCell ref="K67:K68"/>
    <mergeCell ref="G65:G66"/>
    <mergeCell ref="G67:G68"/>
    <mergeCell ref="J67:J68"/>
    <mergeCell ref="J65:J66"/>
    <mergeCell ref="C69:C70"/>
    <mergeCell ref="D69:D70"/>
    <mergeCell ref="E69:E70"/>
    <mergeCell ref="H69:H70"/>
    <mergeCell ref="K69:K70"/>
    <mergeCell ref="C71:C72"/>
    <mergeCell ref="D71:D72"/>
    <mergeCell ref="E71:E72"/>
    <mergeCell ref="H71:H72"/>
    <mergeCell ref="K71:K72"/>
    <mergeCell ref="G69:G70"/>
    <mergeCell ref="G71:G72"/>
    <mergeCell ref="J71:J72"/>
    <mergeCell ref="J69:J70"/>
    <mergeCell ref="C81:C82"/>
    <mergeCell ref="D81:D82"/>
    <mergeCell ref="E81:E82"/>
    <mergeCell ref="H81:H82"/>
    <mergeCell ref="K81:K82"/>
    <mergeCell ref="C73:C74"/>
    <mergeCell ref="D73:D74"/>
    <mergeCell ref="E73:E74"/>
    <mergeCell ref="H73:H74"/>
    <mergeCell ref="K73:K74"/>
    <mergeCell ref="C75:C76"/>
    <mergeCell ref="D75:D76"/>
    <mergeCell ref="E75:E76"/>
    <mergeCell ref="H75:H76"/>
    <mergeCell ref="K75:K76"/>
    <mergeCell ref="G73:G74"/>
    <mergeCell ref="G75:G76"/>
    <mergeCell ref="G81:G82"/>
    <mergeCell ref="J81:J82"/>
    <mergeCell ref="J75:J76"/>
    <mergeCell ref="J73:J74"/>
    <mergeCell ref="C77:C78"/>
    <mergeCell ref="D77:D78"/>
    <mergeCell ref="E77:E78"/>
  </mergeCells>
  <phoneticPr fontId="39"/>
  <pageMargins left="0.25" right="0.25" top="0.75" bottom="0.75" header="0.3" footer="0.3"/>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P64"/>
  <sheetViews>
    <sheetView view="pageBreakPreview" zoomScaleNormal="100" zoomScaleSheetLayoutView="100" workbookViewId="0">
      <selection activeCell="R12" sqref="R12"/>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6" ht="1.5" customHeight="1" x14ac:dyDescent="0.15"/>
    <row r="2" spans="1:16" ht="17.25" x14ac:dyDescent="0.15">
      <c r="A2" s="3644"/>
      <c r="B2" s="3645" t="s">
        <v>2026</v>
      </c>
      <c r="C2" s="3642"/>
      <c r="D2" s="3642"/>
      <c r="E2" s="3642"/>
      <c r="F2" s="3642"/>
      <c r="G2" s="3643"/>
      <c r="N2" s="657" t="s">
        <v>936</v>
      </c>
      <c r="P2" s="167"/>
    </row>
    <row r="3" spans="1:16" x14ac:dyDescent="0.15">
      <c r="B3" s="34"/>
      <c r="N3" s="1789" t="s">
        <v>2033</v>
      </c>
    </row>
    <row r="13" spans="1:16"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14" x14ac:dyDescent="0.15">
      <c r="B33" s="31"/>
    </row>
    <row r="34" spans="2:14" x14ac:dyDescent="0.15">
      <c r="B34" s="31"/>
    </row>
    <row r="35" spans="2:14" x14ac:dyDescent="0.15">
      <c r="B35" s="31"/>
    </row>
    <row r="36" spans="2:14" x14ac:dyDescent="0.15">
      <c r="B36" s="31"/>
    </row>
    <row r="37" spans="2:14" ht="14.25" thickBot="1" x14ac:dyDescent="0.2">
      <c r="B37" s="31"/>
    </row>
    <row r="38" spans="2:14" ht="24.75" customHeight="1" thickBot="1" x14ac:dyDescent="0.2">
      <c r="B38" s="69" t="s">
        <v>91</v>
      </c>
      <c r="C38" s="3631" t="s">
        <v>2049</v>
      </c>
      <c r="D38" s="45" t="s">
        <v>863</v>
      </c>
      <c r="E38" s="45" t="s">
        <v>864</v>
      </c>
      <c r="F38" s="45" t="s">
        <v>865</v>
      </c>
      <c r="G38" s="45" t="s">
        <v>866</v>
      </c>
      <c r="H38" s="45" t="s">
        <v>867</v>
      </c>
      <c r="I38" s="45" t="s">
        <v>868</v>
      </c>
      <c r="J38" s="45" t="s">
        <v>933</v>
      </c>
      <c r="K38" s="46" t="s">
        <v>1581</v>
      </c>
      <c r="L38" s="47" t="s">
        <v>2048</v>
      </c>
      <c r="M38" s="48" t="s">
        <v>119</v>
      </c>
      <c r="N38" s="49" t="s">
        <v>94</v>
      </c>
    </row>
    <row r="39" spans="2:14" ht="24.75" customHeight="1" x14ac:dyDescent="0.15">
      <c r="B39" s="52" t="s">
        <v>112</v>
      </c>
      <c r="C39" s="50">
        <v>287157</v>
      </c>
      <c r="D39" s="41">
        <v>292632</v>
      </c>
      <c r="E39" s="41">
        <v>302469</v>
      </c>
      <c r="F39" s="41">
        <v>312767</v>
      </c>
      <c r="G39" s="41">
        <v>331796</v>
      </c>
      <c r="H39" s="41">
        <v>362022</v>
      </c>
      <c r="I39" s="41">
        <v>362878</v>
      </c>
      <c r="J39" s="41">
        <v>379498</v>
      </c>
      <c r="K39" s="42">
        <v>385507</v>
      </c>
      <c r="L39" s="43">
        <v>392216</v>
      </c>
      <c r="M39" s="44">
        <f>L39/$L$49</f>
        <v>0.2930315575090196</v>
      </c>
      <c r="N39" s="660">
        <f>IF(OR(L39=0,K39=0),"-",(L39/K39)-1)</f>
        <v>1.7403056235036019E-2</v>
      </c>
    </row>
    <row r="40" spans="2:14" ht="24.75" customHeight="1" x14ac:dyDescent="0.15">
      <c r="B40" s="53" t="s">
        <v>113</v>
      </c>
      <c r="C40" s="51">
        <v>82491</v>
      </c>
      <c r="D40" s="35">
        <v>86553</v>
      </c>
      <c r="E40" s="35">
        <v>91189</v>
      </c>
      <c r="F40" s="35">
        <v>91186</v>
      </c>
      <c r="G40" s="35">
        <v>95198</v>
      </c>
      <c r="H40" s="35">
        <v>100320</v>
      </c>
      <c r="I40" s="35">
        <v>105067</v>
      </c>
      <c r="J40" s="35">
        <v>108903</v>
      </c>
      <c r="K40" s="37">
        <v>114436</v>
      </c>
      <c r="L40" s="36">
        <v>118452</v>
      </c>
      <c r="M40" s="38">
        <f t="shared" ref="M40:M49" si="0">L40/$L$49</f>
        <v>8.8497598389811707E-2</v>
      </c>
      <c r="N40" s="3726">
        <f>IF(OR(L40=0,K40=0),"-",(L40/K40)-1)</f>
        <v>3.5093851585165536E-2</v>
      </c>
    </row>
    <row r="41" spans="2:14" ht="24.75" customHeight="1" x14ac:dyDescent="0.15">
      <c r="B41" s="53" t="s">
        <v>110</v>
      </c>
      <c r="C41" s="51">
        <v>422116</v>
      </c>
      <c r="D41" s="35">
        <v>436532</v>
      </c>
      <c r="E41" s="35">
        <v>437308</v>
      </c>
      <c r="F41" s="35">
        <v>442900</v>
      </c>
      <c r="G41" s="35">
        <v>454835</v>
      </c>
      <c r="H41" s="35">
        <v>472835</v>
      </c>
      <c r="I41" s="35">
        <v>474996</v>
      </c>
      <c r="J41" s="35">
        <v>477507</v>
      </c>
      <c r="K41" s="37">
        <v>485864</v>
      </c>
      <c r="L41" s="36">
        <v>491844</v>
      </c>
      <c r="M41" s="38">
        <f t="shared" si="0"/>
        <v>0.36746541031336361</v>
      </c>
      <c r="N41" s="3726">
        <f t="shared" ref="N41:N49" si="1">IF(OR(L41=0,K41=0),"-",(L41/K41)-1)</f>
        <v>1.2307970954835046E-2</v>
      </c>
    </row>
    <row r="42" spans="2:14" ht="24.75" customHeight="1" x14ac:dyDescent="0.15">
      <c r="B42" s="53" t="s">
        <v>114</v>
      </c>
      <c r="C42" s="51">
        <v>9021</v>
      </c>
      <c r="D42" s="35">
        <v>9292</v>
      </c>
      <c r="E42" s="35">
        <v>9546</v>
      </c>
      <c r="F42" s="35">
        <v>9784</v>
      </c>
      <c r="G42" s="35">
        <v>10167</v>
      </c>
      <c r="H42" s="35">
        <v>11112</v>
      </c>
      <c r="I42" s="35">
        <v>11352</v>
      </c>
      <c r="J42" s="35">
        <v>12125</v>
      </c>
      <c r="K42" s="37">
        <v>12354</v>
      </c>
      <c r="L42" s="36">
        <v>14419</v>
      </c>
      <c r="M42" s="38">
        <f t="shared" si="0"/>
        <v>1.0772691648791874E-2</v>
      </c>
      <c r="N42" s="3726">
        <f t="shared" si="1"/>
        <v>0.1671523393232961</v>
      </c>
    </row>
    <row r="43" spans="2:14" ht="24.75" customHeight="1" x14ac:dyDescent="0.15">
      <c r="B43" s="53" t="s">
        <v>115</v>
      </c>
      <c r="C43" s="51">
        <v>85974</v>
      </c>
      <c r="D43" s="35">
        <v>85750</v>
      </c>
      <c r="E43" s="35">
        <v>85009</v>
      </c>
      <c r="F43" s="35">
        <v>83831</v>
      </c>
      <c r="G43" s="35">
        <v>82029</v>
      </c>
      <c r="H43" s="35">
        <v>81754</v>
      </c>
      <c r="I43" s="35">
        <v>82756</v>
      </c>
      <c r="J43" s="35">
        <v>80213</v>
      </c>
      <c r="K43" s="37">
        <v>79608</v>
      </c>
      <c r="L43" s="36">
        <v>79615</v>
      </c>
      <c r="M43" s="38">
        <f>L43/$L$49</f>
        <v>5.9481784147206118E-2</v>
      </c>
      <c r="N43" s="3726">
        <f t="shared" si="1"/>
        <v>8.7930861220053558E-5</v>
      </c>
    </row>
    <row r="44" spans="2:14" ht="24.75" customHeight="1" x14ac:dyDescent="0.15">
      <c r="B44" s="53" t="s">
        <v>116</v>
      </c>
      <c r="C44" s="51">
        <v>174713</v>
      </c>
      <c r="D44" s="35">
        <v>180742</v>
      </c>
      <c r="E44" s="35">
        <v>180622</v>
      </c>
      <c r="F44" s="35">
        <v>177380</v>
      </c>
      <c r="G44" s="35">
        <v>182836</v>
      </c>
      <c r="H44" s="35">
        <v>194878</v>
      </c>
      <c r="I44" s="35">
        <v>194406</v>
      </c>
      <c r="J44" s="35">
        <v>204711</v>
      </c>
      <c r="K44" s="37">
        <v>211445</v>
      </c>
      <c r="L44" s="36">
        <v>213202</v>
      </c>
      <c r="M44" s="38">
        <f t="shared" si="0"/>
        <v>0.15928701053510819</v>
      </c>
      <c r="N44" s="3726">
        <f t="shared" si="1"/>
        <v>8.3094894653454876E-3</v>
      </c>
    </row>
    <row r="45" spans="2:14" ht="24.75" customHeight="1" x14ac:dyDescent="0.15">
      <c r="B45" s="53" t="s">
        <v>1405</v>
      </c>
      <c r="C45" s="51">
        <v>8002</v>
      </c>
      <c r="D45" s="35">
        <v>8051</v>
      </c>
      <c r="E45" s="35">
        <v>7916</v>
      </c>
      <c r="F45" s="35">
        <v>7823</v>
      </c>
      <c r="G45" s="35">
        <v>8112</v>
      </c>
      <c r="H45" s="35">
        <v>8783</v>
      </c>
      <c r="I45" s="35">
        <v>8968</v>
      </c>
      <c r="J45" s="35">
        <v>9061</v>
      </c>
      <c r="K45" s="37">
        <v>9249</v>
      </c>
      <c r="L45" s="36">
        <v>9806</v>
      </c>
      <c r="M45" s="38">
        <f t="shared" si="0"/>
        <v>7.3262372084092588E-3</v>
      </c>
      <c r="N45" s="3726">
        <f t="shared" si="1"/>
        <v>6.0222726781273606E-2</v>
      </c>
    </row>
    <row r="46" spans="2:14" ht="24.75" customHeight="1" x14ac:dyDescent="0.15">
      <c r="B46" s="53" t="s">
        <v>118</v>
      </c>
      <c r="C46" s="51">
        <v>8845</v>
      </c>
      <c r="D46" s="35">
        <v>9754</v>
      </c>
      <c r="E46" s="35">
        <v>9832</v>
      </c>
      <c r="F46" s="35">
        <v>9695</v>
      </c>
      <c r="G46" s="35">
        <v>9452</v>
      </c>
      <c r="H46" s="35">
        <v>9606</v>
      </c>
      <c r="I46" s="35">
        <v>9773</v>
      </c>
      <c r="J46" s="35">
        <v>10083</v>
      </c>
      <c r="K46" s="37">
        <v>10569</v>
      </c>
      <c r="L46" s="36">
        <v>10962</v>
      </c>
      <c r="M46" s="38">
        <f t="shared" si="0"/>
        <v>8.189905392472191E-3</v>
      </c>
      <c r="N46" s="3726">
        <f t="shared" si="1"/>
        <v>3.7184217996026003E-2</v>
      </c>
    </row>
    <row r="47" spans="2:14" ht="24.75" customHeight="1" x14ac:dyDescent="0.15">
      <c r="B47" s="53" t="s">
        <v>117</v>
      </c>
      <c r="C47" s="51">
        <v>7317</v>
      </c>
      <c r="D47" s="35">
        <v>7658</v>
      </c>
      <c r="E47" s="35">
        <v>7888</v>
      </c>
      <c r="F47" s="35">
        <v>7963</v>
      </c>
      <c r="G47" s="35">
        <v>8102</v>
      </c>
      <c r="H47" s="35">
        <v>8236</v>
      </c>
      <c r="I47" s="35">
        <v>8037</v>
      </c>
      <c r="J47" s="35">
        <v>8050.1</v>
      </c>
      <c r="K47" s="37">
        <v>8020</v>
      </c>
      <c r="L47" s="36">
        <v>7931</v>
      </c>
      <c r="M47" s="38">
        <f>L47/$L$49</f>
        <v>5.9253913216289859E-3</v>
      </c>
      <c r="N47" s="3726">
        <f t="shared" si="1"/>
        <v>-1.1097256857855342E-2</v>
      </c>
    </row>
    <row r="48" spans="2:14" ht="24.75" customHeight="1" thickBot="1" x14ac:dyDescent="0.2">
      <c r="B48" s="54" t="s">
        <v>121</v>
      </c>
      <c r="C48" s="55">
        <v>35</v>
      </c>
      <c r="D48" s="56">
        <v>29</v>
      </c>
      <c r="E48" s="56">
        <v>28</v>
      </c>
      <c r="F48" s="56">
        <v>28</v>
      </c>
      <c r="G48" s="56">
        <v>30</v>
      </c>
      <c r="H48" s="56">
        <v>31</v>
      </c>
      <c r="I48" s="56">
        <v>30</v>
      </c>
      <c r="J48" s="56">
        <v>24</v>
      </c>
      <c r="K48" s="57">
        <v>26</v>
      </c>
      <c r="L48" s="58">
        <v>30</v>
      </c>
      <c r="M48" s="59">
        <f>L48/$L$49</f>
        <v>2.2413534188484375E-5</v>
      </c>
      <c r="N48" s="660">
        <f t="shared" si="1"/>
        <v>0.15384615384615374</v>
      </c>
    </row>
    <row r="49" spans="2:14" ht="24.75" customHeight="1" thickBot="1" x14ac:dyDescent="0.2">
      <c r="B49" s="60" t="s">
        <v>111</v>
      </c>
      <c r="C49" s="3727">
        <f t="shared" ref="C49:L49" si="2">SUM(C39:C48)</f>
        <v>1085671</v>
      </c>
      <c r="D49" s="3728">
        <f t="shared" si="2"/>
        <v>1116993</v>
      </c>
      <c r="E49" s="3728">
        <f t="shared" si="2"/>
        <v>1131807</v>
      </c>
      <c r="F49" s="3728">
        <f t="shared" si="2"/>
        <v>1143357</v>
      </c>
      <c r="G49" s="3728">
        <f t="shared" si="2"/>
        <v>1182557</v>
      </c>
      <c r="H49" s="3728">
        <f t="shared" si="2"/>
        <v>1249577</v>
      </c>
      <c r="I49" s="3728">
        <f t="shared" si="2"/>
        <v>1258263</v>
      </c>
      <c r="J49" s="3728">
        <f t="shared" si="2"/>
        <v>1290175.1000000001</v>
      </c>
      <c r="K49" s="3729">
        <f t="shared" si="2"/>
        <v>1317078</v>
      </c>
      <c r="L49" s="3730">
        <f t="shared" si="2"/>
        <v>1338477</v>
      </c>
      <c r="M49" s="65">
        <f t="shared" si="0"/>
        <v>1</v>
      </c>
      <c r="N49" s="661">
        <f t="shared" si="1"/>
        <v>1.6247329315348003E-2</v>
      </c>
    </row>
    <row r="50" spans="2:14" ht="12" customHeight="1" x14ac:dyDescent="0.15"/>
    <row r="51" spans="2:14" x14ac:dyDescent="0.15">
      <c r="B51" s="31"/>
    </row>
    <row r="52" spans="2:14" ht="14.25" thickBot="1" x14ac:dyDescent="0.2">
      <c r="B52" s="31"/>
      <c r="D52" s="4330" t="s">
        <v>2025</v>
      </c>
      <c r="E52" s="4330"/>
      <c r="F52" s="4330"/>
      <c r="G52" s="4330"/>
      <c r="H52" s="4330"/>
      <c r="I52" s="4330"/>
      <c r="J52" s="4330"/>
    </row>
    <row r="53" spans="2:14" ht="14.25" thickBot="1" x14ac:dyDescent="0.2">
      <c r="B53" s="69" t="s">
        <v>91</v>
      </c>
      <c r="C53" s="88" t="s">
        <v>862</v>
      </c>
      <c r="D53" s="33" t="s">
        <v>863</v>
      </c>
      <c r="E53" s="33" t="s">
        <v>864</v>
      </c>
      <c r="F53" s="33" t="s">
        <v>865</v>
      </c>
      <c r="G53" s="33" t="s">
        <v>866</v>
      </c>
      <c r="H53" s="33" t="s">
        <v>867</v>
      </c>
      <c r="I53" s="33" t="s">
        <v>868</v>
      </c>
      <c r="J53" s="33" t="s">
        <v>933</v>
      </c>
      <c r="K53" s="33" t="s">
        <v>1581</v>
      </c>
      <c r="L53" s="46" t="s">
        <v>2047</v>
      </c>
    </row>
    <row r="54" spans="2:14" x14ac:dyDescent="0.15">
      <c r="B54" s="52" t="s">
        <v>132</v>
      </c>
      <c r="C54" s="67">
        <f>C39/C$49</f>
        <v>0.2644972556142699</v>
      </c>
      <c r="D54" s="66">
        <f t="shared" ref="D54:L54" si="3">D39/D$49</f>
        <v>0.26198194617155168</v>
      </c>
      <c r="E54" s="66">
        <f t="shared" si="3"/>
        <v>0.26724432699214618</v>
      </c>
      <c r="F54" s="66">
        <f t="shared" si="3"/>
        <v>0.27355148042125077</v>
      </c>
      <c r="G54" s="66">
        <f t="shared" si="3"/>
        <v>0.28057505896121709</v>
      </c>
      <c r="H54" s="66">
        <f t="shared" si="3"/>
        <v>0.28971563977249903</v>
      </c>
      <c r="I54" s="66">
        <f t="shared" si="3"/>
        <v>0.288395987166435</v>
      </c>
      <c r="J54" s="66">
        <f t="shared" si="3"/>
        <v>0.2941445699889883</v>
      </c>
      <c r="K54" s="66">
        <f t="shared" si="3"/>
        <v>0.29269868603074384</v>
      </c>
      <c r="L54" s="645">
        <f t="shared" si="3"/>
        <v>0.2930315575090196</v>
      </c>
    </row>
    <row r="55" spans="2:14" x14ac:dyDescent="0.15">
      <c r="B55" s="53" t="s">
        <v>138</v>
      </c>
      <c r="C55" s="68">
        <f t="shared" ref="C55:K55" si="4">C40/C$49</f>
        <v>7.5981581897278272E-2</v>
      </c>
      <c r="D55" s="39">
        <f t="shared" si="4"/>
        <v>7.7487504397968476E-2</v>
      </c>
      <c r="E55" s="39">
        <f t="shared" si="4"/>
        <v>8.0569390364258212E-2</v>
      </c>
      <c r="F55" s="39">
        <f t="shared" si="4"/>
        <v>7.9752868089319431E-2</v>
      </c>
      <c r="G55" s="39">
        <f t="shared" si="4"/>
        <v>8.0501827818870469E-2</v>
      </c>
      <c r="H55" s="39">
        <f t="shared" si="4"/>
        <v>8.0283167823991641E-2</v>
      </c>
      <c r="I55" s="39">
        <f t="shared" si="4"/>
        <v>8.3501620885299818E-2</v>
      </c>
      <c r="J55" s="39">
        <f t="shared" si="4"/>
        <v>8.44094727917164E-2</v>
      </c>
      <c r="K55" s="39">
        <f t="shared" si="4"/>
        <v>8.6886274009587885E-2</v>
      </c>
      <c r="L55" s="646">
        <f t="shared" ref="L55:L61" si="5">L40/L$49</f>
        <v>8.8497598389811707E-2</v>
      </c>
    </row>
    <row r="56" spans="2:14" x14ac:dyDescent="0.15">
      <c r="B56" s="53" t="s">
        <v>137</v>
      </c>
      <c r="C56" s="68">
        <f t="shared" ref="C56:K56" si="6">C41/C$49</f>
        <v>0.38880655373497125</v>
      </c>
      <c r="D56" s="39">
        <f t="shared" si="6"/>
        <v>0.39080996926569816</v>
      </c>
      <c r="E56" s="39">
        <f t="shared" si="6"/>
        <v>0.38638036343652232</v>
      </c>
      <c r="F56" s="39">
        <f t="shared" si="6"/>
        <v>0.38736807488824576</v>
      </c>
      <c r="G56" s="39">
        <f t="shared" si="6"/>
        <v>0.38461993798184779</v>
      </c>
      <c r="H56" s="39">
        <f t="shared" si="6"/>
        <v>0.37839604922305708</v>
      </c>
      <c r="I56" s="39">
        <f t="shared" si="6"/>
        <v>0.37750136497695636</v>
      </c>
      <c r="J56" s="39">
        <f t="shared" si="6"/>
        <v>0.37011022767374752</v>
      </c>
      <c r="K56" s="39">
        <f t="shared" si="6"/>
        <v>0.3688953881243176</v>
      </c>
      <c r="L56" s="646">
        <f t="shared" si="5"/>
        <v>0.36746541031336361</v>
      </c>
    </row>
    <row r="57" spans="2:14" x14ac:dyDescent="0.15">
      <c r="B57" s="53" t="s">
        <v>136</v>
      </c>
      <c r="C57" s="68">
        <f t="shared" ref="C57:K57" si="7">C42/C$49</f>
        <v>8.3091470620473423E-3</v>
      </c>
      <c r="D57" s="39">
        <f t="shared" si="7"/>
        <v>8.3187629644948542E-3</v>
      </c>
      <c r="E57" s="39">
        <f t="shared" si="7"/>
        <v>8.4343001942910768E-3</v>
      </c>
      <c r="F57" s="39">
        <f t="shared" si="7"/>
        <v>8.5572572696017077E-3</v>
      </c>
      <c r="G57" s="39">
        <f t="shared" si="7"/>
        <v>8.5974714115260413E-3</v>
      </c>
      <c r="H57" s="39">
        <f t="shared" si="7"/>
        <v>8.8926092589732362E-3</v>
      </c>
      <c r="I57" s="39">
        <f t="shared" si="7"/>
        <v>9.0219612275017225E-3</v>
      </c>
      <c r="J57" s="39">
        <f t="shared" si="7"/>
        <v>9.3979491620943545E-3</v>
      </c>
      <c r="K57" s="39">
        <f t="shared" si="7"/>
        <v>9.3798544960890691E-3</v>
      </c>
      <c r="L57" s="646">
        <f t="shared" si="5"/>
        <v>1.0772691648791874E-2</v>
      </c>
    </row>
    <row r="58" spans="2:14" x14ac:dyDescent="0.15">
      <c r="B58" s="53" t="s">
        <v>140</v>
      </c>
      <c r="C58" s="68">
        <f t="shared" ref="C58:K58" si="8">C43/C$49</f>
        <v>7.9189736117110984E-2</v>
      </c>
      <c r="D58" s="39">
        <f t="shared" si="8"/>
        <v>7.6768610009194327E-2</v>
      </c>
      <c r="E58" s="39">
        <f t="shared" si="8"/>
        <v>7.510909545532056E-2</v>
      </c>
      <c r="F58" s="39">
        <f t="shared" si="8"/>
        <v>7.3320056640226977E-2</v>
      </c>
      <c r="G58" s="39">
        <f t="shared" si="8"/>
        <v>6.9365789556021407E-2</v>
      </c>
      <c r="H58" s="39">
        <f t="shared" si="8"/>
        <v>6.5425339935034021E-2</v>
      </c>
      <c r="I58" s="39">
        <f t="shared" si="8"/>
        <v>6.5770033768774896E-2</v>
      </c>
      <c r="J58" s="39">
        <f t="shared" si="8"/>
        <v>6.2172181124872113E-2</v>
      </c>
      <c r="K58" s="39">
        <f t="shared" si="8"/>
        <v>6.0442889487182988E-2</v>
      </c>
      <c r="L58" s="646">
        <f t="shared" si="5"/>
        <v>5.9481784147206118E-2</v>
      </c>
    </row>
    <row r="59" spans="2:14" x14ac:dyDescent="0.15">
      <c r="B59" s="53" t="s">
        <v>135</v>
      </c>
      <c r="C59" s="68">
        <f t="shared" ref="C59:K59" si="9">C44/C$49</f>
        <v>0.16092628429791345</v>
      </c>
      <c r="D59" s="39">
        <f t="shared" si="9"/>
        <v>0.16181121994497727</v>
      </c>
      <c r="E59" s="39">
        <f t="shared" si="9"/>
        <v>0.15958727945665649</v>
      </c>
      <c r="F59" s="39">
        <f t="shared" si="9"/>
        <v>0.15513964579741935</v>
      </c>
      <c r="G59" s="39">
        <f t="shared" si="9"/>
        <v>0.15461072912341647</v>
      </c>
      <c r="H59" s="39">
        <f t="shared" si="9"/>
        <v>0.15595517523129826</v>
      </c>
      <c r="I59" s="39">
        <f t="shared" si="9"/>
        <v>0.15450347026019204</v>
      </c>
      <c r="J59" s="39">
        <f t="shared" si="9"/>
        <v>0.1586691604883709</v>
      </c>
      <c r="K59" s="39">
        <f t="shared" si="9"/>
        <v>0.16054098542379419</v>
      </c>
      <c r="L59" s="646">
        <f t="shared" si="5"/>
        <v>0.15928701053510819</v>
      </c>
    </row>
    <row r="60" spans="2:14" ht="22.5" x14ac:dyDescent="0.15">
      <c r="B60" s="53" t="s">
        <v>1405</v>
      </c>
      <c r="C60" s="68">
        <f t="shared" ref="C60:K60" si="10">C45/C$49</f>
        <v>7.3705570103650185E-3</v>
      </c>
      <c r="D60" s="39">
        <f t="shared" si="10"/>
        <v>7.2077443636620817E-3</v>
      </c>
      <c r="E60" s="39">
        <f t="shared" si="10"/>
        <v>6.9941253234871315E-3</v>
      </c>
      <c r="F60" s="39">
        <f t="shared" si="10"/>
        <v>6.8421324223317823E-3</v>
      </c>
      <c r="G60" s="39">
        <f t="shared" si="10"/>
        <v>6.8597116248941912E-3</v>
      </c>
      <c r="H60" s="39">
        <f t="shared" si="10"/>
        <v>7.0287785386574817E-3</v>
      </c>
      <c r="I60" s="39">
        <f t="shared" si="10"/>
        <v>7.127285790013693E-3</v>
      </c>
      <c r="J60" s="39">
        <f t="shared" si="10"/>
        <v>7.0230777202257271E-3</v>
      </c>
      <c r="K60" s="39">
        <f t="shared" si="10"/>
        <v>7.0223631402240418E-3</v>
      </c>
      <c r="L60" s="646">
        <f t="shared" si="5"/>
        <v>7.3262372084092588E-3</v>
      </c>
    </row>
    <row r="61" spans="2:14" x14ac:dyDescent="0.15">
      <c r="B61" s="53" t="s">
        <v>134</v>
      </c>
      <c r="C61" s="68">
        <f t="shared" ref="C61:K61" si="11">C46/C$49</f>
        <v>8.1470353357508858E-3</v>
      </c>
      <c r="D61" s="39">
        <f t="shared" si="11"/>
        <v>8.7323734347484715E-3</v>
      </c>
      <c r="E61" s="39">
        <f t="shared" si="11"/>
        <v>8.6869934538309091E-3</v>
      </c>
      <c r="F61" s="39">
        <f t="shared" si="11"/>
        <v>8.4794163152891004E-3</v>
      </c>
      <c r="G61" s="39">
        <f t="shared" si="11"/>
        <v>7.9928493933061999E-3</v>
      </c>
      <c r="H61" s="39">
        <f t="shared" si="11"/>
        <v>7.6874014166393905E-3</v>
      </c>
      <c r="I61" s="39">
        <f t="shared" si="11"/>
        <v>7.7670566487292401E-3</v>
      </c>
      <c r="J61" s="39">
        <f t="shared" si="11"/>
        <v>7.8152182599090618E-3</v>
      </c>
      <c r="K61" s="39">
        <f t="shared" si="11"/>
        <v>8.024581687644923E-3</v>
      </c>
      <c r="L61" s="646">
        <f t="shared" si="5"/>
        <v>8.189905392472191E-3</v>
      </c>
    </row>
    <row r="62" spans="2:14" x14ac:dyDescent="0.15">
      <c r="B62" s="53" t="s">
        <v>130</v>
      </c>
      <c r="C62" s="68">
        <f t="shared" ref="C62:L62" si="12">C47/C$49</f>
        <v>6.7396108029043793E-3</v>
      </c>
      <c r="D62" s="39">
        <f t="shared" si="12"/>
        <v>6.8559068857190686E-3</v>
      </c>
      <c r="E62" s="39">
        <f t="shared" si="12"/>
        <v>6.9693861232524631E-3</v>
      </c>
      <c r="F62" s="39">
        <f t="shared" si="12"/>
        <v>6.9645788673179066E-3</v>
      </c>
      <c r="G62" s="39">
        <f t="shared" si="12"/>
        <v>6.8512553728911161E-3</v>
      </c>
      <c r="H62" s="39">
        <f t="shared" si="12"/>
        <v>6.5910304046889467E-3</v>
      </c>
      <c r="I62" s="39">
        <f t="shared" si="12"/>
        <v>6.3873768838470174E-3</v>
      </c>
      <c r="J62" s="39">
        <f t="shared" si="12"/>
        <v>6.2395406638990321E-3</v>
      </c>
      <c r="K62" s="39">
        <f t="shared" si="12"/>
        <v>6.089236932057175E-3</v>
      </c>
      <c r="L62" s="646">
        <f t="shared" si="12"/>
        <v>5.9253913216289859E-3</v>
      </c>
    </row>
    <row r="63" spans="2:14" ht="14.25" thickBot="1" x14ac:dyDescent="0.2">
      <c r="B63" s="54" t="s">
        <v>133</v>
      </c>
      <c r="C63" s="77">
        <f t="shared" ref="C63:L63" si="13">C48/C$49</f>
        <v>3.2238127388499833E-5</v>
      </c>
      <c r="D63" s="78">
        <f t="shared" si="13"/>
        <v>2.5962561985616741E-5</v>
      </c>
      <c r="E63" s="78">
        <f t="shared" si="13"/>
        <v>2.4739200234668986E-5</v>
      </c>
      <c r="F63" s="78">
        <f t="shared" si="13"/>
        <v>2.4489288997224838E-5</v>
      </c>
      <c r="G63" s="78">
        <f t="shared" si="13"/>
        <v>2.536875600922408E-5</v>
      </c>
      <c r="H63" s="78">
        <f t="shared" si="13"/>
        <v>2.4808395160922458E-5</v>
      </c>
      <c r="I63" s="78">
        <f t="shared" si="13"/>
        <v>2.3842392250268822E-5</v>
      </c>
      <c r="J63" s="78">
        <f t="shared" si="13"/>
        <v>1.8602126176516659E-5</v>
      </c>
      <c r="K63" s="78">
        <f t="shared" si="13"/>
        <v>1.9740668358290093E-5</v>
      </c>
      <c r="L63" s="647">
        <f t="shared" si="13"/>
        <v>2.2413534188484375E-5</v>
      </c>
    </row>
    <row r="64" spans="2:14" ht="14.25" thickBot="1" x14ac:dyDescent="0.2">
      <c r="B64" s="60" t="s">
        <v>127</v>
      </c>
      <c r="C64" s="79">
        <f>C49/C$49</f>
        <v>1</v>
      </c>
      <c r="D64" s="80">
        <f t="shared" ref="D64:L64" si="14">D49/D$49</f>
        <v>1</v>
      </c>
      <c r="E64" s="80">
        <f t="shared" si="14"/>
        <v>1</v>
      </c>
      <c r="F64" s="80">
        <f t="shared" si="14"/>
        <v>1</v>
      </c>
      <c r="G64" s="80">
        <f t="shared" si="14"/>
        <v>1</v>
      </c>
      <c r="H64" s="80">
        <f t="shared" si="14"/>
        <v>1</v>
      </c>
      <c r="I64" s="80">
        <f t="shared" si="14"/>
        <v>1</v>
      </c>
      <c r="J64" s="80">
        <f t="shared" si="14"/>
        <v>1</v>
      </c>
      <c r="K64" s="80">
        <f t="shared" si="14"/>
        <v>1</v>
      </c>
      <c r="L64" s="81">
        <f t="shared" si="14"/>
        <v>1</v>
      </c>
    </row>
  </sheetData>
  <mergeCells count="1">
    <mergeCell ref="D52:J52"/>
  </mergeCells>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P64"/>
  <sheetViews>
    <sheetView view="pageBreakPreview" zoomScaleNormal="100" zoomScaleSheetLayoutView="100" workbookViewId="0">
      <selection activeCell="N39" sqref="N39"/>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6" ht="1.5" customHeight="1" x14ac:dyDescent="0.15"/>
    <row r="2" spans="1:16" ht="17.25" x14ac:dyDescent="0.15">
      <c r="A2" s="3644"/>
      <c r="B2" s="3645" t="s">
        <v>1391</v>
      </c>
      <c r="C2" s="3642"/>
      <c r="D2" s="3642"/>
      <c r="E2" s="3642"/>
      <c r="F2" s="3642"/>
      <c r="G2" s="3643"/>
      <c r="N2" s="657" t="s">
        <v>936</v>
      </c>
      <c r="P2" s="167"/>
    </row>
    <row r="3" spans="1:16" x14ac:dyDescent="0.15">
      <c r="B3" s="34"/>
      <c r="N3" s="1789" t="s">
        <v>2033</v>
      </c>
    </row>
    <row r="13" spans="1:16"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14" x14ac:dyDescent="0.15">
      <c r="B33" s="31"/>
    </row>
    <row r="34" spans="2:14" x14ac:dyDescent="0.15">
      <c r="B34" s="31"/>
    </row>
    <row r="35" spans="2:14" x14ac:dyDescent="0.15">
      <c r="B35" s="31"/>
    </row>
    <row r="36" spans="2:14" x14ac:dyDescent="0.15">
      <c r="B36" s="31"/>
    </row>
    <row r="37" spans="2:14" ht="14.25" thickBot="1" x14ac:dyDescent="0.2">
      <c r="B37" s="31"/>
    </row>
    <row r="38" spans="2:14" ht="24.75" customHeight="1" thickBot="1" x14ac:dyDescent="0.2">
      <c r="B38" s="69" t="s">
        <v>91</v>
      </c>
      <c r="C38" s="3631" t="s">
        <v>2052</v>
      </c>
      <c r="D38" s="45" t="s">
        <v>863</v>
      </c>
      <c r="E38" s="45" t="s">
        <v>864</v>
      </c>
      <c r="F38" s="45" t="s">
        <v>865</v>
      </c>
      <c r="G38" s="45" t="s">
        <v>866</v>
      </c>
      <c r="H38" s="45" t="s">
        <v>867</v>
      </c>
      <c r="I38" s="45" t="s">
        <v>868</v>
      </c>
      <c r="J38" s="45" t="s">
        <v>933</v>
      </c>
      <c r="K38" s="46" t="s">
        <v>1581</v>
      </c>
      <c r="L38" s="47" t="s">
        <v>2051</v>
      </c>
      <c r="M38" s="48" t="s">
        <v>119</v>
      </c>
      <c r="N38" s="49" t="s">
        <v>94</v>
      </c>
    </row>
    <row r="39" spans="2:14" ht="24.75" customHeight="1" x14ac:dyDescent="0.15">
      <c r="B39" s="52" t="s">
        <v>112</v>
      </c>
      <c r="C39" s="50">
        <v>13435</v>
      </c>
      <c r="D39" s="41">
        <v>17944</v>
      </c>
      <c r="E39" s="41">
        <v>19475</v>
      </c>
      <c r="F39" s="41">
        <v>20950</v>
      </c>
      <c r="G39" s="41">
        <v>22750</v>
      </c>
      <c r="H39" s="41">
        <v>23705</v>
      </c>
      <c r="I39" s="41">
        <v>23018</v>
      </c>
      <c r="J39" s="41">
        <v>25538</v>
      </c>
      <c r="K39" s="42">
        <v>27541</v>
      </c>
      <c r="L39" s="43">
        <v>29078</v>
      </c>
      <c r="M39" s="44">
        <f t="shared" ref="M39:M48" si="0">L39/$L$49</f>
        <v>6.2075708540053114E-2</v>
      </c>
      <c r="N39" s="660">
        <f>IF(OR(L39=0,K39=0),"-",(L39/K39)-1)</f>
        <v>5.5807704876366104E-2</v>
      </c>
    </row>
    <row r="40" spans="2:14" ht="24.75" customHeight="1" x14ac:dyDescent="0.15">
      <c r="B40" s="53" t="s">
        <v>113</v>
      </c>
      <c r="C40" s="51">
        <v>39553</v>
      </c>
      <c r="D40" s="35">
        <v>43236</v>
      </c>
      <c r="E40" s="35">
        <v>46724</v>
      </c>
      <c r="F40" s="35">
        <v>49840</v>
      </c>
      <c r="G40" s="35">
        <v>52908</v>
      </c>
      <c r="H40" s="35">
        <v>55669</v>
      </c>
      <c r="I40" s="35">
        <v>57613</v>
      </c>
      <c r="J40" s="35">
        <v>60725</v>
      </c>
      <c r="K40" s="37">
        <v>64716</v>
      </c>
      <c r="L40" s="36">
        <v>66356</v>
      </c>
      <c r="M40" s="38">
        <f t="shared" si="0"/>
        <v>0.14165677542760041</v>
      </c>
      <c r="N40" s="3726">
        <f t="shared" ref="N40:N49" si="1">IF(OR(L40=0,K40=0),"-",(L40/K40)-1)</f>
        <v>2.5341492057605608E-2</v>
      </c>
    </row>
    <row r="41" spans="2:14" ht="24.75" customHeight="1" x14ac:dyDescent="0.15">
      <c r="B41" s="53" t="s">
        <v>110</v>
      </c>
      <c r="C41" s="51">
        <v>156739</v>
      </c>
      <c r="D41" s="35">
        <v>167052</v>
      </c>
      <c r="E41" s="35">
        <v>174087</v>
      </c>
      <c r="F41" s="35">
        <v>181130</v>
      </c>
      <c r="G41" s="35">
        <v>191256</v>
      </c>
      <c r="H41" s="35">
        <v>197949</v>
      </c>
      <c r="I41" s="35">
        <v>202641</v>
      </c>
      <c r="J41" s="35">
        <v>213675</v>
      </c>
      <c r="K41" s="37">
        <v>224685</v>
      </c>
      <c r="L41" s="36">
        <v>230510</v>
      </c>
      <c r="M41" s="38">
        <f t="shared" si="0"/>
        <v>0.49209270154644896</v>
      </c>
      <c r="N41" s="3726">
        <f t="shared" si="1"/>
        <v>2.5925184146694313E-2</v>
      </c>
    </row>
    <row r="42" spans="2:14" ht="24.75" customHeight="1" x14ac:dyDescent="0.15">
      <c r="B42" s="53" t="s">
        <v>120</v>
      </c>
      <c r="C42" s="51">
        <v>3202</v>
      </c>
      <c r="D42" s="35">
        <v>3202</v>
      </c>
      <c r="E42" s="35">
        <v>3260</v>
      </c>
      <c r="F42" s="35">
        <v>3147</v>
      </c>
      <c r="G42" s="35">
        <v>3194</v>
      </c>
      <c r="H42" s="35">
        <v>3288</v>
      </c>
      <c r="I42" s="35">
        <v>3347</v>
      </c>
      <c r="J42" s="35">
        <v>3414</v>
      </c>
      <c r="K42" s="37">
        <v>3573</v>
      </c>
      <c r="L42" s="36">
        <v>3610</v>
      </c>
      <c r="M42" s="38">
        <f t="shared" si="0"/>
        <v>7.7066272724943853E-3</v>
      </c>
      <c r="N42" s="3726">
        <f t="shared" si="1"/>
        <v>1.0355443604813885E-2</v>
      </c>
    </row>
    <row r="43" spans="2:14" ht="24.75" customHeight="1" x14ac:dyDescent="0.15">
      <c r="B43" s="53" t="s">
        <v>115</v>
      </c>
      <c r="C43" s="51">
        <v>80828</v>
      </c>
      <c r="D43" s="35">
        <v>80137</v>
      </c>
      <c r="E43" s="35">
        <v>79107</v>
      </c>
      <c r="F43" s="35">
        <v>77946</v>
      </c>
      <c r="G43" s="35">
        <v>76168</v>
      </c>
      <c r="H43" s="35">
        <v>74751</v>
      </c>
      <c r="I43" s="35">
        <v>74733</v>
      </c>
      <c r="J43" s="35">
        <v>72432</v>
      </c>
      <c r="K43" s="37">
        <v>72193</v>
      </c>
      <c r="L43" s="36">
        <v>71652</v>
      </c>
      <c r="M43" s="38">
        <f t="shared" si="0"/>
        <v>0.15296267516032347</v>
      </c>
      <c r="N43" s="3726">
        <f t="shared" si="1"/>
        <v>-7.493801338079864E-3</v>
      </c>
    </row>
    <row r="44" spans="2:14" ht="24.75" customHeight="1" x14ac:dyDescent="0.15">
      <c r="B44" s="53" t="s">
        <v>116</v>
      </c>
      <c r="C44" s="51">
        <v>43141</v>
      </c>
      <c r="D44" s="35">
        <v>46772</v>
      </c>
      <c r="E44" s="35">
        <v>47833</v>
      </c>
      <c r="F44" s="35">
        <v>48304</v>
      </c>
      <c r="G44" s="35">
        <v>50204</v>
      </c>
      <c r="H44" s="35">
        <v>52911</v>
      </c>
      <c r="I44" s="35">
        <v>53798</v>
      </c>
      <c r="J44" s="35">
        <v>56965</v>
      </c>
      <c r="K44" s="37">
        <v>60451</v>
      </c>
      <c r="L44" s="36">
        <v>63082</v>
      </c>
      <c r="M44" s="38">
        <f t="shared" si="0"/>
        <v>0.13466744088739357</v>
      </c>
      <c r="N44" s="3726">
        <f t="shared" si="1"/>
        <v>4.3522853219963187E-2</v>
      </c>
    </row>
    <row r="45" spans="2:14" ht="24.75" customHeight="1" x14ac:dyDescent="0.15">
      <c r="B45" s="53" t="s">
        <v>1405</v>
      </c>
      <c r="C45" s="51">
        <v>873</v>
      </c>
      <c r="D45" s="35">
        <v>895</v>
      </c>
      <c r="E45" s="35">
        <v>931</v>
      </c>
      <c r="F45" s="35">
        <v>968</v>
      </c>
      <c r="G45" s="35">
        <v>1028</v>
      </c>
      <c r="H45" s="35">
        <v>1119</v>
      </c>
      <c r="I45" s="35">
        <v>1163</v>
      </c>
      <c r="J45" s="35">
        <v>1192</v>
      </c>
      <c r="K45" s="37">
        <v>1302</v>
      </c>
      <c r="L45" s="36">
        <v>1425</v>
      </c>
      <c r="M45" s="38">
        <f t="shared" si="0"/>
        <v>3.0420897128267312E-3</v>
      </c>
      <c r="N45" s="3726">
        <f t="shared" si="1"/>
        <v>9.4470046082949288E-2</v>
      </c>
    </row>
    <row r="46" spans="2:14" ht="24.75" customHeight="1" x14ac:dyDescent="0.15">
      <c r="B46" s="53" t="s">
        <v>118</v>
      </c>
      <c r="C46" s="51">
        <v>1382</v>
      </c>
      <c r="D46" s="35">
        <v>1433</v>
      </c>
      <c r="E46" s="35">
        <v>1520</v>
      </c>
      <c r="F46" s="35">
        <v>1644</v>
      </c>
      <c r="G46" s="35">
        <v>1746</v>
      </c>
      <c r="H46" s="35">
        <v>1804</v>
      </c>
      <c r="I46" s="35">
        <v>1767</v>
      </c>
      <c r="J46" s="35">
        <v>1834</v>
      </c>
      <c r="K46" s="37">
        <v>1889</v>
      </c>
      <c r="L46" s="36">
        <v>1933</v>
      </c>
      <c r="M46" s="38">
        <f t="shared" si="0"/>
        <v>4.1265680104519802E-3</v>
      </c>
      <c r="N46" s="3726">
        <f t="shared" si="1"/>
        <v>2.3292747485442078E-2</v>
      </c>
    </row>
    <row r="47" spans="2:14" ht="24.75" customHeight="1" x14ac:dyDescent="0.15">
      <c r="B47" s="53" t="s">
        <v>117</v>
      </c>
      <c r="C47" s="51">
        <v>621</v>
      </c>
      <c r="D47" s="35">
        <v>598</v>
      </c>
      <c r="E47" s="35">
        <v>622</v>
      </c>
      <c r="F47" s="35">
        <v>640</v>
      </c>
      <c r="G47" s="35">
        <v>653</v>
      </c>
      <c r="H47" s="35">
        <v>663</v>
      </c>
      <c r="I47" s="35">
        <v>667</v>
      </c>
      <c r="J47" s="35">
        <v>713</v>
      </c>
      <c r="K47" s="37">
        <v>734</v>
      </c>
      <c r="L47" s="36">
        <v>782</v>
      </c>
      <c r="M47" s="38">
        <f t="shared" si="0"/>
        <v>1.669413442407371E-3</v>
      </c>
      <c r="N47" s="3726">
        <f t="shared" si="1"/>
        <v>6.5395095367847489E-2</v>
      </c>
    </row>
    <row r="48" spans="2:14" ht="24.75" customHeight="1" thickBot="1" x14ac:dyDescent="0.2">
      <c r="B48" s="54" t="s">
        <v>121</v>
      </c>
      <c r="C48" s="55">
        <v>0</v>
      </c>
      <c r="D48" s="56">
        <v>0</v>
      </c>
      <c r="E48" s="56">
        <v>0</v>
      </c>
      <c r="F48" s="56">
        <v>0</v>
      </c>
      <c r="G48" s="56">
        <v>0</v>
      </c>
      <c r="H48" s="56">
        <v>0</v>
      </c>
      <c r="I48" s="56">
        <v>0</v>
      </c>
      <c r="J48" s="56">
        <v>0</v>
      </c>
      <c r="K48" s="57">
        <v>0</v>
      </c>
      <c r="L48" s="58">
        <v>0</v>
      </c>
      <c r="M48" s="59">
        <f t="shared" si="0"/>
        <v>0</v>
      </c>
      <c r="N48" s="660" t="str">
        <f t="shared" si="1"/>
        <v>-</v>
      </c>
    </row>
    <row r="49" spans="2:14" ht="24.75" customHeight="1" thickBot="1" x14ac:dyDescent="0.2">
      <c r="B49" s="60" t="s">
        <v>111</v>
      </c>
      <c r="C49" s="61">
        <f t="shared" ref="C49:L49" si="2">SUM(C39:C48)</f>
        <v>339774</v>
      </c>
      <c r="D49" s="62">
        <f t="shared" si="2"/>
        <v>361269</v>
      </c>
      <c r="E49" s="62">
        <f t="shared" si="2"/>
        <v>373559</v>
      </c>
      <c r="F49" s="62">
        <f t="shared" si="2"/>
        <v>384569</v>
      </c>
      <c r="G49" s="62">
        <f t="shared" si="2"/>
        <v>399907</v>
      </c>
      <c r="H49" s="62">
        <f t="shared" si="2"/>
        <v>411859</v>
      </c>
      <c r="I49" s="62">
        <f t="shared" si="2"/>
        <v>418747</v>
      </c>
      <c r="J49" s="62">
        <f t="shared" si="2"/>
        <v>436488</v>
      </c>
      <c r="K49" s="63">
        <f t="shared" si="2"/>
        <v>457084</v>
      </c>
      <c r="L49" s="64">
        <f t="shared" si="2"/>
        <v>468428</v>
      </c>
      <c r="M49" s="65">
        <f t="shared" ref="M49" si="3">L49/$L$49</f>
        <v>1</v>
      </c>
      <c r="N49" s="3798">
        <f t="shared" si="1"/>
        <v>2.4818195342650284E-2</v>
      </c>
    </row>
    <row r="50" spans="2:14" ht="12" customHeight="1" x14ac:dyDescent="0.15"/>
    <row r="51" spans="2:14" x14ac:dyDescent="0.15">
      <c r="B51" s="31"/>
    </row>
    <row r="52" spans="2:14" ht="14.25" thickBot="1" x14ac:dyDescent="0.2">
      <c r="B52" s="31"/>
      <c r="D52" s="4330" t="s">
        <v>122</v>
      </c>
      <c r="E52" s="4330"/>
      <c r="F52" s="4330"/>
      <c r="G52" s="4330"/>
      <c r="H52" s="4330"/>
      <c r="I52" s="4330"/>
      <c r="J52" s="4330"/>
    </row>
    <row r="53" spans="2:14" ht="14.25" thickBot="1" x14ac:dyDescent="0.2">
      <c r="B53" s="69" t="s">
        <v>91</v>
      </c>
      <c r="C53" s="88" t="s">
        <v>2049</v>
      </c>
      <c r="D53" s="33" t="s">
        <v>863</v>
      </c>
      <c r="E53" s="33" t="s">
        <v>864</v>
      </c>
      <c r="F53" s="33" t="s">
        <v>865</v>
      </c>
      <c r="G53" s="33" t="s">
        <v>866</v>
      </c>
      <c r="H53" s="33" t="s">
        <v>867</v>
      </c>
      <c r="I53" s="33" t="s">
        <v>868</v>
      </c>
      <c r="J53" s="33" t="s">
        <v>933</v>
      </c>
      <c r="K53" s="33" t="s">
        <v>1581</v>
      </c>
      <c r="L53" s="46" t="s">
        <v>2050</v>
      </c>
    </row>
    <row r="54" spans="2:14" x14ac:dyDescent="0.15">
      <c r="B54" s="52" t="s">
        <v>132</v>
      </c>
      <c r="C54" s="67">
        <f t="shared" ref="C54:L54" si="4">C39/C$49</f>
        <v>3.954098901034217E-2</v>
      </c>
      <c r="D54" s="66">
        <f t="shared" si="4"/>
        <v>4.9669359950618511E-2</v>
      </c>
      <c r="E54" s="66">
        <f t="shared" si="4"/>
        <v>5.213366563247037E-2</v>
      </c>
      <c r="F54" s="66">
        <f t="shared" si="4"/>
        <v>5.4476569874326843E-2</v>
      </c>
      <c r="G54" s="66">
        <f t="shared" si="4"/>
        <v>5.6888226512664196E-2</v>
      </c>
      <c r="H54" s="66">
        <f t="shared" si="4"/>
        <v>5.7556105366156865E-2</v>
      </c>
      <c r="I54" s="66">
        <f t="shared" si="4"/>
        <v>5.4968752014939809E-2</v>
      </c>
      <c r="J54" s="66">
        <f t="shared" si="4"/>
        <v>5.8507908579388208E-2</v>
      </c>
      <c r="K54" s="66">
        <f t="shared" si="4"/>
        <v>6.0253695163252269E-2</v>
      </c>
      <c r="L54" s="645">
        <f t="shared" si="4"/>
        <v>6.2075708540053114E-2</v>
      </c>
    </row>
    <row r="55" spans="2:14" x14ac:dyDescent="0.15">
      <c r="B55" s="53" t="s">
        <v>138</v>
      </c>
      <c r="C55" s="68">
        <f t="shared" ref="C55:L55" si="5">C40/C$49</f>
        <v>0.11640973117425112</v>
      </c>
      <c r="D55" s="39">
        <f t="shared" si="5"/>
        <v>0.11967813457562093</v>
      </c>
      <c r="E55" s="39">
        <f t="shared" si="5"/>
        <v>0.12507796626503445</v>
      </c>
      <c r="F55" s="39">
        <f t="shared" si="5"/>
        <v>0.12959962971534367</v>
      </c>
      <c r="G55" s="39">
        <f t="shared" si="5"/>
        <v>0.13230075992668294</v>
      </c>
      <c r="H55" s="39">
        <f t="shared" si="5"/>
        <v>0.13516519002862631</v>
      </c>
      <c r="I55" s="39">
        <f t="shared" si="5"/>
        <v>0.13758426926043649</v>
      </c>
      <c r="J55" s="39">
        <f t="shared" si="5"/>
        <v>0.13912180861787724</v>
      </c>
      <c r="K55" s="39">
        <f t="shared" si="5"/>
        <v>0.14158447900167145</v>
      </c>
      <c r="L55" s="646">
        <f t="shared" si="5"/>
        <v>0.14165677542760041</v>
      </c>
    </row>
    <row r="56" spans="2:14" x14ac:dyDescent="0.15">
      <c r="B56" s="53" t="s">
        <v>137</v>
      </c>
      <c r="C56" s="68">
        <f t="shared" ref="C56:L56" si="6">C41/C$49</f>
        <v>0.46130369009988992</v>
      </c>
      <c r="D56" s="39">
        <f t="shared" si="6"/>
        <v>0.46240336148410188</v>
      </c>
      <c r="E56" s="39">
        <f t="shared" si="6"/>
        <v>0.46602277016482002</v>
      </c>
      <c r="F56" s="39">
        <f t="shared" si="6"/>
        <v>0.47099480197311794</v>
      </c>
      <c r="G56" s="39">
        <f t="shared" si="6"/>
        <v>0.47825119340246608</v>
      </c>
      <c r="H56" s="39">
        <f t="shared" si="6"/>
        <v>0.48062322299621957</v>
      </c>
      <c r="I56" s="39">
        <f t="shared" si="6"/>
        <v>0.48392227287598477</v>
      </c>
      <c r="J56" s="39">
        <f t="shared" si="6"/>
        <v>0.48953235827789082</v>
      </c>
      <c r="K56" s="39">
        <f t="shared" si="6"/>
        <v>0.49156172607223181</v>
      </c>
      <c r="L56" s="646">
        <f t="shared" si="6"/>
        <v>0.49209270154644896</v>
      </c>
    </row>
    <row r="57" spans="2:14" x14ac:dyDescent="0.15">
      <c r="B57" s="53" t="s">
        <v>136</v>
      </c>
      <c r="C57" s="68">
        <f t="shared" ref="C57:L57" si="7">C42/C$49</f>
        <v>9.4239111880249811E-3</v>
      </c>
      <c r="D57" s="39">
        <f t="shared" si="7"/>
        <v>8.8632016585978874E-3</v>
      </c>
      <c r="E57" s="39">
        <f t="shared" si="7"/>
        <v>8.7268677772453611E-3</v>
      </c>
      <c r="F57" s="39">
        <f t="shared" si="7"/>
        <v>8.1831868923392167E-3</v>
      </c>
      <c r="G57" s="39">
        <f t="shared" si="7"/>
        <v>7.986856944239536E-3</v>
      </c>
      <c r="H57" s="39">
        <f t="shared" si="7"/>
        <v>7.983314678081577E-3</v>
      </c>
      <c r="I57" s="39">
        <f t="shared" si="7"/>
        <v>7.992893083413135E-3</v>
      </c>
      <c r="J57" s="39">
        <f t="shared" si="7"/>
        <v>7.8215208665530327E-3</v>
      </c>
      <c r="K57" s="39">
        <f t="shared" si="7"/>
        <v>7.8169439315311853E-3</v>
      </c>
      <c r="L57" s="646">
        <f t="shared" si="7"/>
        <v>7.7066272724943853E-3</v>
      </c>
    </row>
    <row r="58" spans="2:14" x14ac:dyDescent="0.15">
      <c r="B58" s="53" t="s">
        <v>140</v>
      </c>
      <c r="C58" s="68">
        <f t="shared" ref="C58:L58" si="8">C43/C$49</f>
        <v>0.23788753700989482</v>
      </c>
      <c r="D58" s="39">
        <f t="shared" si="8"/>
        <v>0.22182085924892531</v>
      </c>
      <c r="E58" s="39">
        <f t="shared" si="8"/>
        <v>0.21176574517010699</v>
      </c>
      <c r="F58" s="39">
        <f t="shared" si="8"/>
        <v>0.2026840436956697</v>
      </c>
      <c r="G58" s="39">
        <f t="shared" si="8"/>
        <v>0.19046428294578491</v>
      </c>
      <c r="H58" s="39">
        <f t="shared" si="8"/>
        <v>0.18149658014029074</v>
      </c>
      <c r="I58" s="39">
        <f t="shared" si="8"/>
        <v>0.17846814424939164</v>
      </c>
      <c r="J58" s="39">
        <f t="shared" si="8"/>
        <v>0.16594270632869632</v>
      </c>
      <c r="K58" s="39">
        <f t="shared" si="8"/>
        <v>0.15794252259978472</v>
      </c>
      <c r="L58" s="646">
        <f t="shared" si="8"/>
        <v>0.15296267516032347</v>
      </c>
    </row>
    <row r="59" spans="2:14" x14ac:dyDescent="0.15">
      <c r="B59" s="53" t="s">
        <v>135</v>
      </c>
      <c r="C59" s="68">
        <f t="shared" ref="C59:L59" si="9">C44/C$49</f>
        <v>0.12696969161854643</v>
      </c>
      <c r="D59" s="39">
        <f t="shared" si="9"/>
        <v>0.12946585508305444</v>
      </c>
      <c r="E59" s="39">
        <f t="shared" si="9"/>
        <v>0.12804670748128141</v>
      </c>
      <c r="F59" s="39">
        <f t="shared" si="9"/>
        <v>0.1256055480290923</v>
      </c>
      <c r="G59" s="39">
        <f t="shared" si="9"/>
        <v>0.12553918786117774</v>
      </c>
      <c r="H59" s="39">
        <f t="shared" si="9"/>
        <v>0.1284687235194569</v>
      </c>
      <c r="I59" s="39">
        <f t="shared" si="9"/>
        <v>0.12847375622989538</v>
      </c>
      <c r="J59" s="39">
        <f t="shared" si="9"/>
        <v>0.13050759700152123</v>
      </c>
      <c r="K59" s="39">
        <f t="shared" si="9"/>
        <v>0.13225359014973179</v>
      </c>
      <c r="L59" s="646">
        <f t="shared" si="9"/>
        <v>0.13466744088739357</v>
      </c>
    </row>
    <row r="60" spans="2:14" ht="22.5" x14ac:dyDescent="0.15">
      <c r="B60" s="53" t="s">
        <v>1408</v>
      </c>
      <c r="C60" s="68">
        <f t="shared" ref="C60:L60" si="10">C45/C$49</f>
        <v>2.5693549241554681E-3</v>
      </c>
      <c r="D60" s="39">
        <f t="shared" si="10"/>
        <v>2.4773783524188347E-3</v>
      </c>
      <c r="E60" s="39">
        <f t="shared" si="10"/>
        <v>2.4922435277961448E-3</v>
      </c>
      <c r="F60" s="39">
        <f t="shared" si="10"/>
        <v>2.5171035626896602E-3</v>
      </c>
      <c r="G60" s="39">
        <f t="shared" si="10"/>
        <v>2.5705976639568699E-3</v>
      </c>
      <c r="H60" s="39">
        <f t="shared" si="10"/>
        <v>2.7169492471938212E-3</v>
      </c>
      <c r="I60" s="39">
        <f t="shared" si="10"/>
        <v>2.7773333301492308E-3</v>
      </c>
      <c r="J60" s="39">
        <f t="shared" si="10"/>
        <v>2.7308883634830738E-3</v>
      </c>
      <c r="K60" s="39">
        <f t="shared" si="10"/>
        <v>2.8484917433119514E-3</v>
      </c>
      <c r="L60" s="646">
        <f t="shared" si="10"/>
        <v>3.0420897128267312E-3</v>
      </c>
    </row>
    <row r="61" spans="2:14" x14ac:dyDescent="0.15">
      <c r="B61" s="53" t="s">
        <v>134</v>
      </c>
      <c r="C61" s="68">
        <f t="shared" ref="C61:L61" si="11">C46/C$49</f>
        <v>4.0674095133824244E-3</v>
      </c>
      <c r="D61" s="39">
        <f t="shared" si="11"/>
        <v>3.9665733843756313E-3</v>
      </c>
      <c r="E61" s="39">
        <f t="shared" si="11"/>
        <v>4.0689690249732973E-3</v>
      </c>
      <c r="F61" s="39">
        <f t="shared" si="11"/>
        <v>4.2749155548159109E-3</v>
      </c>
      <c r="G61" s="39">
        <f t="shared" si="11"/>
        <v>4.3660150985104038E-3</v>
      </c>
      <c r="H61" s="39">
        <f t="shared" si="11"/>
        <v>4.3801398051274828E-3</v>
      </c>
      <c r="I61" s="39">
        <f t="shared" si="11"/>
        <v>4.2197317234511532E-3</v>
      </c>
      <c r="J61" s="39">
        <f t="shared" si="11"/>
        <v>4.2017191767013068E-3</v>
      </c>
      <c r="K61" s="39">
        <f t="shared" si="11"/>
        <v>4.1327195876469094E-3</v>
      </c>
      <c r="L61" s="646">
        <f t="shared" si="11"/>
        <v>4.1265680104519802E-3</v>
      </c>
    </row>
    <row r="62" spans="2:14" x14ac:dyDescent="0.15">
      <c r="B62" s="53" t="s">
        <v>139</v>
      </c>
      <c r="C62" s="68">
        <f t="shared" ref="C62:L62" si="12">C47/C$49</f>
        <v>1.8276854615126524E-3</v>
      </c>
      <c r="D62" s="39">
        <f t="shared" si="12"/>
        <v>1.655276262286551E-3</v>
      </c>
      <c r="E62" s="39">
        <f t="shared" si="12"/>
        <v>1.6650649562719678E-3</v>
      </c>
      <c r="F62" s="39">
        <f t="shared" si="12"/>
        <v>1.6642007026047342E-3</v>
      </c>
      <c r="G62" s="39">
        <f t="shared" si="12"/>
        <v>1.6328796445173504E-3</v>
      </c>
      <c r="H62" s="39">
        <f t="shared" si="12"/>
        <v>1.6097742188467413E-3</v>
      </c>
      <c r="I62" s="39">
        <f t="shared" si="12"/>
        <v>1.5928472323383808E-3</v>
      </c>
      <c r="J62" s="39">
        <f t="shared" si="12"/>
        <v>1.6334927878887851E-3</v>
      </c>
      <c r="K62" s="39">
        <f t="shared" si="12"/>
        <v>1.6058317508379203E-3</v>
      </c>
      <c r="L62" s="646">
        <f t="shared" si="12"/>
        <v>1.669413442407371E-3</v>
      </c>
    </row>
    <row r="63" spans="2:14" ht="14.25" thickBot="1" x14ac:dyDescent="0.2">
      <c r="B63" s="54" t="s">
        <v>133</v>
      </c>
      <c r="C63" s="77">
        <f t="shared" ref="C63:L63" si="13">C48/C$49</f>
        <v>0</v>
      </c>
      <c r="D63" s="78">
        <f t="shared" si="13"/>
        <v>0</v>
      </c>
      <c r="E63" s="78">
        <f t="shared" si="13"/>
        <v>0</v>
      </c>
      <c r="F63" s="78">
        <f t="shared" si="13"/>
        <v>0</v>
      </c>
      <c r="G63" s="78">
        <f t="shared" si="13"/>
        <v>0</v>
      </c>
      <c r="H63" s="78">
        <f t="shared" si="13"/>
        <v>0</v>
      </c>
      <c r="I63" s="78">
        <f t="shared" si="13"/>
        <v>0</v>
      </c>
      <c r="J63" s="78">
        <f t="shared" si="13"/>
        <v>0</v>
      </c>
      <c r="K63" s="78">
        <f t="shared" si="13"/>
        <v>0</v>
      </c>
      <c r="L63" s="647">
        <f t="shared" si="13"/>
        <v>0</v>
      </c>
    </row>
    <row r="64" spans="2:14" ht="14.25" thickBot="1" x14ac:dyDescent="0.2">
      <c r="B64" s="60" t="s">
        <v>127</v>
      </c>
      <c r="C64" s="79">
        <f>C49/C$49</f>
        <v>1</v>
      </c>
      <c r="D64" s="80">
        <f t="shared" ref="D64:L64" si="14">D49/D$49</f>
        <v>1</v>
      </c>
      <c r="E64" s="80">
        <f t="shared" si="14"/>
        <v>1</v>
      </c>
      <c r="F64" s="80">
        <f t="shared" si="14"/>
        <v>1</v>
      </c>
      <c r="G64" s="80">
        <f t="shared" si="14"/>
        <v>1</v>
      </c>
      <c r="H64" s="80">
        <f t="shared" si="14"/>
        <v>1</v>
      </c>
      <c r="I64" s="80">
        <f t="shared" si="14"/>
        <v>1</v>
      </c>
      <c r="J64" s="80">
        <f t="shared" si="14"/>
        <v>1</v>
      </c>
      <c r="K64" s="80">
        <f t="shared" si="14"/>
        <v>1</v>
      </c>
      <c r="L64" s="81">
        <f t="shared" si="14"/>
        <v>1</v>
      </c>
    </row>
  </sheetData>
  <mergeCells count="1">
    <mergeCell ref="D52:J52"/>
  </mergeCells>
  <phoneticPr fontId="39"/>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T64"/>
  <sheetViews>
    <sheetView view="pageBreakPreview" topLeftCell="A22" zoomScaleNormal="100" zoomScaleSheetLayoutView="100" workbookViewId="0">
      <selection activeCell="M44" sqref="M44"/>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4" ht="1.5" customHeight="1" x14ac:dyDescent="0.15"/>
    <row r="2" spans="1:14" ht="17.25" x14ac:dyDescent="0.15">
      <c r="A2" s="3640" t="s">
        <v>1392</v>
      </c>
      <c r="B2" s="3641"/>
      <c r="C2" s="3642"/>
      <c r="D2" s="3642"/>
      <c r="E2" s="3642"/>
      <c r="F2" s="3642"/>
      <c r="G2" s="3643"/>
      <c r="H2"/>
      <c r="N2" s="657" t="s">
        <v>936</v>
      </c>
    </row>
    <row r="3" spans="1:14" x14ac:dyDescent="0.15">
      <c r="B3" s="34"/>
      <c r="N3" s="1789" t="s">
        <v>2033</v>
      </c>
    </row>
    <row r="13" spans="1:14"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20" x14ac:dyDescent="0.15">
      <c r="B33" s="31"/>
    </row>
    <row r="34" spans="2:20" x14ac:dyDescent="0.15">
      <c r="B34" s="31"/>
    </row>
    <row r="35" spans="2:20" x14ac:dyDescent="0.15">
      <c r="B35" s="31"/>
    </row>
    <row r="36" spans="2:20" x14ac:dyDescent="0.15">
      <c r="B36" s="31"/>
    </row>
    <row r="37" spans="2:20" ht="14.25" thickBot="1" x14ac:dyDescent="0.2">
      <c r="B37" s="31"/>
    </row>
    <row r="38" spans="2:20" ht="24.75" customHeight="1" thickBot="1" x14ac:dyDescent="0.2">
      <c r="B38" s="69" t="s">
        <v>91</v>
      </c>
      <c r="C38" s="3799" t="s">
        <v>2054</v>
      </c>
      <c r="D38" s="45" t="s">
        <v>863</v>
      </c>
      <c r="E38" s="45" t="s">
        <v>864</v>
      </c>
      <c r="F38" s="45" t="s">
        <v>865</v>
      </c>
      <c r="G38" s="45" t="s">
        <v>866</v>
      </c>
      <c r="H38" s="45" t="s">
        <v>867</v>
      </c>
      <c r="I38" s="45" t="s">
        <v>868</v>
      </c>
      <c r="J38" s="45" t="s">
        <v>933</v>
      </c>
      <c r="K38" s="46" t="s">
        <v>1581</v>
      </c>
      <c r="L38" s="47" t="s">
        <v>2050</v>
      </c>
      <c r="M38" s="48" t="s">
        <v>92</v>
      </c>
      <c r="N38" s="49" t="s">
        <v>93</v>
      </c>
      <c r="T38" s="3051"/>
    </row>
    <row r="39" spans="2:20" ht="24.75" customHeight="1" x14ac:dyDescent="0.15">
      <c r="B39" s="52" t="s">
        <v>112</v>
      </c>
      <c r="C39" s="50">
        <v>273722</v>
      </c>
      <c r="D39" s="41">
        <v>274688</v>
      </c>
      <c r="E39" s="41">
        <v>282994</v>
      </c>
      <c r="F39" s="41">
        <v>291817</v>
      </c>
      <c r="G39" s="41">
        <v>309046</v>
      </c>
      <c r="H39" s="41">
        <v>338317</v>
      </c>
      <c r="I39" s="41">
        <v>339860</v>
      </c>
      <c r="J39" s="41">
        <v>353960</v>
      </c>
      <c r="K39" s="42">
        <v>357966</v>
      </c>
      <c r="L39" s="43">
        <v>363138</v>
      </c>
      <c r="M39" s="44">
        <f t="shared" ref="M39:M48" si="0">L39/$L$49</f>
        <v>0.41737649258834847</v>
      </c>
      <c r="N39" s="662">
        <f>IF(OR(L39=0,K39=0),"-",(L39/K39)-1)</f>
        <v>1.4448299559175926E-2</v>
      </c>
      <c r="Q39" s="3052"/>
      <c r="R39" s="3051"/>
      <c r="T39" s="3051"/>
    </row>
    <row r="40" spans="2:20" ht="24.75" customHeight="1" x14ac:dyDescent="0.15">
      <c r="B40" s="53" t="s">
        <v>113</v>
      </c>
      <c r="C40" s="51">
        <v>42938</v>
      </c>
      <c r="D40" s="35">
        <v>43317</v>
      </c>
      <c r="E40" s="35">
        <v>44465</v>
      </c>
      <c r="F40" s="35">
        <v>41346</v>
      </c>
      <c r="G40" s="35">
        <v>42290</v>
      </c>
      <c r="H40" s="35">
        <v>44651</v>
      </c>
      <c r="I40" s="35">
        <v>47454</v>
      </c>
      <c r="J40" s="35">
        <v>48178</v>
      </c>
      <c r="K40" s="37">
        <v>49720</v>
      </c>
      <c r="L40" s="36">
        <v>52096</v>
      </c>
      <c r="M40" s="38">
        <f t="shared" si="0"/>
        <v>5.9877087382434781E-2</v>
      </c>
      <c r="N40" s="659">
        <f t="shared" ref="N40:N49" si="1">IF(OR(L40=0,K40=0),"-",(L40/K40)-1)</f>
        <v>4.7787610619469012E-2</v>
      </c>
      <c r="Q40" s="3052"/>
      <c r="R40" s="3051"/>
      <c r="T40" s="3051"/>
    </row>
    <row r="41" spans="2:20" ht="24.75" customHeight="1" x14ac:dyDescent="0.15">
      <c r="B41" s="53" t="s">
        <v>110</v>
      </c>
      <c r="C41" s="51">
        <v>265377</v>
      </c>
      <c r="D41" s="35">
        <v>269480</v>
      </c>
      <c r="E41" s="35">
        <v>263221</v>
      </c>
      <c r="F41" s="35">
        <v>261770</v>
      </c>
      <c r="G41" s="35">
        <v>263579</v>
      </c>
      <c r="H41" s="35">
        <v>274886</v>
      </c>
      <c r="I41" s="35">
        <v>272355</v>
      </c>
      <c r="J41" s="35">
        <v>263832</v>
      </c>
      <c r="K41" s="37">
        <v>261179</v>
      </c>
      <c r="L41" s="36">
        <v>261334</v>
      </c>
      <c r="M41" s="38">
        <f t="shared" si="0"/>
        <v>0.30036699082465468</v>
      </c>
      <c r="N41" s="659">
        <f t="shared" si="1"/>
        <v>5.9346272096916231E-4</v>
      </c>
      <c r="Q41" s="3052"/>
      <c r="R41" s="3051"/>
      <c r="T41" s="3051"/>
    </row>
    <row r="42" spans="2:20" ht="24.75" customHeight="1" x14ac:dyDescent="0.15">
      <c r="B42" s="53" t="s">
        <v>114</v>
      </c>
      <c r="C42" s="51">
        <v>5819</v>
      </c>
      <c r="D42" s="35">
        <v>6090</v>
      </c>
      <c r="E42" s="35">
        <v>6286</v>
      </c>
      <c r="F42" s="35">
        <v>6637</v>
      </c>
      <c r="G42" s="35">
        <v>6973</v>
      </c>
      <c r="H42" s="35">
        <v>7824</v>
      </c>
      <c r="I42" s="35">
        <v>8005</v>
      </c>
      <c r="J42" s="35">
        <v>8711</v>
      </c>
      <c r="K42" s="37">
        <v>8781</v>
      </c>
      <c r="L42" s="36">
        <v>10809</v>
      </c>
      <c r="M42" s="38">
        <f t="shared" si="0"/>
        <v>1.2423438220146221E-2</v>
      </c>
      <c r="N42" s="659">
        <f t="shared" si="1"/>
        <v>0.23095319439699358</v>
      </c>
      <c r="Q42" s="3052"/>
      <c r="R42" s="3051"/>
      <c r="T42" s="3051"/>
    </row>
    <row r="43" spans="2:20" ht="24.75" customHeight="1" x14ac:dyDescent="0.15">
      <c r="B43" s="53" t="s">
        <v>115</v>
      </c>
      <c r="C43" s="51">
        <v>5146</v>
      </c>
      <c r="D43" s="35">
        <v>5613</v>
      </c>
      <c r="E43" s="35">
        <v>5902</v>
      </c>
      <c r="F43" s="35">
        <v>5885</v>
      </c>
      <c r="G43" s="35">
        <v>5861</v>
      </c>
      <c r="H43" s="35">
        <v>7003</v>
      </c>
      <c r="I43" s="35">
        <v>8023</v>
      </c>
      <c r="J43" s="35">
        <v>7781</v>
      </c>
      <c r="K43" s="37">
        <v>7415</v>
      </c>
      <c r="L43" s="36">
        <v>7963</v>
      </c>
      <c r="M43" s="38">
        <f t="shared" si="0"/>
        <v>9.1523580855790883E-3</v>
      </c>
      <c r="N43" s="659">
        <f t="shared" si="1"/>
        <v>7.3904248145650664E-2</v>
      </c>
      <c r="Q43" s="3052"/>
      <c r="R43" s="3051"/>
      <c r="T43" s="3051"/>
    </row>
    <row r="44" spans="2:20" ht="24.75" customHeight="1" x14ac:dyDescent="0.15">
      <c r="B44" s="53" t="s">
        <v>116</v>
      </c>
      <c r="C44" s="51">
        <v>131572</v>
      </c>
      <c r="D44" s="35">
        <v>133970</v>
      </c>
      <c r="E44" s="35">
        <v>132789</v>
      </c>
      <c r="F44" s="35">
        <v>129076</v>
      </c>
      <c r="G44" s="35">
        <v>132632</v>
      </c>
      <c r="H44" s="35">
        <v>141967</v>
      </c>
      <c r="I44" s="35">
        <v>140608</v>
      </c>
      <c r="J44" s="35">
        <v>147746</v>
      </c>
      <c r="K44" s="37">
        <v>150994</v>
      </c>
      <c r="L44" s="36">
        <v>150120</v>
      </c>
      <c r="M44" s="38">
        <f t="shared" si="0"/>
        <v>0.17254200625482013</v>
      </c>
      <c r="N44" s="659">
        <f t="shared" si="1"/>
        <v>-5.7883094692504633E-3</v>
      </c>
      <c r="Q44" s="3052"/>
      <c r="R44" s="3051"/>
      <c r="T44" s="3051"/>
    </row>
    <row r="45" spans="2:20" ht="24.75" customHeight="1" x14ac:dyDescent="0.15">
      <c r="B45" s="53" t="s">
        <v>1406</v>
      </c>
      <c r="C45" s="51">
        <v>7129</v>
      </c>
      <c r="D45" s="35">
        <v>7156</v>
      </c>
      <c r="E45" s="35">
        <v>6985</v>
      </c>
      <c r="F45" s="35">
        <v>6855</v>
      </c>
      <c r="G45" s="35">
        <v>7084</v>
      </c>
      <c r="H45" s="35">
        <v>7664</v>
      </c>
      <c r="I45" s="35">
        <v>7805</v>
      </c>
      <c r="J45" s="35">
        <v>7869</v>
      </c>
      <c r="K45" s="37">
        <v>7947</v>
      </c>
      <c r="L45" s="36">
        <v>8381</v>
      </c>
      <c r="M45" s="38">
        <f t="shared" si="0"/>
        <v>9.6327907968401776E-3</v>
      </c>
      <c r="N45" s="659">
        <f t="shared" si="1"/>
        <v>5.4611803196174646E-2</v>
      </c>
      <c r="Q45" s="3052"/>
      <c r="R45" s="3051"/>
      <c r="T45" s="3051"/>
    </row>
    <row r="46" spans="2:20" ht="24.75" customHeight="1" x14ac:dyDescent="0.15">
      <c r="B46" s="53" t="s">
        <v>118</v>
      </c>
      <c r="C46" s="51">
        <v>7463</v>
      </c>
      <c r="D46" s="35">
        <v>8321</v>
      </c>
      <c r="E46" s="35">
        <v>8312</v>
      </c>
      <c r="F46" s="35">
        <v>8051</v>
      </c>
      <c r="G46" s="35">
        <v>7706</v>
      </c>
      <c r="H46" s="35">
        <v>7802</v>
      </c>
      <c r="I46" s="35">
        <v>8006</v>
      </c>
      <c r="J46" s="35">
        <v>8249</v>
      </c>
      <c r="K46" s="37">
        <v>8680</v>
      </c>
      <c r="L46" s="36">
        <v>9029</v>
      </c>
      <c r="M46" s="38">
        <f t="shared" si="0"/>
        <v>1.0377576435350193E-2</v>
      </c>
      <c r="N46" s="659">
        <f t="shared" si="1"/>
        <v>4.0207373271889502E-2</v>
      </c>
      <c r="Q46" s="3052"/>
      <c r="R46" s="3051"/>
      <c r="T46" s="3051"/>
    </row>
    <row r="47" spans="2:20" ht="24.75" customHeight="1" x14ac:dyDescent="0.15">
      <c r="B47" s="53" t="s">
        <v>117</v>
      </c>
      <c r="C47" s="51">
        <v>6696</v>
      </c>
      <c r="D47" s="35">
        <v>7060</v>
      </c>
      <c r="E47" s="35">
        <v>7266</v>
      </c>
      <c r="F47" s="35">
        <v>7323</v>
      </c>
      <c r="G47" s="35">
        <v>7449</v>
      </c>
      <c r="H47" s="35">
        <v>7573</v>
      </c>
      <c r="I47" s="35">
        <v>7370</v>
      </c>
      <c r="J47" s="35">
        <v>7337.1</v>
      </c>
      <c r="K47" s="37">
        <v>7286</v>
      </c>
      <c r="L47" s="36">
        <v>7149</v>
      </c>
      <c r="M47" s="38">
        <f t="shared" si="0"/>
        <v>8.2167785952285445E-3</v>
      </c>
      <c r="N47" s="659">
        <f t="shared" si="1"/>
        <v>-1.8803184188855293E-2</v>
      </c>
      <c r="Q47" s="3052"/>
      <c r="R47" s="3051"/>
      <c r="T47" s="3051"/>
    </row>
    <row r="48" spans="2:20" ht="24.75" customHeight="1" thickBot="1" x14ac:dyDescent="0.2">
      <c r="B48" s="54" t="s">
        <v>121</v>
      </c>
      <c r="C48" s="55">
        <v>35</v>
      </c>
      <c r="D48" s="56">
        <v>29</v>
      </c>
      <c r="E48" s="56">
        <v>28</v>
      </c>
      <c r="F48" s="56">
        <v>28</v>
      </c>
      <c r="G48" s="56">
        <v>30</v>
      </c>
      <c r="H48" s="56">
        <v>31</v>
      </c>
      <c r="I48" s="56">
        <v>30</v>
      </c>
      <c r="J48" s="56">
        <v>24</v>
      </c>
      <c r="K48" s="57">
        <v>26</v>
      </c>
      <c r="L48" s="58">
        <v>30</v>
      </c>
      <c r="M48" s="59">
        <f t="shared" si="0"/>
        <v>3.4480816597685876E-5</v>
      </c>
      <c r="N48" s="663">
        <f t="shared" si="1"/>
        <v>0.15384615384615374</v>
      </c>
      <c r="Q48" s="3052"/>
      <c r="R48" s="3051"/>
      <c r="T48" s="3051"/>
    </row>
    <row r="49" spans="2:17" ht="24.75" customHeight="1" thickBot="1" x14ac:dyDescent="0.2">
      <c r="B49" s="60" t="s">
        <v>111</v>
      </c>
      <c r="C49" s="61">
        <f t="shared" ref="C49:L49" si="2">SUM(C39:C48)</f>
        <v>745897</v>
      </c>
      <c r="D49" s="62">
        <f t="shared" si="2"/>
        <v>755724</v>
      </c>
      <c r="E49" s="62">
        <f t="shared" si="2"/>
        <v>758248</v>
      </c>
      <c r="F49" s="62">
        <f t="shared" si="2"/>
        <v>758788</v>
      </c>
      <c r="G49" s="62">
        <f t="shared" si="2"/>
        <v>782650</v>
      </c>
      <c r="H49" s="62">
        <f t="shared" si="2"/>
        <v>837718</v>
      </c>
      <c r="I49" s="62">
        <f t="shared" si="2"/>
        <v>839516</v>
      </c>
      <c r="J49" s="62">
        <f t="shared" si="2"/>
        <v>853687.1</v>
      </c>
      <c r="K49" s="63">
        <f t="shared" si="2"/>
        <v>859994</v>
      </c>
      <c r="L49" s="64">
        <f t="shared" si="2"/>
        <v>870049</v>
      </c>
      <c r="M49" s="65">
        <f t="shared" ref="M49" si="3">L49/$L$49</f>
        <v>1</v>
      </c>
      <c r="N49" s="661">
        <f t="shared" si="1"/>
        <v>1.1691942036804903E-2</v>
      </c>
      <c r="Q49" s="3052"/>
    </row>
    <row r="50" spans="2:17" ht="12" customHeight="1" x14ac:dyDescent="0.15"/>
    <row r="51" spans="2:17" x14ac:dyDescent="0.15">
      <c r="B51" s="31"/>
    </row>
    <row r="52" spans="2:17" ht="14.25" thickBot="1" x14ac:dyDescent="0.2">
      <c r="B52" s="31"/>
      <c r="D52" s="4330" t="s">
        <v>124</v>
      </c>
      <c r="E52" s="4330"/>
      <c r="F52" s="4330"/>
      <c r="G52" s="4330"/>
      <c r="H52" s="4330"/>
      <c r="I52" s="4330"/>
      <c r="J52" s="4330"/>
    </row>
    <row r="53" spans="2:17" ht="14.25" thickBot="1" x14ac:dyDescent="0.2">
      <c r="B53" s="69" t="s">
        <v>91</v>
      </c>
      <c r="C53" s="88" t="s">
        <v>2049</v>
      </c>
      <c r="D53" s="33" t="s">
        <v>863</v>
      </c>
      <c r="E53" s="33" t="s">
        <v>864</v>
      </c>
      <c r="F53" s="33" t="s">
        <v>865</v>
      </c>
      <c r="G53" s="33" t="s">
        <v>869</v>
      </c>
      <c r="H53" s="33" t="s">
        <v>870</v>
      </c>
      <c r="I53" s="33" t="s">
        <v>871</v>
      </c>
      <c r="J53" s="33" t="s">
        <v>1480</v>
      </c>
      <c r="K53" s="33" t="s">
        <v>2053</v>
      </c>
      <c r="L53" s="46" t="s">
        <v>2047</v>
      </c>
    </row>
    <row r="54" spans="2:17" x14ac:dyDescent="0.15">
      <c r="B54" s="52" t="s">
        <v>128</v>
      </c>
      <c r="C54" s="70">
        <f t="shared" ref="C54:L54" si="4">C39/C$49</f>
        <v>0.36697023851818683</v>
      </c>
      <c r="D54" s="71">
        <f t="shared" si="4"/>
        <v>0.36347661315506719</v>
      </c>
      <c r="E54" s="71">
        <f t="shared" si="4"/>
        <v>0.37322089870332664</v>
      </c>
      <c r="F54" s="71">
        <f t="shared" si="4"/>
        <v>0.38458304559376266</v>
      </c>
      <c r="G54" s="71">
        <f t="shared" si="4"/>
        <v>0.3948712706829362</v>
      </c>
      <c r="H54" s="71">
        <f t="shared" si="4"/>
        <v>0.4038554740378027</v>
      </c>
      <c r="I54" s="71">
        <f t="shared" si="4"/>
        <v>0.40482849641936547</v>
      </c>
      <c r="J54" s="72">
        <f t="shared" si="4"/>
        <v>0.41462498379089952</v>
      </c>
      <c r="K54" s="72">
        <f t="shared" si="4"/>
        <v>0.41624243890073653</v>
      </c>
      <c r="L54" s="73">
        <f t="shared" si="4"/>
        <v>0.41737649258834847</v>
      </c>
    </row>
    <row r="55" spans="2:17" x14ac:dyDescent="0.15">
      <c r="B55" s="53" t="s">
        <v>125</v>
      </c>
      <c r="C55" s="74">
        <f t="shared" ref="C55:C63" si="5">C40/$C$49</f>
        <v>5.7565588814541421E-2</v>
      </c>
      <c r="D55" s="39">
        <f t="shared" ref="D55:L55" si="6">D40/D$49</f>
        <v>5.7318544865585852E-2</v>
      </c>
      <c r="E55" s="39">
        <f t="shared" si="6"/>
        <v>5.8641763644612314E-2</v>
      </c>
      <c r="F55" s="39">
        <f t="shared" si="6"/>
        <v>5.4489528036816608E-2</v>
      </c>
      <c r="G55" s="39">
        <f t="shared" si="6"/>
        <v>5.4034370408228456E-2</v>
      </c>
      <c r="H55" s="39">
        <f t="shared" si="6"/>
        <v>5.3300752759281762E-2</v>
      </c>
      <c r="I55" s="39">
        <f t="shared" si="6"/>
        <v>5.6525426555300913E-2</v>
      </c>
      <c r="J55" s="40">
        <f t="shared" si="6"/>
        <v>5.643519739258096E-2</v>
      </c>
      <c r="K55" s="40">
        <f t="shared" si="6"/>
        <v>5.781435684435008E-2</v>
      </c>
      <c r="L55" s="75">
        <f t="shared" si="6"/>
        <v>5.9877087382434781E-2</v>
      </c>
    </row>
    <row r="56" spans="2:17" x14ac:dyDescent="0.15">
      <c r="B56" s="53" t="s">
        <v>10</v>
      </c>
      <c r="C56" s="76">
        <f t="shared" si="5"/>
        <v>0.35578236673428099</v>
      </c>
      <c r="D56" s="39">
        <f t="shared" ref="D56:L56" si="7">D41/D$49</f>
        <v>0.35658520835648994</v>
      </c>
      <c r="E56" s="39">
        <f t="shared" si="7"/>
        <v>0.34714367858537049</v>
      </c>
      <c r="F56" s="39">
        <f t="shared" si="7"/>
        <v>0.34498436981080355</v>
      </c>
      <c r="G56" s="39">
        <f t="shared" si="7"/>
        <v>0.33677761451478949</v>
      </c>
      <c r="H56" s="39">
        <f t="shared" si="7"/>
        <v>0.32813667606521524</v>
      </c>
      <c r="I56" s="39">
        <f t="shared" si="7"/>
        <v>0.32441907003559195</v>
      </c>
      <c r="J56" s="40">
        <f t="shared" si="7"/>
        <v>0.30905000204407446</v>
      </c>
      <c r="K56" s="40">
        <f t="shared" si="7"/>
        <v>0.30369863045556134</v>
      </c>
      <c r="L56" s="75">
        <f t="shared" si="7"/>
        <v>0.30036699082465468</v>
      </c>
    </row>
    <row r="57" spans="2:17" x14ac:dyDescent="0.15">
      <c r="B57" s="53" t="s">
        <v>126</v>
      </c>
      <c r="C57" s="76">
        <f t="shared" si="5"/>
        <v>7.801345225949427E-3</v>
      </c>
      <c r="D57" s="39">
        <f t="shared" ref="D57:L57" si="8">D42/D$49</f>
        <v>8.0584975467234074E-3</v>
      </c>
      <c r="E57" s="39">
        <f t="shared" si="8"/>
        <v>8.290163640392062E-3</v>
      </c>
      <c r="F57" s="39">
        <f t="shared" si="8"/>
        <v>8.7468436506639539E-3</v>
      </c>
      <c r="G57" s="39">
        <f t="shared" si="8"/>
        <v>8.9094742221938281E-3</v>
      </c>
      <c r="H57" s="39">
        <f t="shared" si="8"/>
        <v>9.3396584530832574E-3</v>
      </c>
      <c r="I57" s="39">
        <f t="shared" si="8"/>
        <v>9.5352560284735488E-3</v>
      </c>
      <c r="J57" s="40">
        <f t="shared" si="8"/>
        <v>1.0203972860782364E-2</v>
      </c>
      <c r="K57" s="40">
        <f t="shared" si="8"/>
        <v>1.0210536352579205E-2</v>
      </c>
      <c r="L57" s="75">
        <f t="shared" si="8"/>
        <v>1.2423438220146221E-2</v>
      </c>
    </row>
    <row r="58" spans="2:17" x14ac:dyDescent="0.15">
      <c r="B58" s="53" t="s">
        <v>11</v>
      </c>
      <c r="C58" s="76">
        <f t="shared" si="5"/>
        <v>6.8990758777686461E-3</v>
      </c>
      <c r="D58" s="39">
        <f t="shared" ref="D58:L58" si="9">D43/D$49</f>
        <v>7.4273147339504898E-3</v>
      </c>
      <c r="E58" s="39">
        <f t="shared" si="9"/>
        <v>7.7837330266614614E-3</v>
      </c>
      <c r="F58" s="39">
        <f t="shared" si="9"/>
        <v>7.7557894958802725E-3</v>
      </c>
      <c r="G58" s="39">
        <f t="shared" si="9"/>
        <v>7.4886603207052959E-3</v>
      </c>
      <c r="H58" s="39">
        <f t="shared" si="9"/>
        <v>8.359615049455784E-3</v>
      </c>
      <c r="I58" s="39">
        <f t="shared" si="9"/>
        <v>9.5566969539591859E-3</v>
      </c>
      <c r="J58" s="40">
        <f t="shared" si="9"/>
        <v>9.1145807404141403E-3</v>
      </c>
      <c r="K58" s="40">
        <f t="shared" si="9"/>
        <v>8.6221531778128691E-3</v>
      </c>
      <c r="L58" s="75">
        <f t="shared" si="9"/>
        <v>9.1523580855790883E-3</v>
      </c>
    </row>
    <row r="59" spans="2:17" x14ac:dyDescent="0.15">
      <c r="B59" s="53" t="s">
        <v>12</v>
      </c>
      <c r="C59" s="76">
        <f t="shared" si="5"/>
        <v>0.17639432790318235</v>
      </c>
      <c r="D59" s="39">
        <f t="shared" ref="D59:L59" si="10">D44/D$49</f>
        <v>0.17727371368383166</v>
      </c>
      <c r="E59" s="39">
        <f t="shared" si="10"/>
        <v>0.17512608012154335</v>
      </c>
      <c r="F59" s="39">
        <f t="shared" si="10"/>
        <v>0.17010811979103518</v>
      </c>
      <c r="G59" s="39">
        <f t="shared" si="10"/>
        <v>0.16946527822142721</v>
      </c>
      <c r="H59" s="39">
        <f t="shared" si="10"/>
        <v>0.16946872336514196</v>
      </c>
      <c r="I59" s="39">
        <f t="shared" si="10"/>
        <v>0.16748698059358011</v>
      </c>
      <c r="J59" s="40">
        <f t="shared" si="10"/>
        <v>0.17306809485583186</v>
      </c>
      <c r="K59" s="40">
        <f t="shared" si="10"/>
        <v>0.17557564355100153</v>
      </c>
      <c r="L59" s="75">
        <f t="shared" si="10"/>
        <v>0.17254200625482013</v>
      </c>
    </row>
    <row r="60" spans="2:17" ht="22.5" x14ac:dyDescent="0.15">
      <c r="B60" s="53" t="s">
        <v>1407</v>
      </c>
      <c r="C60" s="76">
        <f t="shared" si="5"/>
        <v>9.5576198858555537E-3</v>
      </c>
      <c r="D60" s="39">
        <f t="shared" ref="D60:L60" si="11">D45/D$49</f>
        <v>9.4690654260020848E-3</v>
      </c>
      <c r="E60" s="39">
        <f t="shared" si="11"/>
        <v>9.2120256169485448E-3</v>
      </c>
      <c r="F60" s="39">
        <f t="shared" si="11"/>
        <v>9.0341439242581593E-3</v>
      </c>
      <c r="G60" s="39">
        <f t="shared" si="11"/>
        <v>9.0513000702740695E-3</v>
      </c>
      <c r="H60" s="39">
        <f t="shared" si="11"/>
        <v>9.1486633926930062E-3</v>
      </c>
      <c r="I60" s="39">
        <f t="shared" si="11"/>
        <v>9.2970235230775827E-3</v>
      </c>
      <c r="J60" s="40">
        <f t="shared" si="11"/>
        <v>9.2176630055672629E-3</v>
      </c>
      <c r="K60" s="40">
        <f t="shared" si="11"/>
        <v>9.2407621448521732E-3</v>
      </c>
      <c r="L60" s="75">
        <f t="shared" si="11"/>
        <v>9.6327907968401776E-3</v>
      </c>
    </row>
    <row r="61" spans="2:17" x14ac:dyDescent="0.15">
      <c r="B61" s="53" t="s">
        <v>131</v>
      </c>
      <c r="C61" s="76">
        <f t="shared" si="5"/>
        <v>1.0005402890747649E-2</v>
      </c>
      <c r="D61" s="39">
        <f t="shared" ref="D61:L61" si="12">D46/D$49</f>
        <v>1.1010633511705331E-2</v>
      </c>
      <c r="E61" s="39">
        <f t="shared" si="12"/>
        <v>1.0962112659710279E-2</v>
      </c>
      <c r="F61" s="39">
        <f t="shared" si="12"/>
        <v>1.061034175553646E-2</v>
      </c>
      <c r="G61" s="39">
        <f t="shared" si="12"/>
        <v>9.8460359036606406E-3</v>
      </c>
      <c r="H61" s="39">
        <f t="shared" si="12"/>
        <v>9.3133966322795983E-3</v>
      </c>
      <c r="I61" s="39">
        <f t="shared" si="12"/>
        <v>9.5364471910005296E-3</v>
      </c>
      <c r="J61" s="40">
        <f t="shared" si="12"/>
        <v>9.6627909687284717E-3</v>
      </c>
      <c r="K61" s="40">
        <f t="shared" si="12"/>
        <v>1.0093093672746554E-2</v>
      </c>
      <c r="L61" s="75">
        <f t="shared" si="12"/>
        <v>1.0377576435350193E-2</v>
      </c>
    </row>
    <row r="62" spans="2:17" x14ac:dyDescent="0.15">
      <c r="B62" s="53" t="s">
        <v>130</v>
      </c>
      <c r="C62" s="76">
        <f t="shared" si="5"/>
        <v>8.9771107807110097E-3</v>
      </c>
      <c r="D62" s="39">
        <f t="shared" ref="D62:L62" si="13">D47/D$49</f>
        <v>9.3420349228025053E-3</v>
      </c>
      <c r="E62" s="39">
        <f t="shared" si="13"/>
        <v>9.5826167691836963E-3</v>
      </c>
      <c r="F62" s="39">
        <f t="shared" si="13"/>
        <v>9.6509169886714076E-3</v>
      </c>
      <c r="G62" s="39">
        <f t="shared" si="13"/>
        <v>9.517664345492876E-3</v>
      </c>
      <c r="H62" s="39">
        <f t="shared" si="13"/>
        <v>9.0400349520960519E-3</v>
      </c>
      <c r="I62" s="39">
        <f t="shared" si="13"/>
        <v>8.7788678238413555E-3</v>
      </c>
      <c r="J62" s="40">
        <f t="shared" si="13"/>
        <v>8.5946009960792425E-3</v>
      </c>
      <c r="K62" s="40">
        <f t="shared" si="13"/>
        <v>8.4721521312939394E-3</v>
      </c>
      <c r="L62" s="75">
        <f t="shared" si="13"/>
        <v>8.2167785952285445E-3</v>
      </c>
    </row>
    <row r="63" spans="2:17" ht="14.25" thickBot="1" x14ac:dyDescent="0.2">
      <c r="B63" s="54" t="s">
        <v>129</v>
      </c>
      <c r="C63" s="82">
        <f t="shared" si="5"/>
        <v>4.6923368776117883E-5</v>
      </c>
      <c r="D63" s="78">
        <f t="shared" ref="D63:L63" si="14">D48/D$49</f>
        <v>3.8373797841540034E-5</v>
      </c>
      <c r="E63" s="78">
        <f t="shared" si="14"/>
        <v>3.6927232251189588E-5</v>
      </c>
      <c r="F63" s="78">
        <f t="shared" si="14"/>
        <v>3.6900952571732813E-5</v>
      </c>
      <c r="G63" s="78">
        <f t="shared" si="14"/>
        <v>3.8331310291956811E-5</v>
      </c>
      <c r="H63" s="78">
        <f t="shared" si="14"/>
        <v>3.7005292950611064E-5</v>
      </c>
      <c r="I63" s="78">
        <f t="shared" si="14"/>
        <v>3.5734875809394937E-5</v>
      </c>
      <c r="J63" s="83">
        <f t="shared" si="14"/>
        <v>2.8113345041760619E-5</v>
      </c>
      <c r="K63" s="83">
        <f t="shared" si="14"/>
        <v>3.0232769065830691E-5</v>
      </c>
      <c r="L63" s="84">
        <f t="shared" si="14"/>
        <v>3.4480816597685876E-5</v>
      </c>
    </row>
    <row r="64" spans="2:17" ht="14.25" thickBot="1" x14ac:dyDescent="0.2">
      <c r="B64" s="60" t="s">
        <v>127</v>
      </c>
      <c r="C64" s="85">
        <f t="shared" ref="C64" si="15">C49/$C$49</f>
        <v>1</v>
      </c>
      <c r="D64" s="80">
        <f t="shared" ref="D64:L64" si="16">D49/D$49</f>
        <v>1</v>
      </c>
      <c r="E64" s="80">
        <f t="shared" si="16"/>
        <v>1</v>
      </c>
      <c r="F64" s="80">
        <f t="shared" si="16"/>
        <v>1</v>
      </c>
      <c r="G64" s="80">
        <f t="shared" si="16"/>
        <v>1</v>
      </c>
      <c r="H64" s="80">
        <f t="shared" si="16"/>
        <v>1</v>
      </c>
      <c r="I64" s="80">
        <f t="shared" si="16"/>
        <v>1</v>
      </c>
      <c r="J64" s="86">
        <f t="shared" si="16"/>
        <v>1</v>
      </c>
      <c r="K64" s="86">
        <f t="shared" si="16"/>
        <v>1</v>
      </c>
      <c r="L64" s="87">
        <f t="shared" si="16"/>
        <v>1</v>
      </c>
    </row>
  </sheetData>
  <mergeCells count="1">
    <mergeCell ref="D52:J52"/>
  </mergeCells>
  <phoneticPr fontId="39"/>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25</vt:i4>
      </vt:variant>
    </vt:vector>
  </HeadingPairs>
  <TitlesOfParts>
    <vt:vector size="55" baseType="lpstr">
      <vt:lpstr>0-1 表紙</vt:lpstr>
      <vt:lpstr>0-2 目次</vt:lpstr>
      <vt:lpstr>0-3 利用の手引き</vt:lpstr>
      <vt:lpstr>1. 統計の目的等</vt:lpstr>
      <vt:lpstr>2.1.邦人の動向 (全般)</vt:lpstr>
      <vt:lpstr>2.2.邦人数推移</vt:lpstr>
      <vt:lpstr>2.3.1 地域別邦人数推移</vt:lpstr>
      <vt:lpstr>2.3.2 地域別永住者数推移</vt:lpstr>
      <vt:lpstr>2.3.3 地域別長期滞在者数推移</vt:lpstr>
      <vt:lpstr>2.4 男女別邦人数推移</vt:lpstr>
      <vt:lpstr>2.5 年齢別邦人数</vt:lpstr>
      <vt:lpstr>2.6 長期滞在者の地域別職業構成</vt:lpstr>
      <vt:lpstr>2.7.1 国別邦人数上位５０位推移</vt:lpstr>
      <vt:lpstr>2.7.2 国別永住者数上位５０位推移</vt:lpstr>
      <vt:lpstr>2.7.3 国別長期滞在者数上位５０位推移</vt:lpstr>
      <vt:lpstr>2.8 在外公館別在留邦人数推移</vt:lpstr>
      <vt:lpstr>2.9 就学・地域別子女数</vt:lpstr>
      <vt:lpstr>3.1.日系企業の動向 (全般) </vt:lpstr>
      <vt:lpstr>3.2.(区分別)企業数推移</vt:lpstr>
      <vt:lpstr>3.3 地域別企業数推移</vt:lpstr>
      <vt:lpstr>3.4 国別日系企業数上位５０位推移</vt:lpstr>
      <vt:lpstr>3.5 在外公館別企業数推移</vt:lpstr>
      <vt:lpstr>4. 統計表（在留邦人）（目次）</vt:lpstr>
      <vt:lpstr>4.1 統計表（在留邦人）（全体集計・地域別集計）</vt:lpstr>
      <vt:lpstr>4.2 統計表（在留邦人）（国別・在外公館別）</vt:lpstr>
      <vt:lpstr>5. 統計表（日系企業）（目次）</vt:lpstr>
      <vt:lpstr>5.1 統計表（日系企業）（全体集計・地域別集計）</vt:lpstr>
      <vt:lpstr>5.2 統計表（日系企業）（国別・在外公館別） </vt:lpstr>
      <vt:lpstr>6. 在外公館の管轄区域区分</vt:lpstr>
      <vt:lpstr>7. 裏表紙</vt:lpstr>
      <vt:lpstr>'0-1 表紙'!Print_Area</vt:lpstr>
      <vt:lpstr>'0-3 利用の手引き'!Print_Area</vt:lpstr>
      <vt:lpstr>'1. 統計の目的等'!Print_Area</vt:lpstr>
      <vt:lpstr>'2.1.邦人の動向 (全般)'!Print_Area</vt:lpstr>
      <vt:lpstr>'2.2.邦人数推移'!Print_Area</vt:lpstr>
      <vt:lpstr>'2.3.1 地域別邦人数推移'!Print_Area</vt:lpstr>
      <vt:lpstr>'2.3.2 地域別永住者数推移'!Print_Area</vt:lpstr>
      <vt:lpstr>'2.3.3 地域別長期滞在者数推移'!Print_Area</vt:lpstr>
      <vt:lpstr>'2.4 男女別邦人数推移'!Print_Area</vt:lpstr>
      <vt:lpstr>'2.5 年齢別邦人数'!Print_Area</vt:lpstr>
      <vt:lpstr>'2.6 長期滞在者の地域別職業構成'!Print_Area</vt:lpstr>
      <vt:lpstr>'2.7.1 国別邦人数上位５０位推移'!Print_Area</vt:lpstr>
      <vt:lpstr>'2.7.2 国別永住者数上位５０位推移'!Print_Area</vt:lpstr>
      <vt:lpstr>'2.7.3 国別長期滞在者数上位５０位推移'!Print_Area</vt:lpstr>
      <vt:lpstr>'2.8 在外公館別在留邦人数推移'!Print_Area</vt:lpstr>
      <vt:lpstr>'2.9 就学・地域別子女数'!Print_Area</vt:lpstr>
      <vt:lpstr>'3.1.日系企業の動向 (全般) '!Print_Area</vt:lpstr>
      <vt:lpstr>'3.2.(区分別)企業数推移'!Print_Area</vt:lpstr>
      <vt:lpstr>'3.3 地域別企業数推移'!Print_Area</vt:lpstr>
      <vt:lpstr>'3.4 国別日系企業数上位５０位推移'!Print_Area</vt:lpstr>
      <vt:lpstr>'3.5 在外公館別企業数推移'!Print_Area</vt:lpstr>
      <vt:lpstr>'4.1 統計表（在留邦人）（全体集計・地域別集計）'!Print_Area</vt:lpstr>
      <vt:lpstr>'4.2 統計表（在留邦人）（国別・在外公館別）'!Print_Area</vt:lpstr>
      <vt:lpstr>'6. 在外公館の管轄区域区分'!Print_Area</vt:lpstr>
      <vt:lpstr>'7. 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海外在留邦人数調査統計　平成２8年要約版</dc:title>
  <dc:creator>外務省領事局政策課</dc:creator>
  <cp:lastModifiedBy>情報通信課</cp:lastModifiedBy>
  <cp:lastPrinted>2017-05-29T00:09:58Z</cp:lastPrinted>
  <dcterms:created xsi:type="dcterms:W3CDTF">2014-06-24T06:14:20Z</dcterms:created>
  <dcterms:modified xsi:type="dcterms:W3CDTF">2019-08-19T03:23:20Z</dcterms:modified>
</cp:coreProperties>
</file>