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72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<sst xmlns="http://schemas.openxmlformats.org/spreadsheetml/2006/main" count="1294" uniqueCount="509">
  <si>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</si>
  <si>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</si>
  <si>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</si>
  <si>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</si>
  <si>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</si>
  <si>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</si>
  <si>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</si>
  <si>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</si>
  <si>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</si>
  <si>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</si>
  <si>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</si>
  <si>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</si>
  <si>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</si>
  <si>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</si>
  <si>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</si>
  <si>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</si>
  <si>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</si>
  <si>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</si>
  <si>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</si>
  <si>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</si>
  <si>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</si>
  <si>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</si>
  <si>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</si>
  <si>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</si>
  <si>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</si>
  <si>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</si>
  <si>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</si>
  <si>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</si>
  <si>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</si>
  <si>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</si>
  <si>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</si>
  <si>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</si>
  <si>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</si>
  <si>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</si>
  <si>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</si>
  <si>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</si>
  <si>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</si>
  <si>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</si>
  <si>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</si>
  <si>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</si>
  <si>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</si>
  <si>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</si>
  <si>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</si>
  <si>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</si>
  <si>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</si>
  <si>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</si>
  <si>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</si>
  <si>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</si>
  <si>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</si>
  <si>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</si>
  <si>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</si>
  <si>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</si>
  <si>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</si>
  <si>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</si>
  <si>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</si>
  <si>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</si>
  <si>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</si>
  <si>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</si>
  <si>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</si>
  <si>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</si>
  <si>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</si>
  <si>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</si>
  <si>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</si>
  <si>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</si>
  <si>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</si>
  <si>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</si>
  <si>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</si>
  <si>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</si>
  <si>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</si>
  <si>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</si>
  <si>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</si>
  <si>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</si>
  <si>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</si>
  <si>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</si>
  <si>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</si>
  <si>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</si>
  <si>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</si>
  <si>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</si>
  <si>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</si>
  <si>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</si>
  <si>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</si>
  <si>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</si>
  <si>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</si>
  <si>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</si>
  <si>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</si>
  <si>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</si>
  <si>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</si>
  <si>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</si>
  <si>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</si>
  <si>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</si>
  <si>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</si>
  <si>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</si>
  <si>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</si>
  <si>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</si>
  <si>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</si>
  <si>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</si>
  <si>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</si>
  <si>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</si>
  <si>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</si>
  <si>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</si>
  <si>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</si>
  <si>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</si>
  <si>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</si>
  <si>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</si>
  <si>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</si>
  <si>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</si>
  <si>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</si>
  <si>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</si>
  <si>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</si>
  <si>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</si>
  <si>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</si>
  <si>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</si>
  <si>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</si>
  <si>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</si>
  <si>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</si>
  <si>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</si>
  <si>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</si>
  <si>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</si>
  <si>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</si>
  <si>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</si>
  <si>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</si>
  <si>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</si>
  <si>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</si>
  <si>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</si>
  <si>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</si>
  <si>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</si>
  <si>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</si>
  <si>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</si>
  <si>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</si>
  <si>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</si>
  <si>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</si>
  <si>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</si>
  <si>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</si>
  <si>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</si>
  <si>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</si>
  <si>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</si>
  <si>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</si>
  <si>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</si>
  <si>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</si>
  <si>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</si>
  <si>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</si>
  <si>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</si>
  <si>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</si>
  <si>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</si>
  <si>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</si>
  <si>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</si>
  <si>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</si>
  <si>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</si>
  <si>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</si>
  <si>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</si>
  <si>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</si>
  <si>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</si>
  <si>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</si>
  <si>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</si>
  <si>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</si>
  <si>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</si>
  <si>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</si>
  <si>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</si>
  <si>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</si>
  <si>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</si>
  <si>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</si>
  <si>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</si>
  <si>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</si>
  <si>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</si>
  <si>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</si>
  <si>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</si>
  <si>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</si>
  <si>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</si>
  <si>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</si>
  <si>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</si>
  <si>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</si>
  <si>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</si>
  <si>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</si>
  <si>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</si>
  <si>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</si>
  <si>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</si>
  <si>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</si>
  <si>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</si>
  <si>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</si>
  <si>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</si>
  <si>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</si>
  <si>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</si>
  <si>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</si>
  <si>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</si>
  <si>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</si>
  <si>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</si>
  <si>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</si>
  <si>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</si>
  <si>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</si>
  <si>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</si>
  <si>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</si>
  <si>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</si>
  <si>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</si>
  <si>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</si>
  <si>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</si>
  <si>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</si>
  <si>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</si>
  <si>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</si>
  <si>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</si>
  <si>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</si>
  <si>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</si>
  <si>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</si>
  <si>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</si>
  <si>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</si>
  <si>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</si>
  <si>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</si>
  <si>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</si>
  <si>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</si>
  <si>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</si>
  <si>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</si>
  <si>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</si>
  <si>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</si>
  <si>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</si>
  <si>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</si>
  <si>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</si>
  <si>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</si>
  <si>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</si>
  <si>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</si>
  <si>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</si>
  <si>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</si>
  <si>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</si>
  <si>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</si>
  <si>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</si>
  <si>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</si>
  <si>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</si>
  <si>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</si>
  <si>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</si>
  <si>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</si>
  <si>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</si>
  <si>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</si>
  <si>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</si>
  <si>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</si>
  <si>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</si>
  <si>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</si>
  <si>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</si>
  <si>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</si>
  <si>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</si>
  <si>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</si>
  <si>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</si>
  <si>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</si>
  <si>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</si>
  <si>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</si>
  <si>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</si>
  <si>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</si>
  <si>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</si>
  <si>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</si>
  <si>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</si>
  <si>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</si>
  <si>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</si>
  <si>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</si>
  <si>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</si>
  <si>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</si>
  <si>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</si>
  <si>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</si>
  <si>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</si>
  <si>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</si>
  <si>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</si>
  <si>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</si>
  <si>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</si>
  <si>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</si>
  <si>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</si>
  <si>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</si>
  <si>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</si>
  <si>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</si>
  <si>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</si>
  <si>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</si>
  <si>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</si>
  <si>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</si>
  <si>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</si>
  <si>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</si>
  <si>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</si>
  <si>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</si>
  <si>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</si>
  <si>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</si>
  <si>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</si>
  <si>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</si>
  <si>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</si>
  <si>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</si>
  <si>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</si>
  <si>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</si>
  <si>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</si>
  <si>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</si>
  <si>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</si>
  <si>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</si>
  <si>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</si>
  <si>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</si>
  <si>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</si>
  <si>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</si>
  <si>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</si>
  <si>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</si>
  <si>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</si>
  <si>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</si>
  <si>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</si>
  <si>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</si>
  <si>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</si>
  <si>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</si>
  <si>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</si>
  <si>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</si>
  <si>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</si>
  <si>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</si>
  <si>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</si>
  <si>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</si>
  <si>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</si>
  <si>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</si>
  <si>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</si>
  <si>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</si>
  <si>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</si>
  <si>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</si>
  <si>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</si>
  <si>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</si>
  <si>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</si>
  <si>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</si>
  <si>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</si>
  <si>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</si>
  <si>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</si>
  <si>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</si>
  <si>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</si>
  <si>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</si>
  <si>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</si>
  <si>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</si>
  <si>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</si>
  <si>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</si>
  <si>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</si>
  <si>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</si>
  <si>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</si>
  <si>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</si>
  <si>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</si>
  <si>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</si>
  <si>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</si>
  <si>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</si>
  <si>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</si>
  <si>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</si>
  <si>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</si>
  <si>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</si>
  <si>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</si>
  <si>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</si>
  <si>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</si>
  <si>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</si>
  <si>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</si>
  <si>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</si>
  <si>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</si>
  <si>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</si>
  <si>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</si>
  <si>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</si>
  <si>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</si>
  <si>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</si>
  <si>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</si>
  <si>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</si>
  <si>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</si>
  <si>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</si>
  <si>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</si>
  <si>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</si>
  <si>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</si>
  <si>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</si>
  <si>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</si>
  <si>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</si>
  <si>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</si>
  <si>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</si>
  <si>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</si>
  <si>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</si>
  <si>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</si>
  <si>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</si>
  <si>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</si>
  <si>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</si>
  <si>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</si>
  <si>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</si>
  <si>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</si>
  <si>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</si>
  <si>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</si>
  <si>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</si>
  <si>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</si>
  <si>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</si>
  <si>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</si>
  <si>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</si>
  <si>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</si>
  <si>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</si>
  <si>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</si>
  <si>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</si>
  <si>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</si>
  <si>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</si>
  <si>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</si>
  <si>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</si>
  <si>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</si>
  <si>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</si>
  <si>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</si>
  <si>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</si>
  <si>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</si>
  <si>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</si>
  <si>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</si>
  <si>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</si>
  <si>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</si>
  <si>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</si>
  <si>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</si>
  <si>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</si>
  <si>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</si>
  <si>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</si>
  <si>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</si>
  <si>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</si>
  <si>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</si>
  <si>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</si>
  <si>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</si>
  <si>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</si>
  <si>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</si>
  <si>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</si>
  <si>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</si>
  <si>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</si>
  <si>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</si>
  <si>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</si>
  <si>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</si>
  <si>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</si>
  <si>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</si>
  <si>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</si>
  <si>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</si>
  <si>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</si>
  <si>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</si>
  <si>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</si>
  <si>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</si>
  <si>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</si>
  <si>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</si>
  <si>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</si>
  <si>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</si>
  <si>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</si>
  <si>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</si>
  <si>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</si>
  <si>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</si>
  <si>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</si>
  <si>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</si>
  <si>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</si>
  <si>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</si>
  <si>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</si>
  <si>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</si>
  <si>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</si>
  <si>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</si>
  <si>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</si>
  <si>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</si>
  <si>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</si>
  <si>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</si>
  <si>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</si>
  <si>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</si>
  <si>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</si>
  <si>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</si>
  <si>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</si>
  <si>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</si>
  <si>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</si>
  <si>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</si>
  <si>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</si>
  <si>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</si>
  <si>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</si>
  <si>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</si>
  <si>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</si>
  <si>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</si>
  <si>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</si>
  <si>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</si>
  <si>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</si>
  <si>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</si>
  <si>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</si>
  <si>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</si>
  <si>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</si>
  <si>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</si>
  <si>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</si>
  <si>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</si>
  <si>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</si>
  <si>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</si>
  <si>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</si>
  <si>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</si>
  <si>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</si>
  <si>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</si>
  <si>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</si>
  <si>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</si>
  <si>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</si>
  <si>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</si>
  <si>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経済協力開発機構（ＯＥＣＤ）分担金</t>
    <rPh sb="0" eb="2">
      <t>ケイザイ</t>
    </rPh>
    <rPh sb="2" eb="4">
      <t>キョウリョク</t>
    </rPh>
    <rPh sb="4" eb="6">
      <t>カイハツ</t>
    </rPh>
    <rPh sb="6" eb="8">
      <t>キコウ</t>
    </rPh>
    <rPh sb="14" eb="17">
      <t>ブンタンキン</t>
    </rPh>
    <phoneticPr fontId="5"/>
  </si>
  <si>
    <t>経済局</t>
    <rPh sb="0" eb="3">
      <t>ケイザイキョク</t>
    </rPh>
    <phoneticPr fontId="5"/>
  </si>
  <si>
    <t>経済協力開発機構室</t>
    <rPh sb="0" eb="2">
      <t>ケイザイ</t>
    </rPh>
    <rPh sb="2" eb="4">
      <t>キョウリョク</t>
    </rPh>
    <rPh sb="4" eb="6">
      <t>カイハツ</t>
    </rPh>
    <rPh sb="6" eb="8">
      <t>キコウ</t>
    </rPh>
    <rPh sb="8" eb="9">
      <t>シツ</t>
    </rPh>
    <phoneticPr fontId="5"/>
  </si>
  <si>
    <t>室長　高橋　誠一郎</t>
    <rPh sb="0" eb="2">
      <t>シツチョウ</t>
    </rPh>
    <rPh sb="3" eb="5">
      <t>タカハシ</t>
    </rPh>
    <rPh sb="6" eb="9">
      <t>セイイチロウ</t>
    </rPh>
    <phoneticPr fontId="5"/>
  </si>
  <si>
    <t>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６年３月末日時点では３４ヵ国となっている。
ＯＥＣＤは、（１）高度な経済成長の持続的達成、（２）開発途上国に対する援助、（３）世界貿易の拡大の三大目標を掲げ、マクロ経済、貿易、投資、環境、科学技術、労働、社会政策、開発途上国援助等の極めて広範な分野にわたる加盟国間の情報・ノウハウの交換、分析・政策提言、共同研究等の協力を行っている。また、非加盟国・地域との協力を強化することが必須との観点より、加盟候補国のロシアの他、中国、インド、インドネシア、ブラジル、南アの関与強化国、東南アジア等との様々な協力も行っている。</t>
    <phoneticPr fontId="5"/>
  </si>
  <si>
    <t>○</t>
  </si>
  <si>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5"/>
  </si>
  <si>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phoneticPr fontId="5"/>
  </si>
  <si>
    <t>具体的数値として，出版ﾚﾎﾟｰﾄ数を計上</t>
    <rPh sb="9" eb="11">
      <t>シュッパン</t>
    </rPh>
    <phoneticPr fontId="5"/>
  </si>
  <si>
    <t>出版ﾚﾎﾟｰﾄ数</t>
    <phoneticPr fontId="5"/>
  </si>
  <si>
    <t>※1</t>
    <phoneticPr fontId="5"/>
  </si>
  <si>
    <t>OECDには３０以上の委員会が設置されており、ほぼ毎日会議が開催され、様々な文書が作成されている。各委員会等の会議開催実績（ＯＥＣＤデータベース調べ）は右欄のとおり。　※1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5"/>
  </si>
  <si>
    <t>※1</t>
    <phoneticPr fontId="5"/>
  </si>
  <si>
    <t>1会議</t>
    <rPh sb="1" eb="3">
      <t>カイギ</t>
    </rPh>
    <phoneticPr fontId="5"/>
  </si>
  <si>
    <t>‐</t>
  </si>
  <si>
    <t>ＯＥＣＤ設立条約に基づき、加盟国の義務を果たすとともに、加盟国としてＯＥＣＤにおける諸活動へ最大限の貢献を行うことで経済、社会政策・制度の調整・改善など、我が国の政策のためにＯＥＣＤを活用することができた。</t>
    <phoneticPr fontId="5"/>
  </si>
  <si>
    <t>同上</t>
    <rPh sb="0" eb="2">
      <t>ドウジョウ</t>
    </rPh>
    <phoneticPr fontId="5"/>
  </si>
  <si>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5"/>
  </si>
  <si>
    <t>分担金を適切に支出し，OECDの経済・社会分野の活動に積極的に貢献すると共に，OECDの成果を我が国の政策に活用されるよう努めている。</t>
    <phoneticPr fontId="5"/>
  </si>
  <si>
    <t>分担金</t>
    <rPh sb="0" eb="3">
      <t>ブンタンキン</t>
    </rPh>
    <phoneticPr fontId="5"/>
  </si>
  <si>
    <t>経済協力開発機構分担金</t>
    <rPh sb="0" eb="2">
      <t>ケイザイ</t>
    </rPh>
    <rPh sb="2" eb="4">
      <t>キョウリョク</t>
    </rPh>
    <rPh sb="4" eb="6">
      <t>カイハツ</t>
    </rPh>
    <rPh sb="6" eb="8">
      <t>キコウ</t>
    </rPh>
    <rPh sb="8" eb="11">
      <t>ブンタンキン</t>
    </rPh>
    <phoneticPr fontId="5"/>
  </si>
  <si>
    <t>経済協力開発機構</t>
    <rPh sb="0" eb="2">
      <t>ケイザイ</t>
    </rPh>
    <rPh sb="2" eb="4">
      <t>キョウリョク</t>
    </rPh>
    <rPh sb="4" eb="6">
      <t>カイハツ</t>
    </rPh>
    <rPh sb="6" eb="8">
      <t>キコウ</t>
    </rPh>
    <phoneticPr fontId="5"/>
  </si>
  <si>
    <t>-</t>
    <phoneticPr fontId="5"/>
  </si>
  <si>
    <t>　　　/</t>
    <phoneticPr fontId="5"/>
  </si>
  <si>
    <t>分担金/会議数</t>
    <rPh sb="0" eb="3">
      <t>ブンタンキン</t>
    </rPh>
    <rPh sb="4" eb="6">
      <t>カイギ</t>
    </rPh>
    <rPh sb="6" eb="7">
      <t>スウ</t>
    </rPh>
    <phoneticPr fontId="5"/>
  </si>
  <si>
    <t>分担金/会議数</t>
    <rPh sb="0" eb="2">
      <t>ブンタン</t>
    </rPh>
    <rPh sb="2" eb="3">
      <t>キン</t>
    </rPh>
    <rPh sb="4" eb="6">
      <t>カイギ</t>
    </rPh>
    <rPh sb="6" eb="7">
      <t>スウ</t>
    </rPh>
    <phoneticPr fontId="5"/>
  </si>
  <si>
    <t>加盟国の義務として分担金を拠出することにより、ＯＥＣＤの諸活動が行われ、それらが結果として我が国の政策決定の際の参考になる等、有意義な結果を得ている。日本・アジアの地域拠点である東京センターも活用。</t>
    <phoneticPr fontId="5"/>
  </si>
  <si>
    <t>OECD予算がより有効に活用されるよう働きかけていくとともに、OECDの活動成果を我が国の政策に活用されるよう努める。</t>
    <phoneticPr fontId="5"/>
  </si>
  <si>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標準作りにおいて、我が国の立場を反映させる絶好の機会ともなっている。このような状況から、本事業は，ＯＥＣＤの活動に積極的に参加していくことを目的としている。ＯＥＣＤ分担金の支払いは加盟国の義務であり、我が国がＯＥＣＤにおける発言力を確保するためにも必要である。</t>
    <rPh sb="155" eb="156">
      <t>ホン</t>
    </rPh>
    <rPh sb="156" eb="158">
      <t>ジギョウ</t>
    </rPh>
    <phoneticPr fontId="5"/>
  </si>
  <si>
    <t>経済協力開発機構設立条約</t>
    <rPh sb="8" eb="10">
      <t>セツリツ</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</si>
  <si>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</si>
  <si>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平成２８年度見込額が平成２７年度予算額を下回ったため。</t>
    <rPh sb="0" eb="2">
      <t>ヘイセイ</t>
    </rPh>
    <rPh sb="4" eb="6">
      <t>ネンド</t>
    </rPh>
    <rPh sb="6" eb="9">
      <t>ミコミガク</t>
    </rPh>
    <rPh sb="10" eb="12">
      <t>ヘイセイ</t>
    </rPh>
    <rPh sb="14" eb="16">
      <t>ネンド</t>
    </rPh>
    <rPh sb="16" eb="18">
      <t>ヨサン</t>
    </rPh>
    <rPh sb="18" eb="19">
      <t>ガク</t>
    </rPh>
    <rPh sb="20" eb="22">
      <t>シタマワ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</si>
  <si>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</si>
  <si>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</si>
  <si>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本件分担金については，以下のとおりPDCAサイクルを確保している。
①計画段階（Plan)：本省及び代表部において，当該年度の優先政策分野を特定した上で，OECD関係部局との協議を通じ，我が国の意向を踏まえた案件形成を要請する。OECD側から提出された事業計画を精査し，必要に応じ内容を修正及び実施上の条件付け（我が国のプレゼンスの確保等）をした上で承認。
②実施段階(Do)：主にOECD代表部を通じて，OECD関係部局と緊密に協議を重ね，事業を適切にモニタリング。6か月以上にわたるプロジェクトに対しては，必要に応じて進捗報告書の提出を求め，事業の適切な実施を確認し，事業改善・修正。政策分析事業を支援する場合は，我が国の関心を踏まえた内容となるよう，作業過程をチェックし，拠出の効果を確保。セミナー等開催支援の場合は，アジェンダ・セッティングや成果文書のドラフティングへのコメントはもちろん，開催案内，会議における冒頭発言，ホームページ等における日本政府の貢献への言及，及び，我が国からのスピーカー派遣等必要に応じて行い，ビジビリティを確保。
③評価段階(Check)：当省指定の「会計項目フォーマット」に基づき，プロジェクト終了後２ヶ月以内に最終報告を事務局に提出させ内容を確認し，計画どおりの成果を上げているか評価。日本が議長国としてイニシアティブをとる東南アジア地域等へのアウトリーチ・プログラムの場合，例えば，在外公館を通じて関係国政府の評価を聴取する等，成果を確認。
④フォローアップ段階（Act)：大使レベルを含む不定期の協議を通じ，活動及び運営を改善。主要な成果については，OECDの関連委員会等の場で発表・共有するとともに，我が国政府のHP等を通じて対外的に広報。</t>
    <rPh sb="0" eb="2">
      <t>ホンケン</t>
    </rPh>
    <rPh sb="2" eb="5">
      <t>ブンタンキン</t>
    </rPh>
    <rPh sb="11" eb="13">
      <t>イカ</t>
    </rPh>
    <rPh sb="26" eb="28">
      <t>カクホ</t>
    </rPh>
    <phoneticPr fontId="5"/>
  </si>
  <si>
    <t>予算額／１会議　　　　　　　　　　　　　　</t>
    <rPh sb="0" eb="3">
      <t>ヨサンガク</t>
    </rPh>
    <rPh sb="5" eb="7">
      <t>カイギ</t>
    </rPh>
    <phoneticPr fontId="5"/>
  </si>
  <si>
    <t xml:space="preserve">経済協力開発機構（OECD）の活動に要する費用等のために分担金を負担するものである。OECDは, マクロ経済,貿易,投資,環境,科学技術,労働,社会政策,開発途上国援助等の極めて広範な分野にわたる加盟国間の情報・ノウハウの交換,分析・政策提言,共同研究等の協力を行っており,我が国としても加盟する意義はあり,国費投入の必要性は高い。支出額の妥当性については,我が国は世界第2の拠出国であるが,支出額の削減に向け予算の一定割合を加盟国の均等負担とすることに合意するなど，支出額軽減のための努力は評価できる。なお,（日本の分担金拠出額÷本部での会議数）を評価指標として提示している点は評価ができる。この指標の過去数年の推移では,日本の分担金拠出額は増加傾向にあり,本部での会議数は減少傾向にあることから,結果的に評価指標は下がっている。よって,我が国としては,今後も効率的な事業執行を働きかけていくことが重要である。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</si>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</sst>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パーセント 2" xfId="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22411</xdr:colOff>
      <xdr:row>140</xdr:row>
      <xdr:rowOff>89648</xdr:rowOff>
    </xdr:from>
    <xdr:to>
      <xdr:col>32</xdr:col>
      <xdr:colOff>145115</xdr:colOff>
      <xdr:row>141</xdr:row>
      <xdr:rowOff>266141</xdr:rowOff>
    </xdr:to>
    <xdr:sp macro="" textlink="">
      <xdr:nvSpPr>
        <xdr:cNvPr id="6" name="正方形/長方形 5"/>
        <xdr:cNvSpPr/>
      </xdr:nvSpPr>
      <xdr:spPr>
        <a:xfrm>
          <a:off x="3787587" y="36385501"/>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4,979</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22413</xdr:colOff>
      <xdr:row>145</xdr:row>
      <xdr:rowOff>336176</xdr:rowOff>
    </xdr:from>
    <xdr:to>
      <xdr:col>32</xdr:col>
      <xdr:colOff>164167</xdr:colOff>
      <xdr:row>147</xdr:row>
      <xdr:rowOff>231402</xdr:rowOff>
    </xdr:to>
    <xdr:sp macro="" textlink="">
      <xdr:nvSpPr>
        <xdr:cNvPr id="7" name="正方形/長方形 6"/>
        <xdr:cNvSpPr/>
      </xdr:nvSpPr>
      <xdr:spPr>
        <a:xfrm>
          <a:off x="3787589" y="38368941"/>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4,979</a:t>
          </a:r>
          <a:r>
            <a:rPr kumimoji="1" lang="ja-JP" altLang="en-US" sz="1100"/>
            <a:t>百万円</a:t>
          </a:r>
          <a:endParaRPr kumimoji="1" lang="en-US" altLang="ja-JP" sz="1100"/>
        </a:p>
      </xdr:txBody>
    </xdr:sp>
    <xdr:clientData/>
  </xdr:twoCellAnchor>
  <xdr:twoCellAnchor>
    <xdr:from>
      <xdr:col>22</xdr:col>
      <xdr:colOff>89647</xdr:colOff>
      <xdr:row>142</xdr:row>
      <xdr:rowOff>246529</xdr:rowOff>
    </xdr:from>
    <xdr:to>
      <xdr:col>22</xdr:col>
      <xdr:colOff>89648</xdr:colOff>
      <xdr:row>144</xdr:row>
      <xdr:rowOff>324476</xdr:rowOff>
    </xdr:to>
    <xdr:cxnSp macro="">
      <xdr:nvCxnSpPr>
        <xdr:cNvPr id="9" name="直線矢印コネクタ 8"/>
        <xdr:cNvCxnSpPr/>
      </xdr:nvCxnSpPr>
      <xdr:spPr>
        <a:xfrm rot="16200000" flipV="1">
          <a:off x="3647763" y="3762350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11206</xdr:colOff>
      <xdr:row>144</xdr:row>
      <xdr:rowOff>11206</xdr:rowOff>
    </xdr:from>
    <xdr:ext cx="714375" cy="275717"/>
    <xdr:sp macro="" textlink="">
      <xdr:nvSpPr>
        <xdr:cNvPr id="10" name="テキスト ボックス 9"/>
        <xdr:cNvSpPr txBox="1"/>
      </xdr:nvSpPr>
      <xdr:spPr>
        <a:xfrm>
          <a:off x="4134971" y="37696588"/>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twoCellAnchor>
    <xdr:from>
      <xdr:col>27</xdr:col>
      <xdr:colOff>78441</xdr:colOff>
      <xdr:row>142</xdr:row>
      <xdr:rowOff>257735</xdr:rowOff>
    </xdr:from>
    <xdr:to>
      <xdr:col>27</xdr:col>
      <xdr:colOff>78442</xdr:colOff>
      <xdr:row>144</xdr:row>
      <xdr:rowOff>335682</xdr:rowOff>
    </xdr:to>
    <xdr:cxnSp macro="">
      <xdr:nvCxnSpPr>
        <xdr:cNvPr id="12" name="直線矢印コネクタ 11"/>
        <xdr:cNvCxnSpPr/>
      </xdr:nvCxnSpPr>
      <xdr:spPr>
        <a:xfrm rot="5400000">
          <a:off x="4533027" y="3763470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67235</xdr:colOff>
      <xdr:row>144</xdr:row>
      <xdr:rowOff>1</xdr:rowOff>
    </xdr:from>
    <xdr:ext cx="607859" cy="275717"/>
    <xdr:sp macro="" textlink="">
      <xdr:nvSpPr>
        <xdr:cNvPr id="13" name="テキスト ボックス 12"/>
        <xdr:cNvSpPr txBox="1"/>
      </xdr:nvSpPr>
      <xdr:spPr>
        <a:xfrm>
          <a:off x="5087470" y="376853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179</v>
      </c>
      <c r="AU2" s="107"/>
      <c r="AV2" s="69" t="str">
        <f>IF(AW2="", "", "-")</f>
        <v/>
      </c>
      <c r="AW2" s="111"/>
      <c r="AX2" s="111"/>
    </row>
    <row r="3" spans="1:50" ht="21.2"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x14ac:dyDescent="0.15">
      <c r="A5" s="501" t="s">
        <v>93</v>
      </c>
      <c r="B5" s="502"/>
      <c r="C5" s="502"/>
      <c r="D5" s="502"/>
      <c r="E5" s="502"/>
      <c r="F5" s="503"/>
      <c r="G5" s="325" t="s">
        <v>165</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200000000000003"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501</v>
      </c>
      <c r="AF6" s="526"/>
      <c r="AG6" s="526"/>
      <c r="AH6" s="526"/>
      <c r="AI6" s="526"/>
      <c r="AJ6" s="526"/>
      <c r="AK6" s="526"/>
      <c r="AL6" s="526"/>
      <c r="AM6" s="526"/>
      <c r="AN6" s="526"/>
      <c r="AO6" s="526"/>
      <c r="AP6" s="526"/>
      <c r="AQ6" s="124"/>
      <c r="AR6" s="124"/>
      <c r="AS6" s="124"/>
      <c r="AT6" s="124"/>
      <c r="AU6" s="124"/>
      <c r="AV6" s="124"/>
      <c r="AW6" s="124"/>
      <c r="AX6" s="527"/>
    </row>
    <row r="7" spans="1:50" ht="49.7"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500</v>
      </c>
      <c r="AF7" s="454"/>
      <c r="AG7" s="454"/>
      <c r="AH7" s="454"/>
      <c r="AI7" s="454"/>
      <c r="AJ7" s="454"/>
      <c r="AK7" s="454"/>
      <c r="AL7" s="454"/>
      <c r="AM7" s="454"/>
      <c r="AN7" s="454"/>
      <c r="AO7" s="454"/>
      <c r="AP7" s="454"/>
      <c r="AQ7" s="454"/>
      <c r="AR7" s="454"/>
      <c r="AS7" s="454"/>
      <c r="AT7" s="454"/>
      <c r="AU7" s="454"/>
      <c r="AV7" s="454"/>
      <c r="AW7" s="454"/>
      <c r="AX7" s="455"/>
    </row>
    <row r="8" spans="1:50" ht="96.75" customHeight="1" x14ac:dyDescent="0.15">
      <c r="A8" s="354" t="s">
        <v>308</v>
      </c>
      <c r="B8" s="355"/>
      <c r="C8" s="355"/>
      <c r="D8" s="355"/>
      <c r="E8" s="355"/>
      <c r="F8" s="356"/>
      <c r="G8" s="351" t="str">
        <f>入力規則等!A26</f>
        <v>医療分野の研究開発関連、科学技術・イノベーション、観光立国、交通安全対策、高齢社会対策、国土強靭化、子ども・若者育成支援、少子化社会対策、男女共同参画、地球温暖化対策、ＩＴ戦略、女性活躍、知的財産、地方創生、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5.25" customHeight="1" x14ac:dyDescent="0.15">
      <c r="A9" s="456" t="s">
        <v>26</v>
      </c>
      <c r="B9" s="457"/>
      <c r="C9" s="457"/>
      <c r="D9" s="457"/>
      <c r="E9" s="457"/>
      <c r="F9" s="457"/>
      <c r="G9" s="485" t="s">
        <v>499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7.75" customHeight="1" x14ac:dyDescent="0.15">
      <c r="A10" s="456" t="s">
        <v>36</v>
      </c>
      <c r="B10" s="457"/>
      <c r="C10" s="457"/>
      <c r="D10" s="457"/>
      <c r="E10" s="457"/>
      <c r="F10" s="457"/>
      <c r="G10" s="485" t="s">
        <v>475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x14ac:dyDescent="0.15">
      <c r="A13" s="462"/>
      <c r="B13" s="463"/>
      <c r="C13" s="463"/>
      <c r="D13" s="463"/>
      <c r="E13" s="463"/>
      <c r="F13" s="464"/>
      <c r="G13" s="473" t="s">
        <v>7</v>
      </c>
      <c r="H13" s="474"/>
      <c r="I13" s="479" t="s">
        <v>8</v>
      </c>
      <c r="J13" s="480"/>
      <c r="K13" s="480"/>
      <c r="L13" s="480"/>
      <c r="M13" s="480"/>
      <c r="N13" s="480"/>
      <c r="O13" s="481"/>
      <c r="P13" s="71">
        <v>3373</v>
      </c>
      <c r="Q13" s="72"/>
      <c r="R13" s="72"/>
      <c r="S13" s="72"/>
      <c r="T13" s="72"/>
      <c r="U13" s="72"/>
      <c r="V13" s="73"/>
      <c r="W13" s="71">
        <v>4027</v>
      </c>
      <c r="X13" s="72"/>
      <c r="Y13" s="72"/>
      <c r="Z13" s="72"/>
      <c r="AA13" s="72"/>
      <c r="AB13" s="72"/>
      <c r="AC13" s="73"/>
      <c r="AD13" s="71">
        <v>4979</v>
      </c>
      <c r="AE13" s="72"/>
      <c r="AF13" s="72"/>
      <c r="AG13" s="72"/>
      <c r="AH13" s="72"/>
      <c r="AI13" s="72"/>
      <c r="AJ13" s="73"/>
      <c r="AK13" s="71">
        <v>4855</v>
      </c>
      <c r="AL13" s="72"/>
      <c r="AM13" s="72"/>
      <c r="AN13" s="72"/>
      <c r="AO13" s="72"/>
      <c r="AP13" s="72"/>
      <c r="AQ13" s="73"/>
      <c r="AR13" s="664">
        <v>4159</v>
      </c>
      <c r="AS13" s="665"/>
      <c r="AT13" s="665"/>
      <c r="AU13" s="665"/>
      <c r="AV13" s="665"/>
      <c r="AW13" s="665"/>
      <c r="AX13" s="666"/>
    </row>
    <row r="14" spans="1:50" ht="21.2" customHeight="1" x14ac:dyDescent="0.15">
      <c r="A14" s="462"/>
      <c r="B14" s="463"/>
      <c r="C14" s="463"/>
      <c r="D14" s="463"/>
      <c r="E14" s="463"/>
      <c r="F14" s="464"/>
      <c r="G14" s="475"/>
      <c r="H14" s="476"/>
      <c r="I14" s="342" t="s">
        <v>9</v>
      </c>
      <c r="J14" s="470"/>
      <c r="K14" s="470"/>
      <c r="L14" s="470"/>
      <c r="M14" s="470"/>
      <c r="N14" s="470"/>
      <c r="O14" s="471"/>
      <c r="P14" s="71">
        <v>0</v>
      </c>
      <c r="Q14" s="72"/>
      <c r="R14" s="72"/>
      <c r="S14" s="72"/>
      <c r="T14" s="72"/>
      <c r="U14" s="72"/>
      <c r="V14" s="73"/>
      <c r="W14" s="71">
        <v>0</v>
      </c>
      <c r="X14" s="72"/>
      <c r="Y14" s="72"/>
      <c r="Z14" s="72"/>
      <c r="AA14" s="72"/>
      <c r="AB14" s="72"/>
      <c r="AC14" s="73"/>
      <c r="AD14" s="71">
        <v>0</v>
      </c>
      <c r="AE14" s="72"/>
      <c r="AF14" s="72"/>
      <c r="AG14" s="72"/>
      <c r="AH14" s="72"/>
      <c r="AI14" s="72"/>
      <c r="AJ14" s="73"/>
      <c r="AK14" s="71"/>
      <c r="AL14" s="72"/>
      <c r="AM14" s="72"/>
      <c r="AN14" s="72"/>
      <c r="AO14" s="72"/>
      <c r="AP14" s="72"/>
      <c r="AQ14" s="73"/>
      <c r="AR14" s="662"/>
      <c r="AS14" s="662"/>
      <c r="AT14" s="662"/>
      <c r="AU14" s="662"/>
      <c r="AV14" s="662"/>
      <c r="AW14" s="662"/>
      <c r="AX14" s="663"/>
    </row>
    <row r="15" spans="1:50" ht="21.2" customHeight="1" x14ac:dyDescent="0.15">
      <c r="A15" s="462"/>
      <c r="B15" s="463"/>
      <c r="C15" s="463"/>
      <c r="D15" s="463"/>
      <c r="E15" s="463"/>
      <c r="F15" s="464"/>
      <c r="G15" s="475"/>
      <c r="H15" s="476"/>
      <c r="I15" s="342" t="s">
        <v>62</v>
      </c>
      <c r="J15" s="343"/>
      <c r="K15" s="343"/>
      <c r="L15" s="343"/>
      <c r="M15" s="343"/>
      <c r="N15" s="343"/>
      <c r="O15" s="344"/>
      <c r="P15" s="71">
        <v>0</v>
      </c>
      <c r="Q15" s="72"/>
      <c r="R15" s="72"/>
      <c r="S15" s="72"/>
      <c r="T15" s="72"/>
      <c r="U15" s="72"/>
      <c r="V15" s="73"/>
      <c r="W15" s="71">
        <v>0</v>
      </c>
      <c r="X15" s="72"/>
      <c r="Y15" s="72"/>
      <c r="Z15" s="72"/>
      <c r="AA15" s="72"/>
      <c r="AB15" s="72"/>
      <c r="AC15" s="73"/>
      <c r="AD15" s="71">
        <v>0</v>
      </c>
      <c r="AE15" s="72"/>
      <c r="AF15" s="72"/>
      <c r="AG15" s="72"/>
      <c r="AH15" s="72"/>
      <c r="AI15" s="72"/>
      <c r="AJ15" s="73"/>
      <c r="AK15" s="71"/>
      <c r="AL15" s="72"/>
      <c r="AM15" s="72"/>
      <c r="AN15" s="72"/>
      <c r="AO15" s="72"/>
      <c r="AP15" s="72"/>
      <c r="AQ15" s="73"/>
      <c r="AR15" s="71"/>
      <c r="AS15" s="72"/>
      <c r="AT15" s="72"/>
      <c r="AU15" s="72"/>
      <c r="AV15" s="72"/>
      <c r="AW15" s="72"/>
      <c r="AX15" s="661"/>
    </row>
    <row r="16" spans="1:50" ht="21.2" customHeight="1" x14ac:dyDescent="0.15">
      <c r="A16" s="462"/>
      <c r="B16" s="463"/>
      <c r="C16" s="463"/>
      <c r="D16" s="463"/>
      <c r="E16" s="463"/>
      <c r="F16" s="464"/>
      <c r="G16" s="475"/>
      <c r="H16" s="476"/>
      <c r="I16" s="342" t="s">
        <v>63</v>
      </c>
      <c r="J16" s="343"/>
      <c r="K16" s="343"/>
      <c r="L16" s="343"/>
      <c r="M16" s="343"/>
      <c r="N16" s="343"/>
      <c r="O16" s="344"/>
      <c r="P16" s="71">
        <v>0</v>
      </c>
      <c r="Q16" s="72"/>
      <c r="R16" s="72"/>
      <c r="S16" s="72"/>
      <c r="T16" s="72"/>
      <c r="U16" s="72"/>
      <c r="V16" s="73"/>
      <c r="W16" s="71">
        <v>0</v>
      </c>
      <c r="X16" s="72"/>
      <c r="Y16" s="72"/>
      <c r="Z16" s="72"/>
      <c r="AA16" s="72"/>
      <c r="AB16" s="72"/>
      <c r="AC16" s="73"/>
      <c r="AD16" s="71">
        <v>0</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v>0</v>
      </c>
      <c r="Q17" s="72"/>
      <c r="R17" s="72"/>
      <c r="S17" s="72"/>
      <c r="T17" s="72"/>
      <c r="U17" s="72"/>
      <c r="V17" s="73"/>
      <c r="W17" s="71">
        <v>0</v>
      </c>
      <c r="X17" s="72"/>
      <c r="Y17" s="72"/>
      <c r="Z17" s="72"/>
      <c r="AA17" s="72"/>
      <c r="AB17" s="72"/>
      <c r="AC17" s="73"/>
      <c r="AD17" s="71">
        <v>0</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3373</v>
      </c>
      <c r="Q18" s="316"/>
      <c r="R18" s="316"/>
      <c r="S18" s="316"/>
      <c r="T18" s="316"/>
      <c r="U18" s="316"/>
      <c r="V18" s="317"/>
      <c r="W18" s="315">
        <f>SUM(W13:AC17)</f>
        <v>4027</v>
      </c>
      <c r="X18" s="316"/>
      <c r="Y18" s="316"/>
      <c r="Z18" s="316"/>
      <c r="AA18" s="316"/>
      <c r="AB18" s="316"/>
      <c r="AC18" s="317"/>
      <c r="AD18" s="315">
        <f t="shared" ref="AD18" si="0">SUM(AD13:AJ17)</f>
        <v>4979</v>
      </c>
      <c r="AE18" s="316"/>
      <c r="AF18" s="316"/>
      <c r="AG18" s="316"/>
      <c r="AH18" s="316"/>
      <c r="AI18" s="316"/>
      <c r="AJ18" s="317"/>
      <c r="AK18" s="315">
        <f t="shared" ref="AK18" si="1">SUM(AK13:AQ17)</f>
        <v>4855</v>
      </c>
      <c r="AL18" s="316"/>
      <c r="AM18" s="316"/>
      <c r="AN18" s="316"/>
      <c r="AO18" s="316"/>
      <c r="AP18" s="316"/>
      <c r="AQ18" s="317"/>
      <c r="AR18" s="315">
        <f t="shared" ref="AR18" si="2">SUM(AR13:AX17)</f>
        <v>4159</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3373</v>
      </c>
      <c r="Q19" s="72"/>
      <c r="R19" s="72"/>
      <c r="S19" s="72"/>
      <c r="T19" s="72"/>
      <c r="U19" s="72"/>
      <c r="V19" s="73"/>
      <c r="W19" s="71">
        <v>4027</v>
      </c>
      <c r="X19" s="72"/>
      <c r="Y19" s="72"/>
      <c r="Z19" s="72"/>
      <c r="AA19" s="72"/>
      <c r="AB19" s="72"/>
      <c r="AC19" s="73"/>
      <c r="AD19" s="71">
        <v>4979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493</v>
      </c>
      <c r="AV22" s="110"/>
      <c r="AW22" s="108" t="s">
        <v>360</v>
      </c>
      <c r="AX22" s="109"/>
    </row>
    <row r="23" spans="1:50" ht="42.6" customHeight="1" x14ac:dyDescent="0.15">
      <c r="A23" s="216"/>
      <c r="B23" s="214"/>
      <c r="C23" s="214"/>
      <c r="D23" s="214"/>
      <c r="E23" s="214"/>
      <c r="F23" s="215"/>
      <c r="G23" s="321" t="s">
        <v>478</v>
      </c>
      <c r="H23" s="288"/>
      <c r="I23" s="288"/>
      <c r="J23" s="288"/>
      <c r="K23" s="288"/>
      <c r="L23" s="288"/>
      <c r="M23" s="288"/>
      <c r="N23" s="288"/>
      <c r="O23" s="289"/>
      <c r="P23" s="254" t="s">
        <v>479</v>
      </c>
      <c r="Q23" s="195"/>
      <c r="R23" s="195"/>
      <c r="S23" s="195"/>
      <c r="T23" s="195"/>
      <c r="U23" s="195"/>
      <c r="V23" s="195"/>
      <c r="W23" s="195"/>
      <c r="X23" s="196"/>
      <c r="Y23" s="293" t="s">
        <v>14</v>
      </c>
      <c r="Z23" s="294"/>
      <c r="AA23" s="295"/>
      <c r="AB23" s="657" t="s">
        <v>480</v>
      </c>
      <c r="AC23" s="296"/>
      <c r="AD23" s="296"/>
      <c r="AE23" s="93">
        <v>314</v>
      </c>
      <c r="AF23" s="94"/>
      <c r="AG23" s="94"/>
      <c r="AH23" s="94"/>
      <c r="AI23" s="95"/>
      <c r="AJ23" s="93">
        <v>517</v>
      </c>
      <c r="AK23" s="94"/>
      <c r="AL23" s="94"/>
      <c r="AM23" s="94"/>
      <c r="AN23" s="95"/>
      <c r="AO23" s="93">
        <v>344</v>
      </c>
      <c r="AP23" s="94"/>
      <c r="AQ23" s="94"/>
      <c r="AR23" s="94"/>
      <c r="AS23" s="95"/>
      <c r="AT23" s="226"/>
      <c r="AU23" s="226"/>
      <c r="AV23" s="226"/>
      <c r="AW23" s="226"/>
      <c r="AX23" s="227"/>
    </row>
    <row r="24" spans="1:50" ht="42.6"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v>320</v>
      </c>
      <c r="AK24" s="94"/>
      <c r="AL24" s="94"/>
      <c r="AM24" s="94"/>
      <c r="AN24" s="95"/>
      <c r="AO24" s="93">
        <v>320</v>
      </c>
      <c r="AP24" s="94"/>
      <c r="AQ24" s="94"/>
      <c r="AR24" s="94"/>
      <c r="AS24" s="95"/>
      <c r="AT24" s="93">
        <v>320</v>
      </c>
      <c r="AU24" s="94"/>
      <c r="AV24" s="94"/>
      <c r="AW24" s="94"/>
      <c r="AX24" s="96"/>
    </row>
    <row r="25" spans="1:50" ht="42.6"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100</v>
      </c>
      <c r="AF25" s="94"/>
      <c r="AG25" s="94"/>
      <c r="AH25" s="94"/>
      <c r="AI25" s="95"/>
      <c r="AJ25" s="93">
        <v>161</v>
      </c>
      <c r="AK25" s="94"/>
      <c r="AL25" s="94"/>
      <c r="AM25" s="94"/>
      <c r="AN25" s="95"/>
      <c r="AO25" s="93">
        <f>AO23/AO24*100</f>
        <v>107.5</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7"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7"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7"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7"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7"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7"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7"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7"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7"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7"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7"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7"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7"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7"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7"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7"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54"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v>2044</v>
      </c>
      <c r="AF68" s="94"/>
      <c r="AG68" s="94"/>
      <c r="AH68" s="94"/>
      <c r="AI68" s="95"/>
      <c r="AJ68" s="93">
        <v>2062</v>
      </c>
      <c r="AK68" s="94"/>
      <c r="AL68" s="94"/>
      <c r="AM68" s="94"/>
      <c r="AN68" s="95"/>
      <c r="AO68" s="93">
        <v>2120</v>
      </c>
      <c r="AP68" s="94"/>
      <c r="AQ68" s="94"/>
      <c r="AR68" s="94"/>
      <c r="AS68" s="95"/>
      <c r="AT68" s="205"/>
      <c r="AU68" s="205"/>
      <c r="AV68" s="205"/>
      <c r="AW68" s="205"/>
      <c r="AX68" s="206"/>
      <c r="AY68" s="10"/>
      <c r="AZ68" s="10"/>
      <c r="BA68" s="10"/>
      <c r="BB68" s="10"/>
      <c r="BC68" s="10"/>
    </row>
    <row r="69" spans="1:60" ht="28.3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v>2052</v>
      </c>
      <c r="AF69" s="94"/>
      <c r="AG69" s="94"/>
      <c r="AH69" s="94"/>
      <c r="AI69" s="95"/>
      <c r="AJ69" s="93">
        <v>2050</v>
      </c>
      <c r="AK69" s="94"/>
      <c r="AL69" s="94"/>
      <c r="AM69" s="94"/>
      <c r="AN69" s="95"/>
      <c r="AO69" s="93">
        <v>2060</v>
      </c>
      <c r="AP69" s="94"/>
      <c r="AQ69" s="94"/>
      <c r="AR69" s="94"/>
      <c r="AS69" s="95"/>
      <c r="AT69" s="93">
        <v>2060</v>
      </c>
      <c r="AU69" s="94"/>
      <c r="AV69" s="94"/>
      <c r="AW69" s="94"/>
      <c r="AX69" s="95"/>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x14ac:dyDescent="0.15">
      <c r="A83" s="129"/>
      <c r="B83" s="127"/>
      <c r="C83" s="127"/>
      <c r="D83" s="127"/>
      <c r="E83" s="127"/>
      <c r="F83" s="128"/>
      <c r="G83" s="144" t="s">
        <v>506</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v>1699958</v>
      </c>
      <c r="AF83" s="153"/>
      <c r="AG83" s="153"/>
      <c r="AH83" s="153"/>
      <c r="AI83" s="153"/>
      <c r="AJ83" s="152">
        <v>1952958</v>
      </c>
      <c r="AK83" s="153"/>
      <c r="AL83" s="153"/>
      <c r="AM83" s="153"/>
      <c r="AN83" s="153"/>
      <c r="AO83" s="152">
        <v>2416990</v>
      </c>
      <c r="AP83" s="153"/>
      <c r="AQ83" s="153"/>
      <c r="AR83" s="153"/>
      <c r="AS83" s="153"/>
      <c r="AT83" s="93">
        <v>2356796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494</v>
      </c>
      <c r="AC84" s="158"/>
      <c r="AD84" s="159"/>
      <c r="AE84" s="157" t="s">
        <v>495</v>
      </c>
      <c r="AF84" s="158"/>
      <c r="AG84" s="158"/>
      <c r="AH84" s="158"/>
      <c r="AI84" s="159"/>
      <c r="AJ84" s="157" t="s">
        <v>495</v>
      </c>
      <c r="AK84" s="158"/>
      <c r="AL84" s="158"/>
      <c r="AM84" s="158"/>
      <c r="AN84" s="159"/>
      <c r="AO84" s="157" t="s">
        <v>496</v>
      </c>
      <c r="AP84" s="158"/>
      <c r="AQ84" s="158"/>
      <c r="AR84" s="158"/>
      <c r="AS84" s="159"/>
      <c r="AT84" s="157" t="s">
        <v>495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490</v>
      </c>
      <c r="D98" s="413"/>
      <c r="E98" s="413"/>
      <c r="F98" s="413"/>
      <c r="G98" s="413"/>
      <c r="H98" s="413"/>
      <c r="I98" s="413"/>
      <c r="J98" s="413"/>
      <c r="K98" s="414"/>
      <c r="L98" s="71">
        <v>4855</v>
      </c>
      <c r="M98" s="72"/>
      <c r="N98" s="72"/>
      <c r="O98" s="72"/>
      <c r="P98" s="72"/>
      <c r="Q98" s="73"/>
      <c r="R98" s="71">
        <v>4159</v>
      </c>
      <c r="S98" s="72"/>
      <c r="T98" s="72"/>
      <c r="U98" s="72"/>
      <c r="V98" s="72"/>
      <c r="W98" s="73"/>
      <c r="X98" s="670" t="s">
        <v>502</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hidden="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hidden="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hidden="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2" customHeight="1" thickBot="1" x14ac:dyDescent="0.2">
      <c r="A104" s="379"/>
      <c r="B104" s="380"/>
      <c r="C104" s="369" t="s">
        <v>22</v>
      </c>
      <c r="D104" s="370"/>
      <c r="E104" s="370"/>
      <c r="F104" s="370"/>
      <c r="G104" s="370"/>
      <c r="H104" s="370"/>
      <c r="I104" s="370"/>
      <c r="J104" s="370"/>
      <c r="K104" s="371"/>
      <c r="L104" s="372">
        <f>SUM(L98:Q103)</f>
        <v>4855</v>
      </c>
      <c r="M104" s="373"/>
      <c r="N104" s="373"/>
      <c r="O104" s="373"/>
      <c r="P104" s="373"/>
      <c r="Q104" s="374"/>
      <c r="R104" s="372">
        <f>SUM(R98:W103)</f>
        <v>4159</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6.8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476</v>
      </c>
      <c r="AE108" s="603"/>
      <c r="AF108" s="603"/>
      <c r="AG108" s="599" t="s">
        <v>486</v>
      </c>
      <c r="AH108" s="600"/>
      <c r="AI108" s="600"/>
      <c r="AJ108" s="600"/>
      <c r="AK108" s="600"/>
      <c r="AL108" s="600"/>
      <c r="AM108" s="600"/>
      <c r="AN108" s="600"/>
      <c r="AO108" s="600"/>
      <c r="AP108" s="600"/>
      <c r="AQ108" s="600"/>
      <c r="AR108" s="600"/>
      <c r="AS108" s="600"/>
      <c r="AT108" s="600"/>
      <c r="AU108" s="600"/>
      <c r="AV108" s="600"/>
      <c r="AW108" s="600"/>
      <c r="AX108" s="601"/>
    </row>
    <row r="109" spans="1:50" ht="26.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t="s">
        <v>487</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487</v>
      </c>
      <c r="AH110" s="197"/>
      <c r="AI110" s="197"/>
      <c r="AJ110" s="197"/>
      <c r="AK110" s="197"/>
      <c r="AL110" s="197"/>
      <c r="AM110" s="197"/>
      <c r="AN110" s="197"/>
      <c r="AO110" s="197"/>
      <c r="AP110" s="197"/>
      <c r="AQ110" s="197"/>
      <c r="AR110" s="197"/>
      <c r="AS110" s="197"/>
      <c r="AT110" s="197"/>
      <c r="AU110" s="197"/>
      <c r="AV110" s="197"/>
      <c r="AW110" s="197"/>
      <c r="AX110" s="530"/>
    </row>
    <row r="111" spans="1:50" ht="141.6"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476</v>
      </c>
      <c r="AE111" s="437"/>
      <c r="AF111" s="437"/>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485</v>
      </c>
      <c r="AE112" s="441"/>
      <c r="AF112" s="441"/>
      <c r="AG112" s="303" t="s">
        <v>487</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t="s">
        <v>487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485</v>
      </c>
      <c r="AE114" s="441"/>
      <c r="AF114" s="441"/>
      <c r="AG114" s="303" t="s">
        <v>487</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303" t="s">
        <v>487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485</v>
      </c>
      <c r="AE116" s="632"/>
      <c r="AF116" s="632"/>
      <c r="AG116" s="365" t="s">
        <v>487</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7" t="s">
        <v>487</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7"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485</v>
      </c>
      <c r="AE118" s="437"/>
      <c r="AF118" s="636"/>
      <c r="AG118" s="300" t="s">
        <v>497</v>
      </c>
      <c r="AH118" s="301"/>
      <c r="AI118" s="301"/>
      <c r="AJ118" s="301"/>
      <c r="AK118" s="301"/>
      <c r="AL118" s="301"/>
      <c r="AM118" s="301"/>
      <c r="AN118" s="301"/>
      <c r="AO118" s="301"/>
      <c r="AP118" s="301"/>
      <c r="AQ118" s="301"/>
      <c r="AR118" s="301"/>
      <c r="AS118" s="301"/>
      <c r="AT118" s="301"/>
      <c r="AU118" s="301"/>
      <c r="AV118" s="301"/>
      <c r="AW118" s="301"/>
      <c r="AX118" s="302"/>
    </row>
    <row r="119" spans="1:64" ht="56.8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485</v>
      </c>
      <c r="AE119" s="605"/>
      <c r="AF119" s="605"/>
      <c r="AG119" s="303" t="s">
        <v>487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t="s">
        <v>487</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t="s">
        <v>487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4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4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2" customHeight="1" x14ac:dyDescent="0.15">
      <c r="A126" s="548" t="s">
        <v>58</v>
      </c>
      <c r="B126" s="549"/>
      <c r="C126" s="391" t="s">
        <v>64</v>
      </c>
      <c r="D126" s="571"/>
      <c r="E126" s="571"/>
      <c r="F126" s="572"/>
      <c r="G126" s="542" t="s">
        <v>489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498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34.25" customHeight="1" thickBot="1" x14ac:dyDescent="0.2">
      <c r="A129" s="570" t="s">
        <v>507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2"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8.5" customHeight="1" thickBot="1" x14ac:dyDescent="0.2">
      <c r="A131" s="545" t="s">
        <v>307</v>
      </c>
      <c r="B131" s="546"/>
      <c r="C131" s="546"/>
      <c r="D131" s="546"/>
      <c r="E131" s="547"/>
      <c r="F131" s="564" t="s">
        <v>503</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2"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105.75" customHeight="1" thickBot="1" x14ac:dyDescent="0.2">
      <c r="A133" s="430" t="s">
        <v>508</v>
      </c>
      <c r="B133" s="431"/>
      <c r="C133" s="431"/>
      <c r="D133" s="431"/>
      <c r="E133" s="432"/>
      <c r="F133" s="567" t="s">
        <v>504</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2"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183.75" customHeight="1" thickBot="1" x14ac:dyDescent="0.2">
      <c r="A135" s="606" t="s">
        <v>505</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9</v>
      </c>
      <c r="X137" s="418"/>
      <c r="Y137" s="418"/>
      <c r="Z137" s="418"/>
      <c r="AA137" s="418"/>
      <c r="AB137" s="418"/>
      <c r="AC137" s="418"/>
      <c r="AD137" s="418"/>
      <c r="AE137" s="418"/>
      <c r="AF137" s="419"/>
      <c r="AG137" s="404" t="s">
        <v>226</v>
      </c>
      <c r="AH137" s="404"/>
      <c r="AI137" s="404"/>
      <c r="AJ137" s="404"/>
      <c r="AK137" s="404"/>
      <c r="AL137" s="404"/>
      <c r="AM137" s="400">
        <v>33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180</v>
      </c>
      <c r="H138" s="421"/>
      <c r="I138" s="421"/>
      <c r="J138" s="421"/>
      <c r="K138" s="421"/>
      <c r="L138" s="421"/>
      <c r="M138" s="421"/>
      <c r="N138" s="421"/>
      <c r="O138" s="421"/>
      <c r="P138" s="422"/>
      <c r="Q138" s="406" t="s">
        <v>228</v>
      </c>
      <c r="R138" s="406"/>
      <c r="S138" s="406"/>
      <c r="T138" s="406"/>
      <c r="U138" s="406"/>
      <c r="V138" s="406"/>
      <c r="W138" s="420">
        <v>177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thickBot="1" x14ac:dyDescent="0.2">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490</v>
      </c>
      <c r="H180" s="98"/>
      <c r="I180" s="98"/>
      <c r="J180" s="98"/>
      <c r="K180" s="99"/>
      <c r="L180" s="100" t="s">
        <v>491</v>
      </c>
      <c r="M180" s="101"/>
      <c r="N180" s="101"/>
      <c r="O180" s="101"/>
      <c r="P180" s="101"/>
      <c r="Q180" s="101"/>
      <c r="R180" s="101"/>
      <c r="S180" s="101"/>
      <c r="T180" s="101"/>
      <c r="U180" s="101"/>
      <c r="V180" s="101"/>
      <c r="W180" s="101"/>
      <c r="X180" s="102"/>
      <c r="Y180" s="103">
        <v>4979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4979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492</v>
      </c>
      <c r="D236" s="113"/>
      <c r="E236" s="113"/>
      <c r="F236" s="113"/>
      <c r="G236" s="113"/>
      <c r="H236" s="113"/>
      <c r="I236" s="113"/>
      <c r="J236" s="113"/>
      <c r="K236" s="113"/>
      <c r="L236" s="113"/>
      <c r="M236" s="117"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4979</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horizontalDpi="4294967292"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t="s">
        <v>476</v>
      </c>
      <c r="C2" s="15" t="str">
        <f>IF(B2="","",A2)</f>
        <v>医療分野の研究開発関連</v>
      </c>
      <c r="D2" s="15" t="str">
        <f>IF(C2="","",IF(D1&lt;&gt;"",CONCATENATE(D1,"、",C2),C2))</f>
        <v>医療分野の研究開発関連</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t="s">
        <v>476</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t="s">
        <v>476</v>
      </c>
      <c r="C7" s="15" t="str">
        <f t="shared" si="0"/>
        <v>観光立国</v>
      </c>
      <c r="D7" s="15" t="str">
        <f t="shared" si="7"/>
        <v>医療分野の研究開発関連、科学技術・イノベーション、観光立国</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t="s">
        <v>476</v>
      </c>
      <c r="C8" s="15" t="str">
        <f t="shared" si="0"/>
        <v>交通安全対策</v>
      </c>
      <c r="D8" s="15" t="str">
        <f t="shared" si="7"/>
        <v>医療分野の研究開発関連、科学技術・イノベーション、観光立国、交通安全対策</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t="s">
        <v>476</v>
      </c>
      <c r="C9" s="15" t="str">
        <f t="shared" si="0"/>
        <v>高齢社会対策</v>
      </c>
      <c r="D9" s="15" t="str">
        <f t="shared" si="7"/>
        <v>医療分野の研究開発関連、科学技術・イノベーション、観光立国、交通安全対策、高齢社会対策</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t="s">
        <v>476</v>
      </c>
      <c r="C10" s="15" t="str">
        <f t="shared" si="0"/>
        <v>国土強靭化</v>
      </c>
      <c r="D10" s="15" t="str">
        <f t="shared" si="7"/>
        <v>医療分野の研究開発関連、科学技術・イノベーション、観光立国、交通安全対策、高齢社会対策、国土強靭化</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t="s">
        <v>476</v>
      </c>
      <c r="C11" s="15" t="str">
        <f t="shared" si="0"/>
        <v>子ども・若者育成支援</v>
      </c>
      <c r="D11" s="15" t="str">
        <f t="shared" si="7"/>
        <v>医療分野の研究開発関連、科学技術・イノベーション、観光立国、交通安全対策、高齢社会対策、国土強靭化、子ども・若者育成支援</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医療分野の研究開発関連、科学技術・イノベーション、観光立国、交通安全対策、高齢社会対策、国土強靭化、子ども・若者育成支援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医療分野の研究開発関連、科学技術・イノベーション、観光立国、交通安全対策、高齢社会対策、国土強靭化、子ども・若者育成支援</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t="s">
        <v>476</v>
      </c>
      <c r="C14" s="15" t="str">
        <f t="shared" si="0"/>
        <v>少子化社会対策</v>
      </c>
      <c r="D14" s="15" t="str">
        <f t="shared" si="7"/>
        <v>医療分野の研究開発関連、科学技術・イノベーション、観光立国、交通安全対策、高齢社会対策、国土強靭化、子ども・若者育成支援、少子化社会対策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医療分野の研究開発関連、科学技術・イノベーション、観光立国、交通安全対策、高齢社会対策、国土強靭化、子ども・若者育成支援、少子化社会対策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t="s">
        <v>476</v>
      </c>
      <c r="C16" s="15" t="str">
        <f t="shared" si="0"/>
        <v>男女共同参画</v>
      </c>
      <c r="D16" s="15" t="str">
        <f t="shared" si="7"/>
        <v>医療分野の研究開発関連、科学技術・イノベーション、観光立国、交通安全対策、高齢社会対策、国土強靭化、子ども・若者育成支援、少子化社会対策、男女共同参画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t="s">
        <v>476</v>
      </c>
      <c r="C17" s="15" t="str">
        <f t="shared" si="0"/>
        <v>地球温暖化対策</v>
      </c>
      <c r="D17" s="15" t="str">
        <f t="shared" si="7"/>
        <v>医療分野の研究開発関連、科学技術・イノベーション、観光立国、交通安全対策、高齢社会対策、国土強靭化、子ども・若者育成支援、少子化社会対策、男女共同参画、地球温暖化対策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医療分野の研究開発関連、科学技術・イノベーション、観光立国、交通安全対策、高齢社会対策、国土強靭化、子ども・若者育成支援、少子化社会対策、男女共同参画、地球温暖化対策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t="s">
        <v>476</v>
      </c>
      <c r="C19" s="15" t="str">
        <f t="shared" si="0"/>
        <v>ＩＴ戦略</v>
      </c>
      <c r="D19" s="15" t="str">
        <f t="shared" si="7"/>
        <v>医療分野の研究開発関連、科学技術・イノベーション、観光立国、交通安全対策、高齢社会対策、国土強靭化、子ども・若者育成支援、少子化社会対策、男女共同参画、地球温暖化対策、ＩＴ戦略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医療分野の研究開発関連、科学技術・イノベーション、観光立国、交通安全対策、高齢社会対策、国土強靭化、子ども・若者育成支援、少子化社会対策、男女共同参画、地球温暖化対策、ＩＴ戦略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t="s">
        <v>476</v>
      </c>
      <c r="C21" s="15" t="str">
        <f t="shared" si="0"/>
        <v>女性活躍</v>
      </c>
      <c r="D21" s="15" t="str">
        <f t="shared" si="7"/>
        <v>医療分野の研究開発関連、科学技術・イノベーション、観光立国、交通安全対策、高齢社会対策、国土強靭化、子ども・若者育成支援、少子化社会対策、男女共同参画、地球温暖化対策、ＩＴ戦略、女性活躍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t="s">
        <v>476</v>
      </c>
      <c r="C22" s="15" t="str">
        <f t="shared" si="0"/>
        <v>知的財産</v>
      </c>
      <c r="D22" s="15" t="str">
        <f t="shared" si="7"/>
        <v>医療分野の研究開発関連、科学技術・イノベーション、観光立国、交通安全対策、高齢社会対策、国土強靭化、子ども・若者育成支援、少子化社会対策、男女共同参画、地球温暖化対策、ＩＴ戦略、女性活躍、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t="s">
        <v>476</v>
      </c>
      <c r="C23" s="15" t="str">
        <f t="shared" si="0"/>
        <v>地方創生</v>
      </c>
      <c r="D23" s="15" t="str">
        <f t="shared" si="7"/>
        <v>医療分野の研究開発関連、科学技術・イノベーション、観光立国、交通安全対策、高齢社会対策、国土強靭化、子ども・若者育成支援、少子化社会対策、男女共同参画、地球温暖化対策、ＩＴ戦略、女性活躍、知的財産、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476</v>
      </c>
      <c r="C24" s="15" t="str">
        <f t="shared" si="0"/>
        <v>ＯＤＡ</v>
      </c>
      <c r="D24" s="15" t="str">
        <f t="shared" si="7"/>
        <v>医療分野の研究開発関連、科学技術・イノベーション、観光立国、交通安全対策、高齢社会対策、国土強靭化、子ども・若者育成支援、少子化社会対策、男女共同参画、地球温暖化対策、ＩＴ戦略、女性活躍、知的財産、地方創生、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医療分野の研究開発関連、科学技術・イノベーション、観光立国、交通安全対策、高齢社会対策、国土強靭化、子ども・若者育成支援、少子化社会対策、男女共同参画、地球温暖化対策、ＩＴ戦略、女性活躍、知的財産、地方創生、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88"/>
      <c r="AC4" s="296"/>
      <c r="AD4" s="296"/>
      <c r="AE4" s="93"/>
      <c r="AF4" s="94"/>
      <c r="AG4" s="94"/>
      <c r="AH4" s="94"/>
      <c r="AI4" s="95"/>
      <c r="AJ4" s="93"/>
      <c r="AK4" s="94"/>
      <c r="AL4" s="94"/>
      <c r="AM4" s="94"/>
      <c r="AN4" s="95"/>
      <c r="AO4" s="93"/>
      <c r="AP4" s="94"/>
      <c r="AQ4" s="94"/>
      <c r="AR4" s="94"/>
      <c r="AS4" s="95"/>
      <c r="AT4" s="226"/>
      <c r="AU4" s="226"/>
      <c r="AV4" s="226"/>
      <c r="AW4" s="226"/>
      <c r="AX4" s="227"/>
    </row>
    <row r="5" spans="1:50" ht="22.7"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7"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88"/>
      <c r="AC9" s="296"/>
      <c r="AD9" s="296"/>
      <c r="AE9" s="93"/>
      <c r="AF9" s="94"/>
      <c r="AG9" s="94"/>
      <c r="AH9" s="94"/>
      <c r="AI9" s="95"/>
      <c r="AJ9" s="93"/>
      <c r="AK9" s="94"/>
      <c r="AL9" s="94"/>
      <c r="AM9" s="94"/>
      <c r="AN9" s="95"/>
      <c r="AO9" s="93"/>
      <c r="AP9" s="94"/>
      <c r="AQ9" s="94"/>
      <c r="AR9" s="94"/>
      <c r="AS9" s="95"/>
      <c r="AT9" s="226"/>
      <c r="AU9" s="226"/>
      <c r="AV9" s="226"/>
      <c r="AW9" s="226"/>
      <c r="AX9" s="227"/>
    </row>
    <row r="10" spans="1:50" ht="22.7"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7"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8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7"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7"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8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7"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8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7"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8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7"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8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7"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8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7"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8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7"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8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7"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2" customHeight="1" x14ac:dyDescent="0.15">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2" customHeight="1" x14ac:dyDescent="0.15">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2" customHeight="1" x14ac:dyDescent="0.15">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2" customHeight="1" x14ac:dyDescent="0.15">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2015-08-10T11:56:11Z</cp:lastPrinted>
  <dcterms:created xsi:type="dcterms:W3CDTF">2012-03-13T00:50:25Z</dcterms:created>
  <dcterms:modified xsi:type="dcterms:W3CDTF">2015-09-02T12:14:23Z</dcterms:modified>
</cp:coreProperties>
</file>