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9720" windowHeight="1159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<sst xmlns="http://schemas.openxmlformats.org/spreadsheetml/2006/main" count="775" uniqueCount="468">
  <si>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</si>
  <si>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</si>
  <si>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</si>
  <si>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</si>
  <si>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</si>
  <si>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</si>
  <si>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</si>
  <si>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</si>
  <si>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</si>
  <si>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</si>
  <si>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</si>
  <si>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</si>
  <si>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</si>
  <si>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</si>
  <si>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</si>
  <si>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</si>
  <si>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</si>
  <si>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</si>
  <si>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</si>
  <si>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</si>
  <si>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</si>
  <si>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</si>
  <si>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</si>
  <si>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</si>
  <si>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</si>
  <si>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</si>
  <si>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</si>
  <si>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</si>
  <si>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</si>
  <si>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</si>
  <si>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</si>
  <si>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</si>
  <si>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</si>
  <si>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</si>
  <si>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</si>
  <si>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</si>
  <si>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</si>
  <si>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</si>
  <si>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</si>
  <si>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</si>
  <si>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</si>
  <si>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</si>
  <si>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</si>
  <si>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</si>
  <si>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</si>
  <si>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</si>
  <si>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</si>
  <si>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</si>
  <si>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</si>
  <si>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</si>
  <si>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</si>
  <si>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</si>
  <si>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</si>
  <si>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</si>
  <si>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</si>
  <si>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</si>
  <si>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</si>
  <si>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</si>
  <si>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</si>
  <si>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</si>
  <si>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</si>
  <si>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</si>
  <si>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</si>
  <si>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</si>
  <si>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</si>
  <si>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</si>
  <si>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</si>
  <si>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</si>
  <si>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</si>
  <si>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</si>
  <si>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</si>
  <si>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</si>
  <si>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</si>
  <si>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</si>
  <si>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</si>
  <si>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</si>
  <si>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</si>
  <si>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</si>
  <si>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</si>
  <si>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</si>
  <si>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</si>
  <si>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</si>
  <si>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</si>
  <si>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</si>
  <si>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</si>
  <si>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</si>
  <si>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</si>
  <si>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</si>
  <si>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</si>
  <si>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</si>
  <si>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</si>
  <si>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</si>
  <si>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</si>
  <si>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</si>
  <si>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</si>
  <si>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</si>
  <si>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</si>
  <si>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</si>
  <si>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</si>
  <si>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</si>
  <si>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</si>
  <si>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</si>
  <si>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</si>
  <si>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</si>
  <si>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</si>
  <si>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</si>
  <si>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</si>
  <si>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</si>
  <si>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</si>
  <si>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</si>
  <si>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</si>
  <si>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</si>
  <si>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</si>
  <si>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</si>
  <si>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</si>
  <si>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</si>
  <si>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</si>
  <si>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</si>
  <si>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</si>
  <si>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</si>
  <si>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</si>
  <si>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</si>
  <si>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</si>
  <si>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</si>
  <si>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</si>
  <si>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</si>
  <si>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</si>
  <si>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</si>
  <si>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</si>
  <si>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</si>
  <si>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</si>
  <si>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</si>
  <si>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</si>
  <si>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</si>
  <si>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</si>
  <si>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</si>
  <si>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</si>
  <si>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</si>
  <si>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</si>
  <si>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</si>
  <si>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</si>
  <si>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</si>
  <si>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</si>
  <si>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</si>
  <si>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</si>
  <si>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</si>
  <si>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</si>
  <si>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</si>
  <si>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</si>
  <si>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</si>
  <si>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</si>
  <si>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</si>
  <si>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</si>
  <si>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</si>
  <si>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</si>
  <si>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</si>
  <si>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</si>
  <si>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</si>
  <si>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</si>
  <si>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</si>
  <si>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</si>
  <si>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</si>
  <si>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</si>
  <si>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</si>
  <si>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</si>
  <si>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</si>
  <si>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</si>
  <si>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</si>
  <si>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</si>
  <si>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</si>
  <si>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</si>
  <si>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</si>
  <si>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</si>
  <si>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</si>
  <si>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</si>
  <si>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</si>
  <si>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</si>
  <si>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</si>
  <si>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</si>
  <si>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</si>
  <si>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</si>
  <si>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</si>
  <si>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</si>
  <si>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</si>
  <si>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</si>
  <si>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</si>
  <si>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</si>
  <si>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</si>
  <si>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</si>
  <si>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</si>
  <si>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</si>
  <si>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</si>
  <si>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</si>
  <si>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</si>
  <si>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</si>
  <si>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</si>
  <si>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</si>
  <si>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</si>
  <si>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</si>
  <si>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</si>
  <si>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</si>
  <si>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</si>
  <si>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</si>
  <si>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</si>
  <si>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</si>
  <si>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</si>
  <si>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</si>
  <si>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</si>
  <si>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</si>
  <si>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</si>
  <si>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</si>
  <si>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</si>
  <si>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</si>
  <si>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</si>
  <si>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</si>
  <si>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</si>
  <si>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</si>
  <si>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</si>
  <si>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</si>
  <si>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</si>
  <si>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</si>
  <si>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</si>
  <si>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</si>
  <si>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</si>
  <si>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</si>
  <si>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</si>
  <si>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</si>
  <si>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</si>
  <si>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</si>
  <si>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</si>
  <si>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</si>
  <si>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</si>
  <si>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</si>
  <si>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</si>
  <si>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</si>
  <si>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</si>
  <si>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</si>
  <si>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</si>
  <si>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</si>
  <si>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</si>
  <si>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</si>
  <si>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</si>
  <si>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</si>
  <si>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</si>
  <si>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</si>
  <si>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</si>
  <si>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</si>
  <si>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</si>
  <si>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</si>
  <si>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</si>
  <si>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</si>
  <si>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</si>
  <si>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</si>
  <si>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</si>
  <si>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</si>
  <si>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</si>
  <si>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</si>
  <si>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</si>
  <si>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</si>
  <si>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</si>
  <si>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</si>
  <si>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</si>
  <si>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</si>
  <si>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</si>
  <si>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</si>
  <si>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</si>
  <si>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</si>
  <si>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</si>
  <si>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</si>
  <si>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</si>
  <si>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</si>
  <si>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</si>
  <si>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</si>
  <si>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</si>
  <si>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</si>
  <si>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</si>
  <si>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</si>
  <si>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</si>
  <si>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</si>
  <si>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</si>
  <si>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</si>
  <si>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</si>
  <si>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</si>
  <si>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</si>
  <si>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</si>
  <si>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</si>
  <si>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</si>
  <si>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</si>
  <si>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</si>
  <si>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</si>
  <si>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</si>
  <si>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</si>
  <si>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</si>
  <si>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</si>
  <si>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</si>
  <si>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</si>
  <si>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</si>
  <si>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</si>
  <si>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</si>
  <si>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</si>
  <si>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</si>
  <si>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</si>
  <si>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</si>
  <si>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</si>
  <si>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</si>
  <si>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</si>
  <si>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</si>
  <si>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</si>
  <si>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</si>
  <si>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</si>
  <si>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</si>
  <si>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</si>
  <si>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</si>
  <si>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</si>
  <si>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</si>
  <si>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</si>
  <si>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</si>
  <si>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</si>
  <si>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</si>
  <si>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</si>
  <si>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</si>
  <si>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</si>
  <si>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</si>
  <si>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</si>
  <si>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</si>
  <si>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</si>
  <si>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</si>
  <si>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</si>
  <si>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</si>
  <si>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</si>
  <si>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</si>
  <si>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</si>
  <si>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</si>
  <si>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</si>
  <si>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</si>
  <si>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</si>
  <si>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</si>
  <si>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</si>
  <si>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</si>
  <si>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</si>
  <si>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</si>
  <si>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</si>
  <si>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</si>
  <si>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</si>
  <si>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</si>
  <si>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</si>
  <si>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</si>
  <si>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</si>
  <si>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</si>
  <si>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</si>
  <si>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</si>
  <si>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</si>
  <si>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</si>
  <si>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</si>
  <si>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</si>
  <si>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</si>
  <si>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</si>
  <si>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</si>
  <si>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支　出　先</t>
    <phoneticPr fontId="5"/>
  </si>
  <si>
    <t>業　務　概　要</t>
    <phoneticPr fontId="5"/>
  </si>
  <si>
    <t>支　出　額
（百万円）</t>
    <phoneticPr fontId="5"/>
  </si>
  <si>
    <t>　</t>
    <phoneticPr fontId="5"/>
  </si>
  <si>
    <t>　</t>
  </si>
  <si>
    <t>　　/</t>
    <phoneticPr fontId="5"/>
  </si>
  <si>
    <t>○</t>
  </si>
  <si>
    <t>外務省設置法第四条第十四号</t>
    <phoneticPr fontId="5"/>
  </si>
  <si>
    <t>領事局</t>
    <phoneticPr fontId="5"/>
  </si>
  <si>
    <t>外国人課</t>
    <phoneticPr fontId="5"/>
  </si>
  <si>
    <t>課長　小川　秀俊</t>
    <phoneticPr fontId="5"/>
  </si>
  <si>
    <t>海外交流審議会答申（平成16年10月）</t>
    <phoneticPr fontId="5"/>
  </si>
  <si>
    <t>国内外の有識者の参加の下，外国人の受入れや社会統合に関する官民の取組について課題や実践例を共有することを目的とした国際ワークショップを開催する。</t>
    <phoneticPr fontId="5"/>
  </si>
  <si>
    <t>外国人の受入れや社会統合の問題に携わっている国内外の有識者を招へいし，地方自治体，国際交流協会，ＮＰＯ等の活動状況を踏まえ，外国人の受入れと社会統合に関する課題や実践例について幅広く共有することを目的とした国際ワークショップを開催し，在日外国人に関する問題の解決に積極的に取り組む。</t>
    <phoneticPr fontId="5"/>
  </si>
  <si>
    <t>回</t>
    <rPh sb="0" eb="1">
      <t>カイ</t>
    </rPh>
    <phoneticPr fontId="5"/>
  </si>
  <si>
    <t>国際ワークショップを毎年度1回実施のほか，外国人住民が多数居住する都市の現状等について，自治体等との協議・意見交換を目的とする国内出張を実施（右記はその出張回数）。</t>
    <rPh sb="10" eb="13">
      <t>マイネンド</t>
    </rPh>
    <rPh sb="14" eb="15">
      <t>カイ</t>
    </rPh>
    <rPh sb="15" eb="17">
      <t>ジッシ</t>
    </rPh>
    <rPh sb="68" eb="70">
      <t>ジッシ</t>
    </rPh>
    <rPh sb="71" eb="73">
      <t>ウキ</t>
    </rPh>
    <rPh sb="76" eb="78">
      <t>シュッチョウ</t>
    </rPh>
    <rPh sb="78" eb="80">
      <t>カイスウ</t>
    </rPh>
    <phoneticPr fontId="5"/>
  </si>
  <si>
    <t>人</t>
    <rPh sb="0" eb="1">
      <t>ニン</t>
    </rPh>
    <phoneticPr fontId="5"/>
  </si>
  <si>
    <t>機材手配等</t>
    <rPh sb="0" eb="2">
      <t>キザイ</t>
    </rPh>
    <rPh sb="2" eb="4">
      <t>テハイ</t>
    </rPh>
    <rPh sb="4" eb="5">
      <t>トウ</t>
    </rPh>
    <phoneticPr fontId="5"/>
  </si>
  <si>
    <t>会議及び連絡旅費</t>
    <rPh sb="0" eb="2">
      <t>カイギ</t>
    </rPh>
    <rPh sb="2" eb="3">
      <t>オヨ</t>
    </rPh>
    <rPh sb="4" eb="6">
      <t>レンラク</t>
    </rPh>
    <rPh sb="6" eb="8">
      <t>リョヒ</t>
    </rPh>
    <phoneticPr fontId="5"/>
  </si>
  <si>
    <t>26年度の国際ワークショップでは，海外の有識者2人を迎えており，28年度要求は，文化人等招へい費を2名で要求。</t>
    <rPh sb="2" eb="4">
      <t>ネンド</t>
    </rPh>
    <rPh sb="5" eb="7">
      <t>コクサイ</t>
    </rPh>
    <rPh sb="17" eb="19">
      <t>カイガイ</t>
    </rPh>
    <rPh sb="20" eb="22">
      <t>ユウシキ</t>
    </rPh>
    <rPh sb="22" eb="23">
      <t>シャ</t>
    </rPh>
    <rPh sb="24" eb="25">
      <t>ニン</t>
    </rPh>
    <rPh sb="26" eb="27">
      <t>ムカ</t>
    </rPh>
    <rPh sb="34" eb="36">
      <t>ネンド</t>
    </rPh>
    <rPh sb="36" eb="38">
      <t>ヨウキュウ</t>
    </rPh>
    <rPh sb="40" eb="42">
      <t>ブンカ</t>
    </rPh>
    <rPh sb="42" eb="43">
      <t>ニン</t>
    </rPh>
    <rPh sb="43" eb="44">
      <t>トウ</t>
    </rPh>
    <rPh sb="44" eb="45">
      <t>ショウ</t>
    </rPh>
    <rPh sb="47" eb="48">
      <t>ヒ</t>
    </rPh>
    <rPh sb="50" eb="51">
      <t>メイ</t>
    </rPh>
    <rPh sb="52" eb="54">
      <t>ヨウキュウ</t>
    </rPh>
    <phoneticPr fontId="5"/>
  </si>
  <si>
    <t>国際ワークショップ開催業務に係る一般競争入札を実施。</t>
    <rPh sb="0" eb="2">
      <t>コクサイ</t>
    </rPh>
    <rPh sb="9" eb="11">
      <t>カイサイ</t>
    </rPh>
    <rPh sb="11" eb="13">
      <t>ギョウム</t>
    </rPh>
    <rPh sb="14" eb="15">
      <t>カカ</t>
    </rPh>
    <rPh sb="16" eb="18">
      <t>イッパン</t>
    </rPh>
    <rPh sb="18" eb="20">
      <t>キョウソウ</t>
    </rPh>
    <rPh sb="20" eb="22">
      <t>ニュウサツ</t>
    </rPh>
    <rPh sb="23" eb="25">
      <t>ジッシ</t>
    </rPh>
    <phoneticPr fontId="5"/>
  </si>
  <si>
    <t>共催機関と業務分担し，外務省が負担する要員・必要設備を軽減しているほか，一般競争入札を実施し，経費削減に努めた結果，同経費の執行を抑えることができた。</t>
    <rPh sb="36" eb="38">
      <t>イッパン</t>
    </rPh>
    <rPh sb="38" eb="40">
      <t>キョウソウ</t>
    </rPh>
    <rPh sb="40" eb="42">
      <t>ニュウサツ</t>
    </rPh>
    <rPh sb="43" eb="45">
      <t>ジッシ</t>
    </rPh>
    <rPh sb="47" eb="49">
      <t>ケイヒ</t>
    </rPh>
    <rPh sb="49" eb="51">
      <t>サクゲン</t>
    </rPh>
    <rPh sb="52" eb="53">
      <t>ツト</t>
    </rPh>
    <rPh sb="55" eb="57">
      <t>ケッカ</t>
    </rPh>
    <rPh sb="58" eb="59">
      <t>ドウ</t>
    </rPh>
    <rPh sb="59" eb="61">
      <t>ケイヒ</t>
    </rPh>
    <rPh sb="62" eb="64">
      <t>シッコウ</t>
    </rPh>
    <rPh sb="65" eb="66">
      <t>オサ</t>
    </rPh>
    <phoneticPr fontId="5"/>
  </si>
  <si>
    <t>‐</t>
  </si>
  <si>
    <t>23年度の国際ワークショップにより，外国人課Facebookを立ち上げて以来，対外的な情報発信ツールとして，日頃より活用している。</t>
    <rPh sb="2" eb="4">
      <t>ネンド</t>
    </rPh>
    <rPh sb="5" eb="7">
      <t>コクサイ</t>
    </rPh>
    <rPh sb="18" eb="20">
      <t>ガイコク</t>
    </rPh>
    <rPh sb="20" eb="21">
      <t>ジン</t>
    </rPh>
    <rPh sb="21" eb="22">
      <t>カ</t>
    </rPh>
    <rPh sb="31" eb="32">
      <t>タ</t>
    </rPh>
    <rPh sb="33" eb="34">
      <t>ア</t>
    </rPh>
    <rPh sb="36" eb="38">
      <t>イライ</t>
    </rPh>
    <rPh sb="39" eb="42">
      <t>タイガイテキ</t>
    </rPh>
    <rPh sb="43" eb="45">
      <t>ジョウホウ</t>
    </rPh>
    <rPh sb="45" eb="47">
      <t>ハッシン</t>
    </rPh>
    <rPh sb="54" eb="56">
      <t>ヒゴロ</t>
    </rPh>
    <rPh sb="58" eb="60">
      <t>カツヨウ</t>
    </rPh>
    <phoneticPr fontId="5"/>
  </si>
  <si>
    <t>法務省入国管理局</t>
    <rPh sb="0" eb="3">
      <t>ホウムショウ</t>
    </rPh>
    <rPh sb="3" eb="5">
      <t>ニュウコク</t>
    </rPh>
    <rPh sb="5" eb="8">
      <t>カンリキョク</t>
    </rPh>
    <phoneticPr fontId="5"/>
  </si>
  <si>
    <t>国際ワークショップは，外国人の受入れや社会統合の問題として，国際移住機関（IOM）と共催し，受入れのあり方や在日外国人が抱える様々な課題に着目し，有識者による議論等を通じて，課題等を具体的かつ幅広く共有することを目的･目標とする事業であり，数値で定量的な目標を示すことが困難。</t>
    <rPh sb="0" eb="2">
      <t>コクサイ</t>
    </rPh>
    <rPh sb="30" eb="32">
      <t>コクサイ</t>
    </rPh>
    <rPh sb="32" eb="34">
      <t>イジュウ</t>
    </rPh>
    <rPh sb="34" eb="36">
      <t>キカン</t>
    </rPh>
    <rPh sb="42" eb="44">
      <t>キョウサイ</t>
    </rPh>
    <rPh sb="46" eb="48">
      <t>ウケイ</t>
    </rPh>
    <rPh sb="52" eb="53">
      <t>カタ</t>
    </rPh>
    <rPh sb="54" eb="56">
      <t>ザイニチ</t>
    </rPh>
    <rPh sb="56" eb="58">
      <t>ガイコク</t>
    </rPh>
    <rPh sb="58" eb="59">
      <t>ジン</t>
    </rPh>
    <rPh sb="60" eb="61">
      <t>カカ</t>
    </rPh>
    <rPh sb="63" eb="65">
      <t>サマザマ</t>
    </rPh>
    <rPh sb="66" eb="68">
      <t>カダイ</t>
    </rPh>
    <rPh sb="69" eb="71">
      <t>チャクモク</t>
    </rPh>
    <rPh sb="73" eb="75">
      <t>ユウシキ</t>
    </rPh>
    <rPh sb="75" eb="76">
      <t>シャ</t>
    </rPh>
    <rPh sb="79" eb="81">
      <t>ギロン</t>
    </rPh>
    <rPh sb="81" eb="82">
      <t>トウ</t>
    </rPh>
    <rPh sb="83" eb="84">
      <t>ツウ</t>
    </rPh>
    <rPh sb="87" eb="89">
      <t>カダイ</t>
    </rPh>
    <rPh sb="89" eb="90">
      <t>トウ</t>
    </rPh>
    <rPh sb="91" eb="94">
      <t>グタイテキ</t>
    </rPh>
    <rPh sb="96" eb="98">
      <t>ハバヒロ</t>
    </rPh>
    <rPh sb="99" eb="101">
      <t>キョウユウ</t>
    </rPh>
    <rPh sb="106" eb="108">
      <t>モクテキ</t>
    </rPh>
    <rPh sb="109" eb="111">
      <t>モクヒョウ</t>
    </rPh>
    <rPh sb="114" eb="116">
      <t>ジギョウ</t>
    </rPh>
    <rPh sb="120" eb="122">
      <t>スウチ</t>
    </rPh>
    <rPh sb="123" eb="125">
      <t>テイリョウ</t>
    </rPh>
    <rPh sb="125" eb="126">
      <t>テキ</t>
    </rPh>
    <rPh sb="127" eb="129">
      <t>モクヒョウ</t>
    </rPh>
    <rPh sb="130" eb="131">
      <t>シメ</t>
    </rPh>
    <rPh sb="135" eb="137">
      <t>コンナン</t>
    </rPh>
    <phoneticPr fontId="5"/>
  </si>
  <si>
    <t>国際ワークショップでは，24年度「大規模災害と在留外国人」，25年度「若手外国人とともに歩む－次世代に向けた挑戦－」，26年度「医療分野における外国人と外国人材－コトバと文化の壁を越えて－」をテーマ（サブタイトル）に開催した。</t>
    <rPh sb="0" eb="2">
      <t>コクサイ</t>
    </rPh>
    <rPh sb="14" eb="16">
      <t>ネンド</t>
    </rPh>
    <rPh sb="17" eb="20">
      <t>ダイキボ</t>
    </rPh>
    <rPh sb="20" eb="22">
      <t>サイガイ</t>
    </rPh>
    <rPh sb="23" eb="25">
      <t>ザイリュウ</t>
    </rPh>
    <rPh sb="25" eb="27">
      <t>ガイコク</t>
    </rPh>
    <rPh sb="27" eb="28">
      <t>ジン</t>
    </rPh>
    <rPh sb="32" eb="34">
      <t>ネンド</t>
    </rPh>
    <rPh sb="35" eb="37">
      <t>ワカテ</t>
    </rPh>
    <rPh sb="37" eb="39">
      <t>ガイコク</t>
    </rPh>
    <rPh sb="39" eb="40">
      <t>ジン</t>
    </rPh>
    <rPh sb="44" eb="45">
      <t>アユ</t>
    </rPh>
    <rPh sb="47" eb="50">
      <t>ジセダイ</t>
    </rPh>
    <rPh sb="51" eb="52">
      <t>ム</t>
    </rPh>
    <rPh sb="54" eb="56">
      <t>チョウセン</t>
    </rPh>
    <rPh sb="61" eb="63">
      <t>ネンド</t>
    </rPh>
    <rPh sb="64" eb="66">
      <t>イリョウ</t>
    </rPh>
    <rPh sb="66" eb="68">
      <t>ブンヤ</t>
    </rPh>
    <rPh sb="72" eb="74">
      <t>ガイコク</t>
    </rPh>
    <rPh sb="74" eb="75">
      <t>ジン</t>
    </rPh>
    <rPh sb="76" eb="78">
      <t>ガイコク</t>
    </rPh>
    <rPh sb="78" eb="80">
      <t>ジンザイ</t>
    </rPh>
    <rPh sb="85" eb="87">
      <t>ブンカ</t>
    </rPh>
    <rPh sb="88" eb="89">
      <t>カベ</t>
    </rPh>
    <rPh sb="90" eb="91">
      <t>コ</t>
    </rPh>
    <rPh sb="108" eb="110">
      <t>カイサイ</t>
    </rPh>
    <phoneticPr fontId="5"/>
  </si>
  <si>
    <t>なお，国際ワークショップでは，法務省入国管理局作成の統計発表資料（抜粋）を用いて，在留外国人数及びその推移等の資料を参加者に配布している。</t>
    <rPh sb="3" eb="5">
      <t>コクサイ</t>
    </rPh>
    <rPh sb="15" eb="18">
      <t>ホウムショウ</t>
    </rPh>
    <rPh sb="18" eb="20">
      <t>ニュウコク</t>
    </rPh>
    <rPh sb="20" eb="23">
      <t>カンリキョク</t>
    </rPh>
    <rPh sb="23" eb="25">
      <t>サクセイ</t>
    </rPh>
    <rPh sb="26" eb="28">
      <t>トウケイ</t>
    </rPh>
    <rPh sb="28" eb="30">
      <t>ハッピョウ</t>
    </rPh>
    <rPh sb="30" eb="32">
      <t>シリョウ</t>
    </rPh>
    <rPh sb="33" eb="35">
      <t>バッスイ</t>
    </rPh>
    <rPh sb="37" eb="38">
      <t>モチ</t>
    </rPh>
    <rPh sb="41" eb="43">
      <t>ザイリュウ</t>
    </rPh>
    <rPh sb="53" eb="54">
      <t>トウ</t>
    </rPh>
    <rPh sb="55" eb="57">
      <t>シリョウ</t>
    </rPh>
    <rPh sb="58" eb="61">
      <t>サンカシャ</t>
    </rPh>
    <rPh sb="62" eb="64">
      <t>ハイフ</t>
    </rPh>
    <phoneticPr fontId="5"/>
  </si>
  <si>
    <t>共催機関との適切な業務分担や一般競争入札を行い，引き続き経費削減に努めるとともに，国際ワークショップを通じ，外国人問題の当事者である外国人自身や外国政府・大使館，外国人を受け入れる地域社会の日本国民が，外国人問題について幅広く考えることができるよう，引き続き工夫・努力していく。</t>
    <rPh sb="77" eb="80">
      <t>タイシカン</t>
    </rPh>
    <phoneticPr fontId="5"/>
  </si>
  <si>
    <t>※平成26年度実績を記入。</t>
    <rPh sb="1" eb="3">
      <t>ヘイセイ</t>
    </rPh>
    <rPh sb="5" eb="7">
      <t>ネンド</t>
    </rPh>
    <rPh sb="7" eb="9">
      <t>ジッセキ</t>
    </rPh>
    <rPh sb="10" eb="12">
      <t>キニュウ</t>
    </rPh>
    <phoneticPr fontId="5"/>
  </si>
  <si>
    <t>※金額は，ブロックごとに百万円未満を四捨五入しているため，合計額が一致しておりません。</t>
    <rPh sb="1" eb="3">
      <t>キンガク</t>
    </rPh>
    <rPh sb="12" eb="13">
      <t>ヒャク</t>
    </rPh>
    <rPh sb="13" eb="14">
      <t>マン</t>
    </rPh>
    <rPh sb="14" eb="15">
      <t>エン</t>
    </rPh>
    <rPh sb="15" eb="17">
      <t>ミマン</t>
    </rPh>
    <rPh sb="18" eb="22">
      <t>シシャゴニュウ</t>
    </rPh>
    <rPh sb="29" eb="31">
      <t>ゴウケイ</t>
    </rPh>
    <rPh sb="31" eb="32">
      <t>ガク</t>
    </rPh>
    <rPh sb="33" eb="35">
      <t>イッチ</t>
    </rPh>
    <phoneticPr fontId="5"/>
  </si>
  <si>
    <t>外務省</t>
  </si>
  <si>
    <t>A.㈱国際ビジネスサポート</t>
    <rPh sb="3" eb="5">
      <t>コクサイ</t>
    </rPh>
    <phoneticPr fontId="5"/>
  </si>
  <si>
    <t>B.国内有識者（7名）</t>
    <rPh sb="2" eb="4">
      <t>コクナイ</t>
    </rPh>
    <rPh sb="4" eb="7">
      <t>ユウシキシャ</t>
    </rPh>
    <rPh sb="9" eb="10">
      <t>メイ</t>
    </rPh>
    <phoneticPr fontId="5"/>
  </si>
  <si>
    <t>D.㈱サイマル・インターナショナル</t>
    <phoneticPr fontId="5"/>
  </si>
  <si>
    <t>F.㈱放送サービスセンター</t>
    <rPh sb="3" eb="5">
      <t>ホウソウ</t>
    </rPh>
    <phoneticPr fontId="5"/>
  </si>
  <si>
    <t>G. ㈱インターグループ</t>
    <phoneticPr fontId="5"/>
  </si>
  <si>
    <t>H.㈱テリオ</t>
    <phoneticPr fontId="5"/>
  </si>
  <si>
    <t>-</t>
    <phoneticPr fontId="5"/>
  </si>
  <si>
    <t>-</t>
    <phoneticPr fontId="5"/>
  </si>
  <si>
    <t>2,473,967円×１回</t>
    <rPh sb="9" eb="10">
      <t>エン</t>
    </rPh>
    <rPh sb="12" eb="13">
      <t>カイ</t>
    </rPh>
    <phoneticPr fontId="5"/>
  </si>
  <si>
    <t>3,440,631円×１回</t>
    <rPh sb="9" eb="10">
      <t>エン</t>
    </rPh>
    <phoneticPr fontId="5"/>
  </si>
  <si>
    <t>3,233,663円×１回</t>
    <rPh sb="9" eb="10">
      <t>エン</t>
    </rPh>
    <phoneticPr fontId="5"/>
  </si>
  <si>
    <t>4,024,000円×１回</t>
    <rPh sb="9" eb="10">
      <t>エン</t>
    </rPh>
    <phoneticPr fontId="5"/>
  </si>
  <si>
    <t>173,940円÷4人</t>
    <rPh sb="7" eb="8">
      <t>エン</t>
    </rPh>
    <rPh sb="10" eb="11">
      <t>ニン</t>
    </rPh>
    <phoneticPr fontId="5"/>
  </si>
  <si>
    <t>131,084円÷8人</t>
    <rPh sb="7" eb="8">
      <t>エン</t>
    </rPh>
    <phoneticPr fontId="5"/>
  </si>
  <si>
    <t>161,337円÷7人</t>
    <rPh sb="7" eb="8">
      <t>エン</t>
    </rPh>
    <phoneticPr fontId="5"/>
  </si>
  <si>
    <t>242,000円÷6人</t>
    <rPh sb="7" eb="8">
      <t>エン</t>
    </rPh>
    <phoneticPr fontId="5"/>
  </si>
  <si>
    <r>
      <rPr>
        <sz val="11"/>
        <rFont val="ＭＳ Ｐゴシック"/>
        <family val="3"/>
        <charset val="128"/>
      </rPr>
      <t>0</t>
    </r>
    <r>
      <rPr>
        <sz val="11"/>
        <rFont val="ＭＳ Ｐゴシック"/>
        <family val="3"/>
        <charset val="128"/>
      </rPr>
      <t>96</t>
    </r>
    <phoneticPr fontId="5"/>
  </si>
  <si>
    <r>
      <rPr>
        <sz val="11"/>
        <rFont val="ＭＳ Ｐゴシック"/>
        <family val="3"/>
        <charset val="128"/>
      </rPr>
      <t>0</t>
    </r>
    <r>
      <rPr>
        <sz val="11"/>
        <rFont val="ＭＳ Ｐゴシック"/>
        <family val="3"/>
        <charset val="128"/>
      </rPr>
      <t>91</t>
    </r>
    <phoneticPr fontId="5"/>
  </si>
  <si>
    <t>E.外国人集住都市会議</t>
    <rPh sb="2" eb="5">
      <t>ガイコクジン</t>
    </rPh>
    <rPh sb="5" eb="7">
      <t>シュウジュウ</t>
    </rPh>
    <rPh sb="7" eb="9">
      <t>トシ</t>
    </rPh>
    <rPh sb="9" eb="11">
      <t>カイギ</t>
    </rPh>
    <phoneticPr fontId="5"/>
  </si>
  <si>
    <t>雑役務費</t>
    <rPh sb="0" eb="1">
      <t>ザツ</t>
    </rPh>
    <rPh sb="1" eb="3">
      <t>エキム</t>
    </rPh>
    <rPh sb="3" eb="4">
      <t>ヒ</t>
    </rPh>
    <phoneticPr fontId="5"/>
  </si>
  <si>
    <t>機材手配，外国費招聘者の接遇等</t>
    <rPh sb="0" eb="2">
      <t>キザイ</t>
    </rPh>
    <rPh sb="2" eb="4">
      <t>テハイ</t>
    </rPh>
    <rPh sb="5" eb="7">
      <t>ガイコク</t>
    </rPh>
    <rPh sb="7" eb="8">
      <t>ヒ</t>
    </rPh>
    <rPh sb="8" eb="10">
      <t>ショウヘイ</t>
    </rPh>
    <rPh sb="10" eb="11">
      <t>シャ</t>
    </rPh>
    <rPh sb="12" eb="14">
      <t>セツグウ</t>
    </rPh>
    <rPh sb="14" eb="15">
      <t>トウ</t>
    </rPh>
    <phoneticPr fontId="5"/>
  </si>
  <si>
    <t>C.出張者（7名）</t>
    <rPh sb="2" eb="5">
      <t>シュッチョウシャ</t>
    </rPh>
    <rPh sb="7" eb="8">
      <t>メイ</t>
    </rPh>
    <phoneticPr fontId="5"/>
  </si>
  <si>
    <t>A.(株)国際ビジネスサポート</t>
    <rPh sb="2" eb="5">
      <t>カブ</t>
    </rPh>
    <rPh sb="5" eb="7">
      <t>コクサイ</t>
    </rPh>
    <phoneticPr fontId="5"/>
  </si>
  <si>
    <t>(株)国際ビジネスサポート</t>
    <rPh sb="0" eb="3">
      <t>カブ</t>
    </rPh>
    <rPh sb="3" eb="5">
      <t>コクサイ</t>
    </rPh>
    <phoneticPr fontId="5"/>
  </si>
  <si>
    <t>通訳・翻訳業務，会場設営，補助要員手配，音響等機材操作，外国被招聘者接遇</t>
    <rPh sb="0" eb="2">
      <t>ツウヤク</t>
    </rPh>
    <rPh sb="3" eb="5">
      <t>ホンヤク</t>
    </rPh>
    <rPh sb="5" eb="7">
      <t>ギョウム</t>
    </rPh>
    <rPh sb="8" eb="10">
      <t>カイジョウ</t>
    </rPh>
    <rPh sb="10" eb="12">
      <t>セツエイ</t>
    </rPh>
    <rPh sb="13" eb="15">
      <t>ホジョ</t>
    </rPh>
    <rPh sb="15" eb="17">
      <t>ヨウイン</t>
    </rPh>
    <rPh sb="17" eb="19">
      <t>テハイ</t>
    </rPh>
    <rPh sb="20" eb="22">
      <t>オンキョウ</t>
    </rPh>
    <rPh sb="22" eb="23">
      <t>トウ</t>
    </rPh>
    <rPh sb="23" eb="25">
      <t>キザイ</t>
    </rPh>
    <rPh sb="25" eb="27">
      <t>ソウサ</t>
    </rPh>
    <rPh sb="28" eb="30">
      <t>ガイコク</t>
    </rPh>
    <rPh sb="30" eb="31">
      <t>ヒ</t>
    </rPh>
    <rPh sb="31" eb="33">
      <t>ショウヘイ</t>
    </rPh>
    <rPh sb="33" eb="34">
      <t>シャ</t>
    </rPh>
    <rPh sb="34" eb="36">
      <t>セツグウ</t>
    </rPh>
    <phoneticPr fontId="5"/>
  </si>
  <si>
    <t>B.国内有識者（７名）</t>
    <rPh sb="2" eb="4">
      <t>コクナイ</t>
    </rPh>
    <rPh sb="4" eb="7">
      <t>ユウシキシャ</t>
    </rPh>
    <rPh sb="9" eb="10">
      <t>メイ</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</si>
  <si>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</si>
  <si>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</si>
  <si>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</si>
  <si>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</si>
  <si>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</si>
  <si>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</si>
  <si>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</si>
  <si>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会議出席・発表</t>
    <rPh sb="0" eb="2">
      <t>カイギ</t>
    </rPh>
    <rPh sb="2" eb="4">
      <t>シュッセキ</t>
    </rPh>
    <rPh sb="5" eb="7">
      <t>ハッピョウ</t>
    </rPh>
    <phoneticPr fontId="5"/>
  </si>
  <si>
    <t>C.出張者（７名）</t>
    <rPh sb="2" eb="5">
      <t>シュッチョウシャ</t>
    </rPh>
    <rPh sb="7" eb="8">
      <t>メイ</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</si>
  <si>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</si>
  <si>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</si>
  <si>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</si>
  <si>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</si>
  <si>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</si>
  <si>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</si>
  <si>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</si>
  <si>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国内出張</t>
    <rPh sb="0" eb="2">
      <t>コクナイ</t>
    </rPh>
    <rPh sb="2" eb="4">
      <t>シュッチョウ</t>
    </rPh>
    <phoneticPr fontId="5"/>
  </si>
  <si>
    <t>D.(株)サイマル・インターナショナル</t>
    <rPh sb="2" eb="5">
      <t>カブ</t>
    </rPh>
    <phoneticPr fontId="5"/>
  </si>
  <si>
    <t>(株)サイマル・インターナショナル</t>
    <rPh sb="0" eb="3">
      <t>カブ</t>
    </rPh>
    <phoneticPr fontId="5"/>
  </si>
  <si>
    <t>通訳業務</t>
    <rPh sb="0" eb="2">
      <t>ツウヤク</t>
    </rPh>
    <rPh sb="2" eb="4">
      <t>ギョウム</t>
    </rPh>
    <phoneticPr fontId="5"/>
  </si>
  <si>
    <t>外国人集住都市会議</t>
    <rPh sb="0" eb="3">
      <t>ガイコクジン</t>
    </rPh>
    <rPh sb="3" eb="5">
      <t>シュウジュウ</t>
    </rPh>
    <rPh sb="5" eb="7">
      <t>トシ</t>
    </rPh>
    <rPh sb="7" eb="9">
      <t>カイギ</t>
    </rPh>
    <phoneticPr fontId="5"/>
  </si>
  <si>
    <t>意見交換会参加費</t>
    <rPh sb="0" eb="2">
      <t>イケン</t>
    </rPh>
    <rPh sb="2" eb="5">
      <t>コウカンカイ</t>
    </rPh>
    <rPh sb="5" eb="8">
      <t>サンカヒ</t>
    </rPh>
    <phoneticPr fontId="5"/>
  </si>
  <si>
    <t>F.(株)放送サービスセンター</t>
    <rPh sb="2" eb="5">
      <t>カブ</t>
    </rPh>
    <rPh sb="5" eb="7">
      <t>ホウソウ</t>
    </rPh>
    <phoneticPr fontId="5"/>
  </si>
  <si>
    <t>(株)放送サービスセンター</t>
    <rPh sb="0" eb="3">
      <t>カブ</t>
    </rPh>
    <rPh sb="3" eb="5">
      <t>ホウソウ</t>
    </rPh>
    <phoneticPr fontId="5"/>
  </si>
  <si>
    <t>同時通訳設備</t>
    <rPh sb="0" eb="2">
      <t>ドウジ</t>
    </rPh>
    <rPh sb="2" eb="4">
      <t>ツウヤク</t>
    </rPh>
    <rPh sb="4" eb="6">
      <t>セツビ</t>
    </rPh>
    <phoneticPr fontId="5"/>
  </si>
  <si>
    <t>G.(株)インターグループ</t>
    <rPh sb="2" eb="5">
      <t>カブ</t>
    </rPh>
    <phoneticPr fontId="5"/>
  </si>
  <si>
    <t>(株)インターグループ</t>
    <rPh sb="0" eb="3">
      <t>カブ</t>
    </rPh>
    <phoneticPr fontId="5"/>
  </si>
  <si>
    <t>通訳業務</t>
    <rPh sb="0" eb="2">
      <t>ツウヤク</t>
    </rPh>
    <rPh sb="2" eb="4">
      <t>ギョウム</t>
    </rPh>
    <phoneticPr fontId="5"/>
  </si>
  <si>
    <t>H.(株)テリオ</t>
    <rPh sb="2" eb="5">
      <t>カブ</t>
    </rPh>
    <phoneticPr fontId="5"/>
  </si>
  <si>
    <t>(株)テリオ</t>
    <rPh sb="0" eb="3">
      <t>カブ</t>
    </rPh>
    <phoneticPr fontId="5"/>
  </si>
  <si>
    <t>打ち合わせ飲み物代</t>
    <rPh sb="0" eb="1">
      <t>ウ</t>
    </rPh>
    <rPh sb="2" eb="3">
      <t>ア</t>
    </rPh>
    <rPh sb="5" eb="6">
      <t>ノ</t>
    </rPh>
    <rPh sb="7" eb="8">
      <t>モノ</t>
    </rPh>
    <rPh sb="8" eb="9">
      <t>ダイ</t>
    </rPh>
    <phoneticPr fontId="5"/>
  </si>
  <si>
    <t>国際ワークショップ　3,233,663円／ １回　　　　　　　　　　　　　</t>
    <rPh sb="0" eb="2">
      <t>コクサイ</t>
    </rPh>
    <rPh sb="19" eb="20">
      <t>エン</t>
    </rPh>
    <rPh sb="23" eb="24">
      <t>カイ</t>
    </rPh>
    <phoneticPr fontId="5"/>
  </si>
  <si>
    <t>国内出張　23,048円／ １人　　　　　　　　　　　　　　</t>
    <rPh sb="0" eb="2">
      <t>コクナイ</t>
    </rPh>
    <rPh sb="2" eb="4">
      <t>シュッチョウ</t>
    </rPh>
    <rPh sb="11" eb="12">
      <t>エン</t>
    </rPh>
    <rPh sb="15" eb="16">
      <t>ニン</t>
    </rPh>
    <phoneticPr fontId="5"/>
  </si>
  <si>
    <t>我が国の活力となるべき外国人の受入れについての検討や，外国人が日本社会で生活していくために必要となる施策は，国として体系的・総合的な対応が必要である。</t>
    <phoneticPr fontId="5"/>
  </si>
  <si>
    <t>外国人の受入れや社会統合の問題は，一般に関心も高く，地方自治体等の活動状況を踏まえて，国際ワークショップを開催している。</t>
    <rPh sb="0" eb="2">
      <t>ガイコク</t>
    </rPh>
    <rPh sb="2" eb="3">
      <t>ジン</t>
    </rPh>
    <rPh sb="4" eb="6">
      <t>ウケイ</t>
    </rPh>
    <rPh sb="8" eb="10">
      <t>シャカイ</t>
    </rPh>
    <rPh sb="10" eb="12">
      <t>トウゴウ</t>
    </rPh>
    <rPh sb="13" eb="15">
      <t>モンダイ</t>
    </rPh>
    <rPh sb="17" eb="19">
      <t>イッパン</t>
    </rPh>
    <rPh sb="20" eb="22">
      <t>カンシン</t>
    </rPh>
    <rPh sb="23" eb="24">
      <t>タカ</t>
    </rPh>
    <rPh sb="26" eb="28">
      <t>チホウ</t>
    </rPh>
    <rPh sb="28" eb="31">
      <t>ジチタイ</t>
    </rPh>
    <rPh sb="31" eb="32">
      <t>トウ</t>
    </rPh>
    <rPh sb="33" eb="35">
      <t>カツドウ</t>
    </rPh>
    <rPh sb="35" eb="37">
      <t>ジョウキョウ</t>
    </rPh>
    <rPh sb="38" eb="39">
      <t>フ</t>
    </rPh>
    <rPh sb="43" eb="45">
      <t>コクサイ</t>
    </rPh>
    <rPh sb="53" eb="55">
      <t>カイサイ</t>
    </rPh>
    <phoneticPr fontId="5"/>
  </si>
  <si>
    <t>（同上）</t>
    <rPh sb="1" eb="3">
      <t>ドウジョウ</t>
    </rPh>
    <phoneticPr fontId="5"/>
  </si>
  <si>
    <t>必要なものに限定する等して経費削減に努めるとともに，一般競争入札を行う等して，コストや負担関係においても，合理的・妥当なものとしている。</t>
    <rPh sb="0" eb="2">
      <t>ヒツヨウ</t>
    </rPh>
    <rPh sb="6" eb="8">
      <t>ゲンテイ</t>
    </rPh>
    <rPh sb="10" eb="11">
      <t>トウ</t>
    </rPh>
    <rPh sb="13" eb="15">
      <t>ケイヒ</t>
    </rPh>
    <rPh sb="15" eb="17">
      <t>サクゲン</t>
    </rPh>
    <rPh sb="18" eb="19">
      <t>ツト</t>
    </rPh>
    <rPh sb="26" eb="28">
      <t>イッパン</t>
    </rPh>
    <rPh sb="28" eb="30">
      <t>キョウソウ</t>
    </rPh>
    <rPh sb="30" eb="32">
      <t>ニュウサツ</t>
    </rPh>
    <rPh sb="33" eb="34">
      <t>オコナ</t>
    </rPh>
    <rPh sb="35" eb="36">
      <t>トウ</t>
    </rPh>
    <rPh sb="43" eb="45">
      <t>フタン</t>
    </rPh>
    <rPh sb="45" eb="47">
      <t>カンケイ</t>
    </rPh>
    <rPh sb="53" eb="56">
      <t>ゴウリテキ</t>
    </rPh>
    <rPh sb="57" eb="59">
      <t>ダトウ</t>
    </rPh>
    <phoneticPr fontId="5"/>
  </si>
  <si>
    <t>（同上）</t>
    <rPh sb="1" eb="2">
      <t>ドウ</t>
    </rPh>
    <rPh sb="2" eb="3">
      <t>ウエ</t>
    </rPh>
    <phoneticPr fontId="5"/>
  </si>
  <si>
    <t>随意契約</t>
    <rPh sb="0" eb="2">
      <t>ズイイ</t>
    </rPh>
    <rPh sb="2" eb="4">
      <t>ケイヤク</t>
    </rPh>
    <phoneticPr fontId="5"/>
  </si>
  <si>
    <t>在日外国人社会統合外交政策経費</t>
    <rPh sb="13" eb="15">
      <t>ケイヒ</t>
    </rPh>
    <phoneticPr fontId="5"/>
  </si>
  <si>
    <t>基本目標Ⅳ：領事政策
具体的施策Ⅳ－１－３：外国人問題への取組</t>
    <rPh sb="29" eb="31">
      <t>トリクミ</t>
    </rPh>
    <phoneticPr fontId="5"/>
  </si>
  <si>
    <t>国際ワークショップ会場の規模にもよるものの，約200人の参加を目標とする</t>
    <rPh sb="0" eb="2">
      <t>コクサイ</t>
    </rPh>
    <rPh sb="9" eb="11">
      <t>カイジョウ</t>
    </rPh>
    <rPh sb="12" eb="14">
      <t>キボ</t>
    </rPh>
    <rPh sb="22" eb="23">
      <t>ヤク</t>
    </rPh>
    <rPh sb="26" eb="27">
      <t>ニン</t>
    </rPh>
    <rPh sb="28" eb="30">
      <t>サンカ</t>
    </rPh>
    <rPh sb="31" eb="33">
      <t>モクヒョウ</t>
    </rPh>
    <phoneticPr fontId="5"/>
  </si>
  <si>
    <t>国際ワークショップ参加人数</t>
    <rPh sb="0" eb="2">
      <t>コクサイ</t>
    </rPh>
    <rPh sb="9" eb="11">
      <t>サンカ</t>
    </rPh>
    <rPh sb="11" eb="13">
      <t>ニンズウ</t>
    </rPh>
    <phoneticPr fontId="5"/>
  </si>
  <si>
    <t>人</t>
    <rPh sb="0" eb="1">
      <t>ニン</t>
    </rPh>
    <phoneticPr fontId="5"/>
  </si>
  <si>
    <t>予算制約の中で，多岐にわたる分野から多数の参加が得られ，外務省としての在留外国人施策に係る啓発活動としての政策発信ができ，大きな成果を得た。</t>
    <rPh sb="61" eb="62">
      <t>オオ</t>
    </rPh>
    <rPh sb="64" eb="66">
      <t>セイカ</t>
    </rPh>
    <rPh sb="67" eb="68">
      <t>エ</t>
    </rPh>
    <phoneticPr fontId="5"/>
  </si>
  <si>
    <t>外国人の受入れや社会統合の問題は，一般の関心も高く，また，「医療分野における外国人と外国人材」をテーマに行われた今次ワークショップにおいては，活発な議論が行われ，当初の目標を上回る２５０名が参加した。</t>
    <rPh sb="13" eb="15">
      <t>モンダイ</t>
    </rPh>
    <rPh sb="17" eb="19">
      <t>イッパン</t>
    </rPh>
    <rPh sb="20" eb="22">
      <t>カンシン</t>
    </rPh>
    <rPh sb="23" eb="24">
      <t>タカ</t>
    </rPh>
    <rPh sb="30" eb="32">
      <t>イリョウ</t>
    </rPh>
    <rPh sb="32" eb="34">
      <t>ブンヤ</t>
    </rPh>
    <rPh sb="38" eb="41">
      <t>ガイコクジン</t>
    </rPh>
    <rPh sb="42" eb="44">
      <t>ガイコク</t>
    </rPh>
    <rPh sb="44" eb="46">
      <t>ジンザイ</t>
    </rPh>
    <rPh sb="52" eb="53">
      <t>オコナ</t>
    </rPh>
    <rPh sb="56" eb="58">
      <t>コンジ</t>
    </rPh>
    <rPh sb="71" eb="73">
      <t>カッパツ</t>
    </rPh>
    <rPh sb="74" eb="76">
      <t>ギロン</t>
    </rPh>
    <rPh sb="77" eb="78">
      <t>オコナ</t>
    </rPh>
    <rPh sb="81" eb="83">
      <t>トウショ</t>
    </rPh>
    <rPh sb="84" eb="86">
      <t>モクヒョウ</t>
    </rPh>
    <rPh sb="87" eb="89">
      <t>ウワマワ</t>
    </rPh>
    <rPh sb="93" eb="94">
      <t>メイ</t>
    </rPh>
    <rPh sb="95" eb="97">
      <t>サンカ</t>
    </rPh>
    <phoneticPr fontId="5"/>
  </si>
  <si>
    <t>本年においては，見込み以上の実績を上げている。</t>
    <rPh sb="0" eb="2">
      <t>ホンネン</t>
    </rPh>
    <rPh sb="8" eb="10">
      <t>ミコ</t>
    </rPh>
    <rPh sb="11" eb="13">
      <t>イジョウ</t>
    </rPh>
    <rPh sb="14" eb="16">
      <t>ジッセキ</t>
    </rPh>
    <rPh sb="17" eb="18">
      <t>ア</t>
    </rPh>
    <phoneticPr fontId="5"/>
  </si>
  <si>
    <t>全ての経費において，無駄や節約が出来るところがないか確認を行い，低コストで実施することに努めている。</t>
    <rPh sb="0" eb="1">
      <t>スベ</t>
    </rPh>
    <rPh sb="3" eb="5">
      <t>ケイヒ</t>
    </rPh>
    <rPh sb="10" eb="12">
      <t>ムダ</t>
    </rPh>
    <rPh sb="13" eb="15">
      <t>セツヤク</t>
    </rPh>
    <rPh sb="16" eb="18">
      <t>デキ</t>
    </rPh>
    <rPh sb="26" eb="28">
      <t>カクニン</t>
    </rPh>
    <rPh sb="29" eb="30">
      <t>オコナ</t>
    </rPh>
    <rPh sb="32" eb="33">
      <t>テイ</t>
    </rPh>
    <rPh sb="37" eb="39">
      <t>ジッシ</t>
    </rPh>
    <rPh sb="44" eb="45">
      <t>ツト</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</si>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</sst>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467</xdr:row>
          <xdr:rowOff>0</xdr:rowOff>
        </xdr:from>
        <xdr:to>
          <xdr:col>44</xdr:col>
          <xdr:colOff>38100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0</xdr:colOff>
      <xdr:row>147</xdr:row>
      <xdr:rowOff>161925</xdr:rowOff>
    </xdr:from>
    <xdr:to>
      <xdr:col>47</xdr:col>
      <xdr:colOff>38100</xdr:colOff>
      <xdr:row>149</xdr:row>
      <xdr:rowOff>161925</xdr:rowOff>
    </xdr:to>
    <xdr:grpSp>
      <xdr:nvGrpSpPr>
        <xdr:cNvPr id="40" name="グループ化 50"/>
        <xdr:cNvGrpSpPr>
          <a:grpSpLocks/>
        </xdr:cNvGrpSpPr>
      </xdr:nvGrpSpPr>
      <xdr:grpSpPr bwMode="auto">
        <a:xfrm>
          <a:off x="7016750" y="32800925"/>
          <a:ext cx="2720975" cy="698500"/>
          <a:chOff x="1739348" y="46125573"/>
          <a:chExt cx="2615233" cy="1453183"/>
        </a:xfrm>
      </xdr:grpSpPr>
      <xdr:sp macro="" textlink="">
        <xdr:nvSpPr>
          <xdr:cNvPr id="41" name="正方形/長方形 40"/>
          <xdr:cNvSpPr/>
        </xdr:nvSpPr>
        <xdr:spPr>
          <a:xfrm>
            <a:off x="1739348" y="46125573"/>
            <a:ext cx="2615233" cy="99979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Ｂ．国内有識者（</a:t>
            </a:r>
            <a:r>
              <a:rPr kumimoji="1" lang="en-US" altLang="ja-JP" sz="1200">
                <a:latin typeface="+mn-ea"/>
                <a:ea typeface="+mn-ea"/>
              </a:rPr>
              <a:t>7</a:t>
            </a:r>
            <a:r>
              <a:rPr kumimoji="1" lang="ja-JP" altLang="en-US" sz="1200">
                <a:latin typeface="+mn-ea"/>
                <a:ea typeface="+mn-ea"/>
              </a:rPr>
              <a:t>名）</a:t>
            </a:r>
            <a:endParaRPr kumimoji="1" lang="en-US" altLang="ja-JP" sz="1200">
              <a:latin typeface="+mn-ea"/>
              <a:ea typeface="+mn-ea"/>
            </a:endParaRPr>
          </a:p>
          <a:p>
            <a:pPr algn="ctr">
              <a:lnSpc>
                <a:spcPts val="1400"/>
              </a:lnSpc>
            </a:pPr>
            <a:r>
              <a:rPr kumimoji="1" lang="en-US" altLang="ja-JP" sz="1200">
                <a:latin typeface="+mn-ea"/>
                <a:ea typeface="+mn-ea"/>
              </a:rPr>
              <a:t>0.3</a:t>
            </a:r>
            <a:r>
              <a:rPr kumimoji="1" lang="ja-JP" altLang="en-US" sz="1200">
                <a:latin typeface="+mn-ea"/>
                <a:ea typeface="+mn-ea"/>
              </a:rPr>
              <a:t>百万円</a:t>
            </a:r>
          </a:p>
        </xdr:txBody>
      </xdr:sp>
      <xdr:sp macro="" textlink="">
        <xdr:nvSpPr>
          <xdr:cNvPr id="42" name="大かっこ 41"/>
          <xdr:cNvSpPr/>
        </xdr:nvSpPr>
        <xdr:spPr>
          <a:xfrm>
            <a:off x="1748789" y="47229992"/>
            <a:ext cx="2520820" cy="3487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会議出席・発表</a:t>
            </a:r>
            <a:endParaRPr kumimoji="1" lang="en-US" altLang="ja-JP" sz="1100"/>
          </a:p>
        </xdr:txBody>
      </xdr:sp>
    </xdr:grpSp>
    <xdr:clientData/>
  </xdr:twoCellAnchor>
  <xdr:twoCellAnchor>
    <xdr:from>
      <xdr:col>23</xdr:col>
      <xdr:colOff>120650</xdr:colOff>
      <xdr:row>160</xdr:row>
      <xdr:rowOff>285750</xdr:rowOff>
    </xdr:from>
    <xdr:to>
      <xdr:col>34</xdr:col>
      <xdr:colOff>3175</xdr:colOff>
      <xdr:row>160</xdr:row>
      <xdr:rowOff>285750</xdr:rowOff>
    </xdr:to>
    <xdr:cxnSp macro="">
      <xdr:nvCxnSpPr>
        <xdr:cNvPr id="43" name="直線矢印コネクタ 42"/>
        <xdr:cNvCxnSpPr/>
      </xdr:nvCxnSpPr>
      <xdr:spPr>
        <a:xfrm flipH="1">
          <a:off x="4283075" y="59416950"/>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148</xdr:row>
      <xdr:rowOff>571500</xdr:rowOff>
    </xdr:from>
    <xdr:to>
      <xdr:col>33</xdr:col>
      <xdr:colOff>114300</xdr:colOff>
      <xdr:row>148</xdr:row>
      <xdr:rowOff>571500</xdr:rowOff>
    </xdr:to>
    <xdr:cxnSp macro="">
      <xdr:nvCxnSpPr>
        <xdr:cNvPr id="44" name="直線矢印コネクタ 43"/>
        <xdr:cNvCxnSpPr/>
      </xdr:nvCxnSpPr>
      <xdr:spPr>
        <a:xfrm flipH="1">
          <a:off x="4213225" y="55254525"/>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152</xdr:row>
      <xdr:rowOff>190500</xdr:rowOff>
    </xdr:from>
    <xdr:to>
      <xdr:col>33</xdr:col>
      <xdr:colOff>114300</xdr:colOff>
      <xdr:row>152</xdr:row>
      <xdr:rowOff>190500</xdr:rowOff>
    </xdr:to>
    <xdr:cxnSp macro="">
      <xdr:nvCxnSpPr>
        <xdr:cNvPr id="45" name="直線矢印コネクタ 44"/>
        <xdr:cNvCxnSpPr/>
      </xdr:nvCxnSpPr>
      <xdr:spPr>
        <a:xfrm flipH="1">
          <a:off x="4213225" y="56502300"/>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141</xdr:row>
      <xdr:rowOff>171458</xdr:rowOff>
    </xdr:from>
    <xdr:to>
      <xdr:col>35</xdr:col>
      <xdr:colOff>0</xdr:colOff>
      <xdr:row>145</xdr:row>
      <xdr:rowOff>333391</xdr:rowOff>
    </xdr:to>
    <xdr:grpSp>
      <xdr:nvGrpSpPr>
        <xdr:cNvPr id="46" name="グループ化 86"/>
        <xdr:cNvGrpSpPr>
          <a:grpSpLocks/>
        </xdr:cNvGrpSpPr>
      </xdr:nvGrpSpPr>
      <xdr:grpSpPr bwMode="auto">
        <a:xfrm>
          <a:off x="4400550" y="30714958"/>
          <a:ext cx="2822575" cy="1558933"/>
          <a:chOff x="4273551" y="39334109"/>
          <a:chExt cx="2698750" cy="2018577"/>
        </a:xfrm>
      </xdr:grpSpPr>
      <xdr:sp macro="" textlink="">
        <xdr:nvSpPr>
          <xdr:cNvPr id="47" name="正方形/長方形 46"/>
          <xdr:cNvSpPr/>
        </xdr:nvSpPr>
        <xdr:spPr>
          <a:xfrm>
            <a:off x="4461617" y="39334109"/>
            <a:ext cx="2350828" cy="8291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外務省</a:t>
            </a:r>
            <a:endParaRPr kumimoji="1" lang="en-US" altLang="ja-JP" sz="1200">
              <a:latin typeface="+mn-ea"/>
              <a:ea typeface="+mn-ea"/>
            </a:endParaRPr>
          </a:p>
          <a:p>
            <a:pPr algn="ctr">
              <a:lnSpc>
                <a:spcPts val="1400"/>
              </a:lnSpc>
            </a:pPr>
            <a:r>
              <a:rPr kumimoji="1" lang="en-US" altLang="ja-JP" sz="1200">
                <a:latin typeface="+mn-ea"/>
                <a:ea typeface="+mn-ea"/>
              </a:rPr>
              <a:t>3</a:t>
            </a:r>
            <a:r>
              <a:rPr kumimoji="1" lang="ja-JP" altLang="en-US" sz="1200">
                <a:latin typeface="+mn-ea"/>
                <a:ea typeface="+mn-ea"/>
              </a:rPr>
              <a:t>百万円</a:t>
            </a:r>
          </a:p>
        </xdr:txBody>
      </xdr:sp>
      <xdr:sp macro="" textlink="">
        <xdr:nvSpPr>
          <xdr:cNvPr id="48" name="大かっこ 47"/>
          <xdr:cNvSpPr/>
        </xdr:nvSpPr>
        <xdr:spPr>
          <a:xfrm>
            <a:off x="4273551" y="40236165"/>
            <a:ext cx="2698750" cy="11165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mj-ea"/>
                <a:ea typeface="+mj-ea"/>
              </a:rPr>
              <a:t>在日外国人問題への対応に係る</a:t>
            </a:r>
            <a:endParaRPr kumimoji="1" lang="en-US" altLang="ja-JP" sz="1000">
              <a:latin typeface="+mj-ea"/>
              <a:ea typeface="+mj-ea"/>
            </a:endParaRPr>
          </a:p>
          <a:p>
            <a:pPr algn="ctr"/>
            <a:r>
              <a:rPr kumimoji="1" lang="ja-JP" altLang="en-US" sz="1000">
                <a:latin typeface="+mj-ea"/>
                <a:ea typeface="+mj-ea"/>
              </a:rPr>
              <a:t>企画・立案・実施，</a:t>
            </a:r>
            <a:endParaRPr kumimoji="1" lang="en-US" altLang="ja-JP" sz="1000">
              <a:latin typeface="+mj-ea"/>
              <a:ea typeface="+mj-ea"/>
            </a:endParaRPr>
          </a:p>
          <a:p>
            <a:pPr algn="ctr"/>
            <a:r>
              <a:rPr kumimoji="1" lang="ja-JP" altLang="en-US" sz="1000">
                <a:latin typeface="+mj-ea"/>
                <a:ea typeface="+mj-ea"/>
              </a:rPr>
              <a:t>国際ワークショップ全体の業務管理</a:t>
            </a:r>
          </a:p>
        </xdr:txBody>
      </xdr:sp>
    </xdr:grpSp>
    <xdr:clientData/>
  </xdr:twoCellAnchor>
  <xdr:twoCellAnchor>
    <xdr:from>
      <xdr:col>28</xdr:col>
      <xdr:colOff>0</xdr:colOff>
      <xdr:row>146</xdr:row>
      <xdr:rowOff>104775</xdr:rowOff>
    </xdr:from>
    <xdr:to>
      <xdr:col>28</xdr:col>
      <xdr:colOff>1</xdr:colOff>
      <xdr:row>160</xdr:row>
      <xdr:rowOff>304800</xdr:rowOff>
    </xdr:to>
    <xdr:cxnSp macro="">
      <xdr:nvCxnSpPr>
        <xdr:cNvPr id="49" name="直線コネクタ 48"/>
        <xdr:cNvCxnSpPr/>
      </xdr:nvCxnSpPr>
      <xdr:spPr>
        <a:xfrm flipH="1">
          <a:off x="5689600" y="37798375"/>
          <a:ext cx="1" cy="5178425"/>
        </a:xfrm>
        <a:prstGeom prst="line">
          <a:avLst/>
        </a:prstGeom>
        <a:ln w="127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148</xdr:row>
      <xdr:rowOff>571500</xdr:rowOff>
    </xdr:from>
    <xdr:to>
      <xdr:col>33</xdr:col>
      <xdr:colOff>114300</xdr:colOff>
      <xdr:row>148</xdr:row>
      <xdr:rowOff>571500</xdr:rowOff>
    </xdr:to>
    <xdr:cxnSp macro="">
      <xdr:nvCxnSpPr>
        <xdr:cNvPr id="50" name="直線矢印コネクタ 49"/>
        <xdr:cNvCxnSpPr/>
      </xdr:nvCxnSpPr>
      <xdr:spPr>
        <a:xfrm flipH="1">
          <a:off x="4213225" y="55254525"/>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152</xdr:row>
      <xdr:rowOff>190500</xdr:rowOff>
    </xdr:from>
    <xdr:to>
      <xdr:col>33</xdr:col>
      <xdr:colOff>114300</xdr:colOff>
      <xdr:row>152</xdr:row>
      <xdr:rowOff>190500</xdr:rowOff>
    </xdr:to>
    <xdr:cxnSp macro="">
      <xdr:nvCxnSpPr>
        <xdr:cNvPr id="51" name="直線矢印コネクタ 50"/>
        <xdr:cNvCxnSpPr/>
      </xdr:nvCxnSpPr>
      <xdr:spPr>
        <a:xfrm flipH="1">
          <a:off x="4213225" y="56502300"/>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49942</xdr:colOff>
      <xdr:row>146</xdr:row>
      <xdr:rowOff>180973</xdr:rowOff>
    </xdr:from>
    <xdr:to>
      <xdr:col>22</xdr:col>
      <xdr:colOff>94735</xdr:colOff>
      <xdr:row>148</xdr:row>
      <xdr:rowOff>257173</xdr:rowOff>
    </xdr:to>
    <xdr:grpSp>
      <xdr:nvGrpSpPr>
        <xdr:cNvPr id="53" name="グループ化 29"/>
        <xdr:cNvGrpSpPr>
          <a:grpSpLocks/>
        </xdr:cNvGrpSpPr>
      </xdr:nvGrpSpPr>
      <xdr:grpSpPr bwMode="auto">
        <a:xfrm>
          <a:off x="1907317" y="32470723"/>
          <a:ext cx="2727668" cy="774700"/>
          <a:chOff x="1740512" y="40631214"/>
          <a:chExt cx="2630058" cy="2328070"/>
        </a:xfrm>
      </xdr:grpSpPr>
      <xdr:sp macro="" textlink="">
        <xdr:nvSpPr>
          <xdr:cNvPr id="54" name="正方形/長方形 53"/>
          <xdr:cNvSpPr/>
        </xdr:nvSpPr>
        <xdr:spPr>
          <a:xfrm>
            <a:off x="2259859" y="40631214"/>
            <a:ext cx="1447478" cy="5818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sp macro="" textlink="">
        <xdr:nvSpPr>
          <xdr:cNvPr id="55" name="正方形/長方形 54"/>
          <xdr:cNvSpPr/>
        </xdr:nvSpPr>
        <xdr:spPr>
          <a:xfrm>
            <a:off x="1740512" y="41340997"/>
            <a:ext cx="2630058" cy="161828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Ａ．（株）国際ビジネスサポート</a:t>
            </a:r>
            <a:endParaRPr kumimoji="1" lang="en-US" altLang="ja-JP" sz="1200">
              <a:latin typeface="+mn-ea"/>
              <a:ea typeface="+mn-ea"/>
            </a:endParaRPr>
          </a:p>
          <a:p>
            <a:pPr algn="ctr">
              <a:lnSpc>
                <a:spcPts val="1400"/>
              </a:lnSpc>
            </a:pPr>
            <a:r>
              <a:rPr kumimoji="1" lang="en-US" altLang="ja-JP" sz="1200">
                <a:latin typeface="+mn-ea"/>
                <a:ea typeface="+mn-ea"/>
              </a:rPr>
              <a:t>2</a:t>
            </a:r>
            <a:r>
              <a:rPr kumimoji="1" lang="ja-JP" altLang="en-US" sz="1200">
                <a:latin typeface="+mn-ea"/>
                <a:ea typeface="+mn-ea"/>
              </a:rPr>
              <a:t>百万円</a:t>
            </a:r>
          </a:p>
        </xdr:txBody>
      </xdr:sp>
    </xdr:grpSp>
    <xdr:clientData/>
  </xdr:twoCellAnchor>
  <xdr:twoCellAnchor>
    <xdr:from>
      <xdr:col>9</xdr:col>
      <xdr:colOff>47625</xdr:colOff>
      <xdr:row>151</xdr:row>
      <xdr:rowOff>295282</xdr:rowOff>
    </xdr:from>
    <xdr:to>
      <xdr:col>22</xdr:col>
      <xdr:colOff>114300</xdr:colOff>
      <xdr:row>153</xdr:row>
      <xdr:rowOff>304800</xdr:rowOff>
    </xdr:to>
    <xdr:grpSp>
      <xdr:nvGrpSpPr>
        <xdr:cNvPr id="56" name="グループ化 28"/>
        <xdr:cNvGrpSpPr>
          <a:grpSpLocks/>
        </xdr:cNvGrpSpPr>
      </xdr:nvGrpSpPr>
      <xdr:grpSpPr bwMode="auto">
        <a:xfrm>
          <a:off x="1905000" y="34331282"/>
          <a:ext cx="2749550" cy="708018"/>
          <a:chOff x="-2067088" y="33989958"/>
          <a:chExt cx="2666747" cy="1686376"/>
        </a:xfrm>
      </xdr:grpSpPr>
      <xdr:sp macro="" textlink="">
        <xdr:nvSpPr>
          <xdr:cNvPr id="57" name="大かっこ 56"/>
          <xdr:cNvSpPr/>
        </xdr:nvSpPr>
        <xdr:spPr>
          <a:xfrm>
            <a:off x="-2049251" y="35308270"/>
            <a:ext cx="2648910" cy="3680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会議等出席旅費</a:t>
            </a:r>
          </a:p>
        </xdr:txBody>
      </xdr:sp>
      <xdr:sp macro="" textlink="">
        <xdr:nvSpPr>
          <xdr:cNvPr id="58" name="正方形/長方形 57"/>
          <xdr:cNvSpPr/>
        </xdr:nvSpPr>
        <xdr:spPr>
          <a:xfrm>
            <a:off x="-2067088" y="33989958"/>
            <a:ext cx="2635250" cy="126608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Ｃ．出張者（</a:t>
            </a:r>
            <a:r>
              <a:rPr kumimoji="1" lang="en-US" altLang="ja-JP" sz="1200">
                <a:latin typeface="+mn-ea"/>
                <a:ea typeface="+mn-ea"/>
              </a:rPr>
              <a:t>7</a:t>
            </a:r>
            <a:r>
              <a:rPr kumimoji="1" lang="ja-JP" altLang="en-US" sz="1200">
                <a:latin typeface="+mn-ea"/>
                <a:ea typeface="+mn-ea"/>
              </a:rPr>
              <a:t>名）</a:t>
            </a:r>
            <a:endParaRPr kumimoji="1" lang="en-US" altLang="ja-JP" sz="1200">
              <a:latin typeface="+mn-ea"/>
              <a:ea typeface="+mn-ea"/>
            </a:endParaRPr>
          </a:p>
          <a:p>
            <a:pPr algn="ctr">
              <a:lnSpc>
                <a:spcPts val="1300"/>
              </a:lnSpc>
            </a:pPr>
            <a:r>
              <a:rPr kumimoji="1" lang="en-US" altLang="ja-JP" sz="1200">
                <a:latin typeface="+mn-ea"/>
                <a:ea typeface="+mn-ea"/>
              </a:rPr>
              <a:t>0.2</a:t>
            </a:r>
            <a:r>
              <a:rPr kumimoji="1" lang="ja-JP" altLang="en-US" sz="1200">
                <a:latin typeface="+mn-ea"/>
                <a:ea typeface="+mn-ea"/>
              </a:rPr>
              <a:t>百万円</a:t>
            </a:r>
          </a:p>
        </xdr:txBody>
      </xdr:sp>
    </xdr:grpSp>
    <xdr:clientData/>
  </xdr:twoCellAnchor>
  <xdr:twoCellAnchor>
    <xdr:from>
      <xdr:col>34</xdr:col>
      <xdr:colOff>3</xdr:colOff>
      <xdr:row>150</xdr:row>
      <xdr:rowOff>238124</xdr:rowOff>
    </xdr:from>
    <xdr:to>
      <xdr:col>48</xdr:col>
      <xdr:colOff>57150</xdr:colOff>
      <xdr:row>154</xdr:row>
      <xdr:rowOff>95249</xdr:rowOff>
    </xdr:to>
    <xdr:grpSp>
      <xdr:nvGrpSpPr>
        <xdr:cNvPr id="59" name="グループ化 29"/>
        <xdr:cNvGrpSpPr>
          <a:grpSpLocks/>
        </xdr:cNvGrpSpPr>
      </xdr:nvGrpSpPr>
      <xdr:grpSpPr bwMode="auto">
        <a:xfrm>
          <a:off x="7016753" y="33924874"/>
          <a:ext cx="2946397" cy="1254125"/>
          <a:chOff x="1409511" y="40828771"/>
          <a:chExt cx="3124269" cy="4319452"/>
        </a:xfrm>
      </xdr:grpSpPr>
      <xdr:sp macro="" textlink="">
        <xdr:nvSpPr>
          <xdr:cNvPr id="60" name="正方形/長方形 59"/>
          <xdr:cNvSpPr/>
        </xdr:nvSpPr>
        <xdr:spPr>
          <a:xfrm>
            <a:off x="1661547" y="40828771"/>
            <a:ext cx="2639520"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61" name="大かっこ 60"/>
          <xdr:cNvSpPr/>
        </xdr:nvSpPr>
        <xdr:spPr>
          <a:xfrm>
            <a:off x="1441281" y="44336296"/>
            <a:ext cx="3092499" cy="8119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通訳業務</a:t>
            </a:r>
            <a:endParaRPr kumimoji="1" lang="en-US" altLang="ja-JP" sz="1050"/>
          </a:p>
        </xdr:txBody>
      </xdr:sp>
      <xdr:sp macro="" textlink="">
        <xdr:nvSpPr>
          <xdr:cNvPr id="62" name="正方形/長方形 61"/>
          <xdr:cNvSpPr/>
        </xdr:nvSpPr>
        <xdr:spPr>
          <a:xfrm>
            <a:off x="1409511" y="41560892"/>
            <a:ext cx="3092497" cy="225577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Ｄ．（株）</a:t>
            </a:r>
            <a:r>
              <a:rPr kumimoji="1" lang="ja-JP" altLang="en-US" sz="1100">
                <a:latin typeface="+mn-ea"/>
                <a:ea typeface="+mn-ea"/>
              </a:rPr>
              <a:t>サイマル・インターナショナル</a:t>
            </a:r>
            <a:endParaRPr kumimoji="1" lang="en-US" altLang="ja-JP" sz="1100">
              <a:latin typeface="+mn-ea"/>
              <a:ea typeface="+mn-ea"/>
            </a:endParaRPr>
          </a:p>
          <a:p>
            <a:pPr algn="ctr">
              <a:lnSpc>
                <a:spcPts val="1400"/>
              </a:lnSpc>
            </a:pPr>
            <a:r>
              <a:rPr kumimoji="1" lang="en-US" altLang="ja-JP" sz="1200">
                <a:latin typeface="+mn-ea"/>
                <a:ea typeface="+mn-ea"/>
              </a:rPr>
              <a:t>0.06</a:t>
            </a:r>
            <a:r>
              <a:rPr kumimoji="1" lang="ja-JP" altLang="en-US" sz="1200">
                <a:latin typeface="+mn-ea"/>
                <a:ea typeface="+mn-ea"/>
              </a:rPr>
              <a:t>百万円</a:t>
            </a:r>
          </a:p>
        </xdr:txBody>
      </xdr:sp>
    </xdr:grpSp>
    <xdr:clientData/>
  </xdr:twoCellAnchor>
  <xdr:twoCellAnchor>
    <xdr:from>
      <xdr:col>9</xdr:col>
      <xdr:colOff>57150</xdr:colOff>
      <xdr:row>155</xdr:row>
      <xdr:rowOff>38100</xdr:rowOff>
    </xdr:from>
    <xdr:to>
      <xdr:col>22</xdr:col>
      <xdr:colOff>123825</xdr:colOff>
      <xdr:row>158</xdr:row>
      <xdr:rowOff>38100</xdr:rowOff>
    </xdr:to>
    <xdr:grpSp>
      <xdr:nvGrpSpPr>
        <xdr:cNvPr id="63" name="グループ化 29"/>
        <xdr:cNvGrpSpPr>
          <a:grpSpLocks/>
        </xdr:cNvGrpSpPr>
      </xdr:nvGrpSpPr>
      <xdr:grpSpPr bwMode="auto">
        <a:xfrm>
          <a:off x="1914525" y="35471100"/>
          <a:ext cx="2749550" cy="1047750"/>
          <a:chOff x="1702083" y="40763817"/>
          <a:chExt cx="2674018" cy="3604956"/>
        </a:xfrm>
      </xdr:grpSpPr>
      <xdr:sp macro="" textlink="">
        <xdr:nvSpPr>
          <xdr:cNvPr id="64" name="正方形/長方形 63"/>
          <xdr:cNvSpPr/>
        </xdr:nvSpPr>
        <xdr:spPr>
          <a:xfrm>
            <a:off x="1730465" y="40763817"/>
            <a:ext cx="2639519"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65" name="大かっこ 64"/>
          <xdr:cNvSpPr/>
        </xdr:nvSpPr>
        <xdr:spPr>
          <a:xfrm>
            <a:off x="1702083" y="43589323"/>
            <a:ext cx="2674018" cy="779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参加費</a:t>
            </a:r>
            <a:endParaRPr kumimoji="1" lang="en-US" altLang="ja-JP" sz="1050"/>
          </a:p>
        </xdr:txBody>
      </xdr:sp>
      <xdr:sp macro="" textlink="">
        <xdr:nvSpPr>
          <xdr:cNvPr id="66" name="正方形/長方形 65"/>
          <xdr:cNvSpPr/>
        </xdr:nvSpPr>
        <xdr:spPr>
          <a:xfrm>
            <a:off x="1739926" y="41560893"/>
            <a:ext cx="2630058" cy="172095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Ｅ．外国人集住都市会議</a:t>
            </a:r>
            <a:endParaRPr kumimoji="1" lang="en-US" altLang="ja-JP" sz="1200">
              <a:latin typeface="+mn-ea"/>
              <a:ea typeface="+mn-ea"/>
            </a:endParaRPr>
          </a:p>
          <a:p>
            <a:pPr algn="ctr">
              <a:lnSpc>
                <a:spcPts val="1400"/>
              </a:lnSpc>
            </a:pPr>
            <a:r>
              <a:rPr kumimoji="1" lang="en-US" altLang="ja-JP" sz="1200">
                <a:latin typeface="+mn-ea"/>
                <a:ea typeface="+mn-ea"/>
              </a:rPr>
              <a:t>0.004</a:t>
            </a:r>
            <a:r>
              <a:rPr kumimoji="1" lang="ja-JP" altLang="en-US" sz="1200">
                <a:latin typeface="+mn-ea"/>
                <a:ea typeface="+mn-ea"/>
              </a:rPr>
              <a:t>百万円</a:t>
            </a:r>
          </a:p>
        </xdr:txBody>
      </xdr:sp>
    </xdr:grpSp>
    <xdr:clientData/>
  </xdr:twoCellAnchor>
  <xdr:twoCellAnchor>
    <xdr:from>
      <xdr:col>34</xdr:col>
      <xdr:colOff>142875</xdr:colOff>
      <xdr:row>159</xdr:row>
      <xdr:rowOff>95250</xdr:rowOff>
    </xdr:from>
    <xdr:to>
      <xdr:col>48</xdr:col>
      <xdr:colOff>161925</xdr:colOff>
      <xdr:row>162</xdr:row>
      <xdr:rowOff>123825</xdr:rowOff>
    </xdr:to>
    <xdr:grpSp>
      <xdr:nvGrpSpPr>
        <xdr:cNvPr id="67" name="グループ化 29"/>
        <xdr:cNvGrpSpPr>
          <a:grpSpLocks/>
        </xdr:cNvGrpSpPr>
      </xdr:nvGrpSpPr>
      <xdr:grpSpPr bwMode="auto">
        <a:xfrm>
          <a:off x="7159625" y="36925250"/>
          <a:ext cx="2908300" cy="1076325"/>
          <a:chOff x="1702083" y="40763817"/>
          <a:chExt cx="2800350" cy="3604956"/>
        </a:xfrm>
      </xdr:grpSpPr>
      <xdr:sp macro="" textlink="">
        <xdr:nvSpPr>
          <xdr:cNvPr id="68" name="正方形/長方形 67"/>
          <xdr:cNvSpPr/>
        </xdr:nvSpPr>
        <xdr:spPr>
          <a:xfrm>
            <a:off x="1730465" y="40763817"/>
            <a:ext cx="2639519"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69" name="大かっこ 68"/>
          <xdr:cNvSpPr/>
        </xdr:nvSpPr>
        <xdr:spPr>
          <a:xfrm>
            <a:off x="1702083" y="43589813"/>
            <a:ext cx="2800350" cy="7789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飲み物代</a:t>
            </a:r>
            <a:endParaRPr kumimoji="1" lang="en-US" altLang="ja-JP" sz="1050"/>
          </a:p>
        </xdr:txBody>
      </xdr:sp>
      <xdr:sp macro="" textlink="">
        <xdr:nvSpPr>
          <xdr:cNvPr id="70" name="正方形/長方形 69"/>
          <xdr:cNvSpPr/>
        </xdr:nvSpPr>
        <xdr:spPr>
          <a:xfrm>
            <a:off x="1739926" y="41560893"/>
            <a:ext cx="2630058" cy="172095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Ｈ．（株）テリオ</a:t>
            </a:r>
            <a:endParaRPr kumimoji="1" lang="en-US" altLang="ja-JP" sz="1200">
              <a:latin typeface="+mn-ea"/>
              <a:ea typeface="+mn-ea"/>
            </a:endParaRPr>
          </a:p>
          <a:p>
            <a:pPr algn="ctr">
              <a:lnSpc>
                <a:spcPts val="1400"/>
              </a:lnSpc>
            </a:pPr>
            <a:r>
              <a:rPr kumimoji="1" lang="en-US" altLang="ja-JP" sz="1200">
                <a:latin typeface="+mn-ea"/>
                <a:ea typeface="+mn-ea"/>
              </a:rPr>
              <a:t>0.03</a:t>
            </a:r>
            <a:r>
              <a:rPr kumimoji="1" lang="ja-JP" altLang="en-US" sz="1200">
                <a:latin typeface="+mn-ea"/>
                <a:ea typeface="+mn-ea"/>
              </a:rPr>
              <a:t>百万円</a:t>
            </a:r>
          </a:p>
        </xdr:txBody>
      </xdr:sp>
    </xdr:grpSp>
    <xdr:clientData/>
  </xdr:twoCellAnchor>
  <xdr:twoCellAnchor>
    <xdr:from>
      <xdr:col>23</xdr:col>
      <xdr:colOff>50800</xdr:colOff>
      <xdr:row>148</xdr:row>
      <xdr:rowOff>571500</xdr:rowOff>
    </xdr:from>
    <xdr:to>
      <xdr:col>33</xdr:col>
      <xdr:colOff>114300</xdr:colOff>
      <xdr:row>148</xdr:row>
      <xdr:rowOff>571500</xdr:rowOff>
    </xdr:to>
    <xdr:cxnSp macro="">
      <xdr:nvCxnSpPr>
        <xdr:cNvPr id="71" name="直線矢印コネクタ 70"/>
        <xdr:cNvCxnSpPr/>
      </xdr:nvCxnSpPr>
      <xdr:spPr>
        <a:xfrm flipH="1">
          <a:off x="4213225" y="55254525"/>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47624</xdr:colOff>
      <xdr:row>159</xdr:row>
      <xdr:rowOff>180962</xdr:rowOff>
    </xdr:from>
    <xdr:to>
      <xdr:col>23</xdr:col>
      <xdr:colOff>28575</xdr:colOff>
      <xdr:row>161</xdr:row>
      <xdr:rowOff>152400</xdr:rowOff>
    </xdr:to>
    <xdr:grpSp>
      <xdr:nvGrpSpPr>
        <xdr:cNvPr id="72" name="グループ化 29"/>
        <xdr:cNvGrpSpPr>
          <a:grpSpLocks/>
        </xdr:cNvGrpSpPr>
      </xdr:nvGrpSpPr>
      <xdr:grpSpPr bwMode="auto">
        <a:xfrm>
          <a:off x="1904999" y="37010962"/>
          <a:ext cx="2870201" cy="669938"/>
          <a:chOff x="1720323" y="40763817"/>
          <a:chExt cx="2649661" cy="1773579"/>
        </a:xfrm>
      </xdr:grpSpPr>
      <xdr:sp macro="" textlink="">
        <xdr:nvSpPr>
          <xdr:cNvPr id="73" name="正方形/長方形 72"/>
          <xdr:cNvSpPr/>
        </xdr:nvSpPr>
        <xdr:spPr>
          <a:xfrm>
            <a:off x="1730465" y="40763817"/>
            <a:ext cx="2639519"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74" name="正方形/長方形 73"/>
          <xdr:cNvSpPr/>
        </xdr:nvSpPr>
        <xdr:spPr>
          <a:xfrm>
            <a:off x="1720323" y="40816436"/>
            <a:ext cx="2630058" cy="172096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Ｇ．</a:t>
            </a:r>
            <a:r>
              <a:rPr kumimoji="1" lang="ja-JP" altLang="ja-JP" sz="1200">
                <a:solidFill>
                  <a:schemeClr val="dk1"/>
                </a:solidFill>
                <a:effectLst/>
                <a:latin typeface="+mn-lt"/>
                <a:ea typeface="+mn-ea"/>
                <a:cs typeface="+mn-cs"/>
              </a:rPr>
              <a:t>（株）</a:t>
            </a:r>
            <a:r>
              <a:rPr kumimoji="1" lang="ja-JP" altLang="en-US" sz="1200">
                <a:solidFill>
                  <a:schemeClr val="dk1"/>
                </a:solidFill>
                <a:effectLst/>
                <a:latin typeface="+mn-lt"/>
                <a:ea typeface="+mn-ea"/>
                <a:cs typeface="+mn-cs"/>
              </a:rPr>
              <a:t>インターグループ</a:t>
            </a:r>
            <a:endParaRPr kumimoji="1" lang="en-US" altLang="ja-JP" sz="1200">
              <a:latin typeface="+mn-ea"/>
              <a:ea typeface="+mn-ea"/>
            </a:endParaRPr>
          </a:p>
          <a:p>
            <a:pPr algn="ctr">
              <a:lnSpc>
                <a:spcPts val="1400"/>
              </a:lnSpc>
            </a:pPr>
            <a:r>
              <a:rPr kumimoji="1" lang="en-US" altLang="ja-JP" sz="1200">
                <a:latin typeface="+mn-ea"/>
                <a:ea typeface="+mn-ea"/>
              </a:rPr>
              <a:t>0.1</a:t>
            </a:r>
            <a:r>
              <a:rPr kumimoji="1" lang="ja-JP" altLang="en-US" sz="1200">
                <a:latin typeface="+mn-ea"/>
                <a:ea typeface="+mn-ea"/>
              </a:rPr>
              <a:t>百万円</a:t>
            </a:r>
          </a:p>
        </xdr:txBody>
      </xdr:sp>
    </xdr:grpSp>
    <xdr:clientData/>
  </xdr:twoCellAnchor>
  <xdr:twoCellAnchor>
    <xdr:from>
      <xdr:col>23</xdr:col>
      <xdr:colOff>95250</xdr:colOff>
      <xdr:row>157</xdr:row>
      <xdr:rowOff>171450</xdr:rowOff>
    </xdr:from>
    <xdr:to>
      <xdr:col>33</xdr:col>
      <xdr:colOff>158750</xdr:colOff>
      <xdr:row>157</xdr:row>
      <xdr:rowOff>171450</xdr:rowOff>
    </xdr:to>
    <xdr:cxnSp macro="">
      <xdr:nvCxnSpPr>
        <xdr:cNvPr id="75" name="直線矢印コネクタ 74"/>
        <xdr:cNvCxnSpPr/>
      </xdr:nvCxnSpPr>
      <xdr:spPr>
        <a:xfrm flipH="1">
          <a:off x="4257675" y="58245375"/>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73497</xdr:colOff>
      <xdr:row>155</xdr:row>
      <xdr:rowOff>85729</xdr:rowOff>
    </xdr:from>
    <xdr:to>
      <xdr:col>47</xdr:col>
      <xdr:colOff>126914</xdr:colOff>
      <xdr:row>157</xdr:row>
      <xdr:rowOff>119378</xdr:rowOff>
    </xdr:to>
    <xdr:grpSp>
      <xdr:nvGrpSpPr>
        <xdr:cNvPr id="76" name="グループ化 29"/>
        <xdr:cNvGrpSpPr>
          <a:grpSpLocks/>
        </xdr:cNvGrpSpPr>
      </xdr:nvGrpSpPr>
      <xdr:grpSpPr bwMode="auto">
        <a:xfrm>
          <a:off x="7090247" y="35518729"/>
          <a:ext cx="2736292" cy="732149"/>
          <a:chOff x="1730465" y="40763817"/>
          <a:chExt cx="2639519" cy="2518035"/>
        </a:xfrm>
      </xdr:grpSpPr>
      <xdr:sp macro="" textlink="">
        <xdr:nvSpPr>
          <xdr:cNvPr id="77" name="正方形/長方形 76"/>
          <xdr:cNvSpPr/>
        </xdr:nvSpPr>
        <xdr:spPr>
          <a:xfrm>
            <a:off x="1730465" y="40763817"/>
            <a:ext cx="2639519"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78" name="正方形/長方形 77"/>
          <xdr:cNvSpPr/>
        </xdr:nvSpPr>
        <xdr:spPr>
          <a:xfrm>
            <a:off x="1739926" y="41560893"/>
            <a:ext cx="2630058" cy="172095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Ｆ．（株）放送サービスセンター</a:t>
            </a:r>
            <a:endParaRPr kumimoji="1" lang="en-US" altLang="ja-JP" sz="1200">
              <a:latin typeface="+mn-ea"/>
              <a:ea typeface="+mn-ea"/>
            </a:endParaRPr>
          </a:p>
          <a:p>
            <a:pPr algn="ctr">
              <a:lnSpc>
                <a:spcPts val="1400"/>
              </a:lnSpc>
            </a:pPr>
            <a:r>
              <a:rPr kumimoji="1" lang="en-US" altLang="ja-JP" sz="1200">
                <a:latin typeface="+mn-ea"/>
                <a:ea typeface="+mn-ea"/>
              </a:rPr>
              <a:t>0.2</a:t>
            </a:r>
            <a:r>
              <a:rPr kumimoji="1" lang="ja-JP" altLang="en-US" sz="1200">
                <a:latin typeface="+mn-ea"/>
                <a:ea typeface="+mn-ea"/>
              </a:rPr>
              <a:t>百万円</a:t>
            </a:r>
          </a:p>
        </xdr:txBody>
      </xdr:sp>
    </xdr:grpSp>
    <xdr:clientData/>
  </xdr:twoCellAnchor>
  <xdr:twoCellAnchor>
    <xdr:from>
      <xdr:col>9</xdr:col>
      <xdr:colOff>85726</xdr:colOff>
      <xdr:row>149</xdr:row>
      <xdr:rowOff>9524</xdr:rowOff>
    </xdr:from>
    <xdr:to>
      <xdr:col>22</xdr:col>
      <xdr:colOff>104191</xdr:colOff>
      <xdr:row>151</xdr:row>
      <xdr:rowOff>95249</xdr:rowOff>
    </xdr:to>
    <xdr:sp macro="" textlink="">
      <xdr:nvSpPr>
        <xdr:cNvPr id="79" name="大かっこ 78"/>
        <xdr:cNvSpPr/>
      </xdr:nvSpPr>
      <xdr:spPr bwMode="auto">
        <a:xfrm>
          <a:off x="1714501" y="55616474"/>
          <a:ext cx="2371140" cy="7905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通訳・翻訳業務，会場設営，補助要員手配，音響等機材操作，外国被招へい者接遇</a:t>
          </a:r>
          <a:endParaRPr kumimoji="1" lang="en-US" altLang="ja-JP" sz="1000"/>
        </a:p>
      </xdr:txBody>
    </xdr:sp>
    <xdr:clientData/>
  </xdr:twoCellAnchor>
  <xdr:twoCellAnchor>
    <xdr:from>
      <xdr:col>9</xdr:col>
      <xdr:colOff>85725</xdr:colOff>
      <xdr:row>161</xdr:row>
      <xdr:rowOff>209550</xdr:rowOff>
    </xdr:from>
    <xdr:to>
      <xdr:col>22</xdr:col>
      <xdr:colOff>152400</xdr:colOff>
      <xdr:row>162</xdr:row>
      <xdr:rowOff>95250</xdr:rowOff>
    </xdr:to>
    <xdr:sp macro="" textlink="">
      <xdr:nvSpPr>
        <xdr:cNvPr id="80" name="大かっこ 79"/>
        <xdr:cNvSpPr/>
      </xdr:nvSpPr>
      <xdr:spPr bwMode="auto">
        <a:xfrm>
          <a:off x="1714500" y="59693175"/>
          <a:ext cx="2419350" cy="2381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通訳業務</a:t>
          </a:r>
          <a:endParaRPr kumimoji="1" lang="en-US" altLang="ja-JP" sz="1050"/>
        </a:p>
      </xdr:txBody>
    </xdr:sp>
    <xdr:clientData/>
  </xdr:twoCellAnchor>
  <xdr:twoCellAnchor>
    <xdr:from>
      <xdr:col>9</xdr:col>
      <xdr:colOff>0</xdr:colOff>
      <xdr:row>159</xdr:row>
      <xdr:rowOff>0</xdr:rowOff>
    </xdr:from>
    <xdr:to>
      <xdr:col>22</xdr:col>
      <xdr:colOff>53417</xdr:colOff>
      <xdr:row>159</xdr:row>
      <xdr:rowOff>174609</xdr:rowOff>
    </xdr:to>
    <xdr:sp macro="" textlink="">
      <xdr:nvSpPr>
        <xdr:cNvPr id="81" name="正方形/長方形 80"/>
        <xdr:cNvSpPr/>
      </xdr:nvSpPr>
      <xdr:spPr bwMode="auto">
        <a:xfrm>
          <a:off x="1628775" y="58778775"/>
          <a:ext cx="2406092" cy="17460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clientData/>
  </xdr:twoCellAnchor>
  <xdr:twoCellAnchor>
    <xdr:from>
      <xdr:col>34</xdr:col>
      <xdr:colOff>85725</xdr:colOff>
      <xdr:row>157</xdr:row>
      <xdr:rowOff>200025</xdr:rowOff>
    </xdr:from>
    <xdr:to>
      <xdr:col>47</xdr:col>
      <xdr:colOff>152400</xdr:colOff>
      <xdr:row>158</xdr:row>
      <xdr:rowOff>85725</xdr:rowOff>
    </xdr:to>
    <xdr:sp macro="" textlink="">
      <xdr:nvSpPr>
        <xdr:cNvPr id="82" name="大かっこ 81"/>
        <xdr:cNvSpPr/>
      </xdr:nvSpPr>
      <xdr:spPr bwMode="auto">
        <a:xfrm>
          <a:off x="6238875" y="58273950"/>
          <a:ext cx="2419350" cy="2381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同時通訳設備</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12" zoomScale="60" zoomScaleNormal="7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8" t="s">
        <v>362</v>
      </c>
      <c r="AR2" s="98"/>
      <c r="AS2" s="59" t="str">
        <f>IF(OR(AQ2="　", AQ2=""), "", "-")</f>
        <v/>
      </c>
      <c r="AT2" s="99">
        <v>96</v>
      </c>
      <c r="AU2" s="99"/>
      <c r="AV2" s="60" t="str">
        <f>IF(AW2="", "", "-")</f>
        <v/>
      </c>
      <c r="AW2" s="103"/>
      <c r="AX2" s="103"/>
    </row>
    <row r="3" spans="1:50" ht="21" customHeight="1" thickBot="1" x14ac:dyDescent="0.2">
      <c r="A3" s="289" t="s">
        <v>215</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89</v>
      </c>
      <c r="AJ3" s="291" t="s">
        <v>389</v>
      </c>
      <c r="AK3" s="291"/>
      <c r="AL3" s="291"/>
      <c r="AM3" s="291"/>
      <c r="AN3" s="291"/>
      <c r="AO3" s="291"/>
      <c r="AP3" s="291"/>
      <c r="AQ3" s="291"/>
      <c r="AR3" s="291"/>
      <c r="AS3" s="291"/>
      <c r="AT3" s="291"/>
      <c r="AU3" s="291"/>
      <c r="AV3" s="291"/>
      <c r="AW3" s="291"/>
      <c r="AX3" s="36" t="s">
        <v>90</v>
      </c>
    </row>
    <row r="4" spans="1:50" ht="24.75" customHeight="1" x14ac:dyDescent="0.15">
      <c r="A4" s="509" t="s">
        <v>30</v>
      </c>
      <c r="B4" s="510"/>
      <c r="C4" s="510"/>
      <c r="D4" s="510"/>
      <c r="E4" s="510"/>
      <c r="F4" s="510"/>
      <c r="G4" s="483" t="s">
        <v>455</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366</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92</v>
      </c>
      <c r="B5" s="494"/>
      <c r="C5" s="494"/>
      <c r="D5" s="494"/>
      <c r="E5" s="494"/>
      <c r="F5" s="495"/>
      <c r="G5" s="317" t="s">
        <v>209</v>
      </c>
      <c r="H5" s="318"/>
      <c r="I5" s="318"/>
      <c r="J5" s="318"/>
      <c r="K5" s="318"/>
      <c r="L5" s="318"/>
      <c r="M5" s="319" t="s">
        <v>91</v>
      </c>
      <c r="N5" s="320"/>
      <c r="O5" s="320"/>
      <c r="P5" s="320"/>
      <c r="Q5" s="320"/>
      <c r="R5" s="321"/>
      <c r="S5" s="322" t="s">
        <v>156</v>
      </c>
      <c r="T5" s="318"/>
      <c r="U5" s="318"/>
      <c r="V5" s="318"/>
      <c r="W5" s="318"/>
      <c r="X5" s="323"/>
      <c r="Y5" s="500" t="s">
        <v>3</v>
      </c>
      <c r="Z5" s="501"/>
      <c r="AA5" s="501"/>
      <c r="AB5" s="501"/>
      <c r="AC5" s="501"/>
      <c r="AD5" s="502"/>
      <c r="AE5" s="503" t="s">
        <v>367</v>
      </c>
      <c r="AF5" s="504"/>
      <c r="AG5" s="504"/>
      <c r="AH5" s="504"/>
      <c r="AI5" s="504"/>
      <c r="AJ5" s="504"/>
      <c r="AK5" s="504"/>
      <c r="AL5" s="504"/>
      <c r="AM5" s="504"/>
      <c r="AN5" s="504"/>
      <c r="AO5" s="504"/>
      <c r="AP5" s="505"/>
      <c r="AQ5" s="506" t="s">
        <v>368</v>
      </c>
      <c r="AR5" s="507"/>
      <c r="AS5" s="507"/>
      <c r="AT5" s="507"/>
      <c r="AU5" s="507"/>
      <c r="AV5" s="507"/>
      <c r="AW5" s="507"/>
      <c r="AX5" s="508"/>
    </row>
    <row r="6" spans="1:50" ht="33.75"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456</v>
      </c>
      <c r="AF6" s="518"/>
      <c r="AG6" s="518"/>
      <c r="AH6" s="518"/>
      <c r="AI6" s="518"/>
      <c r="AJ6" s="518"/>
      <c r="AK6" s="518"/>
      <c r="AL6" s="518"/>
      <c r="AM6" s="518"/>
      <c r="AN6" s="518"/>
      <c r="AO6" s="518"/>
      <c r="AP6" s="518"/>
      <c r="AQ6" s="116"/>
      <c r="AR6" s="116"/>
      <c r="AS6" s="116"/>
      <c r="AT6" s="116"/>
      <c r="AU6" s="116"/>
      <c r="AV6" s="116"/>
      <c r="AW6" s="116"/>
      <c r="AX6" s="519"/>
    </row>
    <row r="7" spans="1:50" ht="38.25" customHeight="1" x14ac:dyDescent="0.15">
      <c r="A7" s="439" t="s">
        <v>25</v>
      </c>
      <c r="B7" s="440"/>
      <c r="C7" s="440"/>
      <c r="D7" s="440"/>
      <c r="E7" s="440"/>
      <c r="F7" s="440"/>
      <c r="G7" s="441" t="s">
        <v>365</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369</v>
      </c>
      <c r="AF7" s="446"/>
      <c r="AG7" s="446"/>
      <c r="AH7" s="446"/>
      <c r="AI7" s="446"/>
      <c r="AJ7" s="446"/>
      <c r="AK7" s="446"/>
      <c r="AL7" s="446"/>
      <c r="AM7" s="446"/>
      <c r="AN7" s="446"/>
      <c r="AO7" s="446"/>
      <c r="AP7" s="446"/>
      <c r="AQ7" s="446"/>
      <c r="AR7" s="446"/>
      <c r="AS7" s="446"/>
      <c r="AT7" s="446"/>
      <c r="AU7" s="446"/>
      <c r="AV7" s="446"/>
      <c r="AW7" s="446"/>
      <c r="AX7" s="447"/>
    </row>
    <row r="8" spans="1:50" ht="32.25" customHeight="1" x14ac:dyDescent="0.15">
      <c r="A8" s="346" t="s">
        <v>307</v>
      </c>
      <c r="B8" s="347"/>
      <c r="C8" s="347"/>
      <c r="D8" s="347"/>
      <c r="E8" s="347"/>
      <c r="F8" s="348"/>
      <c r="G8" s="343" t="str">
        <f>入力規則等!A26</f>
        <v>観光立国</v>
      </c>
      <c r="H8" s="344"/>
      <c r="I8" s="344"/>
      <c r="J8" s="344"/>
      <c r="K8" s="344"/>
      <c r="L8" s="344"/>
      <c r="M8" s="344"/>
      <c r="N8" s="344"/>
      <c r="O8" s="344"/>
      <c r="P8" s="344"/>
      <c r="Q8" s="344"/>
      <c r="R8" s="344"/>
      <c r="S8" s="344"/>
      <c r="T8" s="344"/>
      <c r="U8" s="344"/>
      <c r="V8" s="344"/>
      <c r="W8" s="344"/>
      <c r="X8" s="345"/>
      <c r="Y8" s="520" t="s">
        <v>78</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38.25" customHeight="1" x14ac:dyDescent="0.15">
      <c r="A9" s="448" t="s">
        <v>26</v>
      </c>
      <c r="B9" s="449"/>
      <c r="C9" s="449"/>
      <c r="D9" s="449"/>
      <c r="E9" s="449"/>
      <c r="F9" s="449"/>
      <c r="G9" s="477" t="s">
        <v>370</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54.75" customHeight="1" x14ac:dyDescent="0.15">
      <c r="A10" s="448" t="s">
        <v>36</v>
      </c>
      <c r="B10" s="449"/>
      <c r="C10" s="449"/>
      <c r="D10" s="449"/>
      <c r="E10" s="449"/>
      <c r="F10" s="449"/>
      <c r="G10" s="477" t="s">
        <v>371</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27" customHeight="1" x14ac:dyDescent="0.15">
      <c r="A11" s="448" t="s">
        <v>6</v>
      </c>
      <c r="B11" s="449"/>
      <c r="C11" s="449"/>
      <c r="D11" s="449"/>
      <c r="E11" s="449"/>
      <c r="F11" s="450"/>
      <c r="G11" s="497" t="str">
        <f>入力規則等!P10</f>
        <v>直接実施、委託・請負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4"/>
    </row>
    <row r="13" spans="1:50" ht="21" customHeight="1" x14ac:dyDescent="0.15">
      <c r="A13" s="454"/>
      <c r="B13" s="455"/>
      <c r="C13" s="455"/>
      <c r="D13" s="455"/>
      <c r="E13" s="455"/>
      <c r="F13" s="456"/>
      <c r="G13" s="465" t="s">
        <v>7</v>
      </c>
      <c r="H13" s="466"/>
      <c r="I13" s="471" t="s">
        <v>8</v>
      </c>
      <c r="J13" s="472"/>
      <c r="K13" s="472"/>
      <c r="L13" s="472"/>
      <c r="M13" s="472"/>
      <c r="N13" s="472"/>
      <c r="O13" s="473"/>
      <c r="P13" s="63">
        <v>5</v>
      </c>
      <c r="Q13" s="64"/>
      <c r="R13" s="64"/>
      <c r="S13" s="64"/>
      <c r="T13" s="64"/>
      <c r="U13" s="64"/>
      <c r="V13" s="65"/>
      <c r="W13" s="63">
        <v>4</v>
      </c>
      <c r="X13" s="64"/>
      <c r="Y13" s="64"/>
      <c r="Z13" s="64"/>
      <c r="AA13" s="64"/>
      <c r="AB13" s="64"/>
      <c r="AC13" s="65"/>
      <c r="AD13" s="63">
        <v>4</v>
      </c>
      <c r="AE13" s="64"/>
      <c r="AF13" s="64"/>
      <c r="AG13" s="64"/>
      <c r="AH13" s="64"/>
      <c r="AI13" s="64"/>
      <c r="AJ13" s="65"/>
      <c r="AK13" s="63">
        <v>4</v>
      </c>
      <c r="AL13" s="64"/>
      <c r="AM13" s="64"/>
      <c r="AN13" s="64"/>
      <c r="AO13" s="64"/>
      <c r="AP13" s="64"/>
      <c r="AQ13" s="65"/>
      <c r="AR13" s="655">
        <v>5</v>
      </c>
      <c r="AS13" s="656"/>
      <c r="AT13" s="656"/>
      <c r="AU13" s="656"/>
      <c r="AV13" s="656"/>
      <c r="AW13" s="656"/>
      <c r="AX13" s="657"/>
    </row>
    <row r="14" spans="1:50" ht="21" customHeight="1" x14ac:dyDescent="0.15">
      <c r="A14" s="454"/>
      <c r="B14" s="455"/>
      <c r="C14" s="455"/>
      <c r="D14" s="455"/>
      <c r="E14" s="455"/>
      <c r="F14" s="456"/>
      <c r="G14" s="467"/>
      <c r="H14" s="468"/>
      <c r="I14" s="334" t="s">
        <v>9</v>
      </c>
      <c r="J14" s="462"/>
      <c r="K14" s="462"/>
      <c r="L14" s="462"/>
      <c r="M14" s="462"/>
      <c r="N14" s="462"/>
      <c r="O14" s="463"/>
      <c r="P14" s="63" t="s">
        <v>396</v>
      </c>
      <c r="Q14" s="64"/>
      <c r="R14" s="64"/>
      <c r="S14" s="64"/>
      <c r="T14" s="64"/>
      <c r="U14" s="64"/>
      <c r="V14" s="65"/>
      <c r="W14" s="63" t="s">
        <v>396</v>
      </c>
      <c r="X14" s="64"/>
      <c r="Y14" s="64"/>
      <c r="Z14" s="64"/>
      <c r="AA14" s="64"/>
      <c r="AB14" s="64"/>
      <c r="AC14" s="65"/>
      <c r="AD14" s="63" t="s">
        <v>396</v>
      </c>
      <c r="AE14" s="64"/>
      <c r="AF14" s="64"/>
      <c r="AG14" s="64"/>
      <c r="AH14" s="64"/>
      <c r="AI14" s="64"/>
      <c r="AJ14" s="65"/>
      <c r="AK14" s="63" t="s">
        <v>396</v>
      </c>
      <c r="AL14" s="64"/>
      <c r="AM14" s="64"/>
      <c r="AN14" s="64"/>
      <c r="AO14" s="64"/>
      <c r="AP14" s="64"/>
      <c r="AQ14" s="65"/>
      <c r="AR14" s="653"/>
      <c r="AS14" s="653"/>
      <c r="AT14" s="653"/>
      <c r="AU14" s="653"/>
      <c r="AV14" s="653"/>
      <c r="AW14" s="653"/>
      <c r="AX14" s="654"/>
    </row>
    <row r="15" spans="1:50" ht="21" customHeight="1" x14ac:dyDescent="0.15">
      <c r="A15" s="454"/>
      <c r="B15" s="455"/>
      <c r="C15" s="455"/>
      <c r="D15" s="455"/>
      <c r="E15" s="455"/>
      <c r="F15" s="456"/>
      <c r="G15" s="467"/>
      <c r="H15" s="468"/>
      <c r="I15" s="334" t="s">
        <v>62</v>
      </c>
      <c r="J15" s="335"/>
      <c r="K15" s="335"/>
      <c r="L15" s="335"/>
      <c r="M15" s="335"/>
      <c r="N15" s="335"/>
      <c r="O15" s="336"/>
      <c r="P15" s="63" t="s">
        <v>396</v>
      </c>
      <c r="Q15" s="64"/>
      <c r="R15" s="64"/>
      <c r="S15" s="64"/>
      <c r="T15" s="64"/>
      <c r="U15" s="64"/>
      <c r="V15" s="65"/>
      <c r="W15" s="63" t="s">
        <v>397</v>
      </c>
      <c r="X15" s="64"/>
      <c r="Y15" s="64"/>
      <c r="Z15" s="64"/>
      <c r="AA15" s="64"/>
      <c r="AB15" s="64"/>
      <c r="AC15" s="65"/>
      <c r="AD15" s="63" t="s">
        <v>397</v>
      </c>
      <c r="AE15" s="64"/>
      <c r="AF15" s="64"/>
      <c r="AG15" s="64"/>
      <c r="AH15" s="64"/>
      <c r="AI15" s="64"/>
      <c r="AJ15" s="65"/>
      <c r="AK15" s="63" t="s">
        <v>397</v>
      </c>
      <c r="AL15" s="64"/>
      <c r="AM15" s="64"/>
      <c r="AN15" s="64"/>
      <c r="AO15" s="64"/>
      <c r="AP15" s="64"/>
      <c r="AQ15" s="65"/>
      <c r="AR15" s="63"/>
      <c r="AS15" s="64"/>
      <c r="AT15" s="64"/>
      <c r="AU15" s="64"/>
      <c r="AV15" s="64"/>
      <c r="AW15" s="64"/>
      <c r="AX15" s="652"/>
    </row>
    <row r="16" spans="1:50" ht="21" customHeight="1" x14ac:dyDescent="0.15">
      <c r="A16" s="454"/>
      <c r="B16" s="455"/>
      <c r="C16" s="455"/>
      <c r="D16" s="455"/>
      <c r="E16" s="455"/>
      <c r="F16" s="456"/>
      <c r="G16" s="467"/>
      <c r="H16" s="468"/>
      <c r="I16" s="334" t="s">
        <v>63</v>
      </c>
      <c r="J16" s="335"/>
      <c r="K16" s="335"/>
      <c r="L16" s="335"/>
      <c r="M16" s="335"/>
      <c r="N16" s="335"/>
      <c r="O16" s="336"/>
      <c r="P16" s="63" t="s">
        <v>396</v>
      </c>
      <c r="Q16" s="64"/>
      <c r="R16" s="64"/>
      <c r="S16" s="64"/>
      <c r="T16" s="64"/>
      <c r="U16" s="64"/>
      <c r="V16" s="65"/>
      <c r="W16" s="63" t="s">
        <v>396</v>
      </c>
      <c r="X16" s="64"/>
      <c r="Y16" s="64"/>
      <c r="Z16" s="64"/>
      <c r="AA16" s="64"/>
      <c r="AB16" s="64"/>
      <c r="AC16" s="65"/>
      <c r="AD16" s="63" t="s">
        <v>396</v>
      </c>
      <c r="AE16" s="64"/>
      <c r="AF16" s="64"/>
      <c r="AG16" s="64"/>
      <c r="AH16" s="64"/>
      <c r="AI16" s="64"/>
      <c r="AJ16" s="65"/>
      <c r="AK16" s="63" t="s">
        <v>397</v>
      </c>
      <c r="AL16" s="64"/>
      <c r="AM16" s="64"/>
      <c r="AN16" s="64"/>
      <c r="AO16" s="64"/>
      <c r="AP16" s="64"/>
      <c r="AQ16" s="65"/>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3" t="s">
        <v>396</v>
      </c>
      <c r="Q17" s="64"/>
      <c r="R17" s="64"/>
      <c r="S17" s="64"/>
      <c r="T17" s="64"/>
      <c r="U17" s="64"/>
      <c r="V17" s="65"/>
      <c r="W17" s="63" t="s">
        <v>396</v>
      </c>
      <c r="X17" s="64"/>
      <c r="Y17" s="64"/>
      <c r="Z17" s="64"/>
      <c r="AA17" s="64"/>
      <c r="AB17" s="64"/>
      <c r="AC17" s="65"/>
      <c r="AD17" s="63" t="s">
        <v>396</v>
      </c>
      <c r="AE17" s="64"/>
      <c r="AF17" s="64"/>
      <c r="AG17" s="64"/>
      <c r="AH17" s="64"/>
      <c r="AI17" s="64"/>
      <c r="AJ17" s="65"/>
      <c r="AK17" s="63" t="s">
        <v>396</v>
      </c>
      <c r="AL17" s="64"/>
      <c r="AM17" s="64"/>
      <c r="AN17" s="64"/>
      <c r="AO17" s="64"/>
      <c r="AP17" s="64"/>
      <c r="AQ17" s="65"/>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7">
        <f>SUM(P13:V17)</f>
        <v>5</v>
      </c>
      <c r="Q18" s="308"/>
      <c r="R18" s="308"/>
      <c r="S18" s="308"/>
      <c r="T18" s="308"/>
      <c r="U18" s="308"/>
      <c r="V18" s="309"/>
      <c r="W18" s="307">
        <f>SUM(W13:AC17)</f>
        <v>4</v>
      </c>
      <c r="X18" s="308"/>
      <c r="Y18" s="308"/>
      <c r="Z18" s="308"/>
      <c r="AA18" s="308"/>
      <c r="AB18" s="308"/>
      <c r="AC18" s="309"/>
      <c r="AD18" s="307">
        <f t="shared" ref="AD18" si="0">SUM(AD13:AJ17)</f>
        <v>4</v>
      </c>
      <c r="AE18" s="308"/>
      <c r="AF18" s="308"/>
      <c r="AG18" s="308"/>
      <c r="AH18" s="308"/>
      <c r="AI18" s="308"/>
      <c r="AJ18" s="309"/>
      <c r="AK18" s="307">
        <f t="shared" ref="AK18" si="1">SUM(AK13:AQ17)</f>
        <v>4</v>
      </c>
      <c r="AL18" s="308"/>
      <c r="AM18" s="308"/>
      <c r="AN18" s="308"/>
      <c r="AO18" s="308"/>
      <c r="AP18" s="308"/>
      <c r="AQ18" s="309"/>
      <c r="AR18" s="307">
        <f t="shared" ref="AR18" si="2">SUM(AR13:AX17)</f>
        <v>5</v>
      </c>
      <c r="AS18" s="308"/>
      <c r="AT18" s="308"/>
      <c r="AU18" s="308"/>
      <c r="AV18" s="308"/>
      <c r="AW18" s="308"/>
      <c r="AX18" s="310"/>
    </row>
    <row r="19" spans="1:50" ht="24.75" customHeight="1" x14ac:dyDescent="0.15">
      <c r="A19" s="454"/>
      <c r="B19" s="455"/>
      <c r="C19" s="455"/>
      <c r="D19" s="455"/>
      <c r="E19" s="455"/>
      <c r="F19" s="456"/>
      <c r="G19" s="304" t="s">
        <v>10</v>
      </c>
      <c r="H19" s="305"/>
      <c r="I19" s="305"/>
      <c r="J19" s="305"/>
      <c r="K19" s="305"/>
      <c r="L19" s="305"/>
      <c r="M19" s="305"/>
      <c r="N19" s="305"/>
      <c r="O19" s="305"/>
      <c r="P19" s="63">
        <v>3</v>
      </c>
      <c r="Q19" s="64"/>
      <c r="R19" s="64"/>
      <c r="S19" s="64"/>
      <c r="T19" s="64"/>
      <c r="U19" s="64"/>
      <c r="V19" s="65"/>
      <c r="W19" s="63">
        <v>4</v>
      </c>
      <c r="X19" s="64"/>
      <c r="Y19" s="64"/>
      <c r="Z19" s="64"/>
      <c r="AA19" s="64"/>
      <c r="AB19" s="64"/>
      <c r="AC19" s="65"/>
      <c r="AD19" s="63">
        <v>3</v>
      </c>
      <c r="AE19" s="64"/>
      <c r="AF19" s="64"/>
      <c r="AG19" s="64"/>
      <c r="AH19" s="64"/>
      <c r="AI19" s="64"/>
      <c r="AJ19" s="65"/>
      <c r="AK19" s="306"/>
      <c r="AL19" s="306"/>
      <c r="AM19" s="306"/>
      <c r="AN19" s="306"/>
      <c r="AO19" s="306"/>
      <c r="AP19" s="306"/>
      <c r="AQ19" s="306"/>
      <c r="AR19" s="306"/>
      <c r="AS19" s="306"/>
      <c r="AT19" s="306"/>
      <c r="AU19" s="306"/>
      <c r="AV19" s="306"/>
      <c r="AW19" s="306"/>
      <c r="AX19" s="311"/>
    </row>
    <row r="20" spans="1:50" ht="24.75" customHeight="1" x14ac:dyDescent="0.15">
      <c r="A20" s="457"/>
      <c r="B20" s="458"/>
      <c r="C20" s="458"/>
      <c r="D20" s="458"/>
      <c r="E20" s="458"/>
      <c r="F20" s="459"/>
      <c r="G20" s="304" t="s">
        <v>11</v>
      </c>
      <c r="H20" s="305"/>
      <c r="I20" s="305"/>
      <c r="J20" s="305"/>
      <c r="K20" s="305"/>
      <c r="L20" s="305"/>
      <c r="M20" s="305"/>
      <c r="N20" s="305"/>
      <c r="O20" s="305"/>
      <c r="P20" s="312">
        <f>IF(P18=0, "-", P19/P18)</f>
        <v>0.6</v>
      </c>
      <c r="Q20" s="312"/>
      <c r="R20" s="312"/>
      <c r="S20" s="312"/>
      <c r="T20" s="312"/>
      <c r="U20" s="312"/>
      <c r="V20" s="312"/>
      <c r="W20" s="312">
        <f>IF(W18=0, "-", W19/W18)</f>
        <v>1</v>
      </c>
      <c r="X20" s="312"/>
      <c r="Y20" s="312"/>
      <c r="Z20" s="312"/>
      <c r="AA20" s="312"/>
      <c r="AB20" s="312"/>
      <c r="AC20" s="312"/>
      <c r="AD20" s="312">
        <f>IF(AD18=0, "-", AD19/AD18)</f>
        <v>0.75</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318</v>
      </c>
      <c r="H21" s="213"/>
      <c r="I21" s="213"/>
      <c r="J21" s="213"/>
      <c r="K21" s="213"/>
      <c r="L21" s="213"/>
      <c r="M21" s="213"/>
      <c r="N21" s="213"/>
      <c r="O21" s="214"/>
      <c r="P21" s="232" t="s">
        <v>82</v>
      </c>
      <c r="Q21" s="213"/>
      <c r="R21" s="213"/>
      <c r="S21" s="213"/>
      <c r="T21" s="213"/>
      <c r="U21" s="213"/>
      <c r="V21" s="213"/>
      <c r="W21" s="213"/>
      <c r="X21" s="214"/>
      <c r="Y21" s="185"/>
      <c r="Z21" s="78"/>
      <c r="AA21" s="79"/>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302</v>
      </c>
      <c r="AU21" s="264"/>
      <c r="AV21" s="264"/>
      <c r="AW21" s="264"/>
      <c r="AX21" s="265"/>
    </row>
    <row r="22" spans="1:50" ht="18.75"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c r="AV22" s="102"/>
      <c r="AW22" s="100" t="s">
        <v>354</v>
      </c>
      <c r="AX22" s="101"/>
    </row>
    <row r="23" spans="1:50" ht="22.5" customHeight="1" x14ac:dyDescent="0.15">
      <c r="A23" s="208"/>
      <c r="B23" s="206"/>
      <c r="C23" s="206"/>
      <c r="D23" s="206"/>
      <c r="E23" s="206"/>
      <c r="F23" s="207"/>
      <c r="G23" s="246" t="s">
        <v>457</v>
      </c>
      <c r="H23" s="187"/>
      <c r="I23" s="187"/>
      <c r="J23" s="187"/>
      <c r="K23" s="187"/>
      <c r="L23" s="187"/>
      <c r="M23" s="187"/>
      <c r="N23" s="187"/>
      <c r="O23" s="188"/>
      <c r="P23" s="246" t="s">
        <v>458</v>
      </c>
      <c r="Q23" s="187"/>
      <c r="R23" s="187"/>
      <c r="S23" s="187"/>
      <c r="T23" s="187"/>
      <c r="U23" s="187"/>
      <c r="V23" s="187"/>
      <c r="W23" s="187"/>
      <c r="X23" s="188"/>
      <c r="Y23" s="285" t="s">
        <v>14</v>
      </c>
      <c r="Z23" s="286"/>
      <c r="AA23" s="287"/>
      <c r="AB23" s="648" t="s">
        <v>374</v>
      </c>
      <c r="AC23" s="288"/>
      <c r="AD23" s="288"/>
      <c r="AE23" s="85">
        <v>213</v>
      </c>
      <c r="AF23" s="86"/>
      <c r="AG23" s="86"/>
      <c r="AH23" s="86"/>
      <c r="AI23" s="87"/>
      <c r="AJ23" s="85">
        <v>195</v>
      </c>
      <c r="AK23" s="86"/>
      <c r="AL23" s="86"/>
      <c r="AM23" s="86"/>
      <c r="AN23" s="87"/>
      <c r="AO23" s="85">
        <v>269</v>
      </c>
      <c r="AP23" s="86"/>
      <c r="AQ23" s="86"/>
      <c r="AR23" s="86"/>
      <c r="AS23" s="87"/>
      <c r="AT23" s="218"/>
      <c r="AU23" s="218"/>
      <c r="AV23" s="218"/>
      <c r="AW23" s="218"/>
      <c r="AX23" s="219"/>
    </row>
    <row r="24" spans="1:50" ht="22.5" customHeight="1" x14ac:dyDescent="0.15">
      <c r="A24" s="209"/>
      <c r="B24" s="210"/>
      <c r="C24" s="210"/>
      <c r="D24" s="210"/>
      <c r="E24" s="210"/>
      <c r="F24" s="211"/>
      <c r="G24" s="268"/>
      <c r="H24" s="268"/>
      <c r="I24" s="268"/>
      <c r="J24" s="268"/>
      <c r="K24" s="268"/>
      <c r="L24" s="268"/>
      <c r="M24" s="268"/>
      <c r="N24" s="268"/>
      <c r="O24" s="269"/>
      <c r="P24" s="268"/>
      <c r="Q24" s="268"/>
      <c r="R24" s="268"/>
      <c r="S24" s="268"/>
      <c r="T24" s="268"/>
      <c r="U24" s="268"/>
      <c r="V24" s="268"/>
      <c r="W24" s="268"/>
      <c r="X24" s="269"/>
      <c r="Y24" s="167" t="s">
        <v>65</v>
      </c>
      <c r="Z24" s="113"/>
      <c r="AA24" s="163"/>
      <c r="AB24" s="327" t="s">
        <v>459</v>
      </c>
      <c r="AC24" s="278"/>
      <c r="AD24" s="278"/>
      <c r="AE24" s="85">
        <v>200</v>
      </c>
      <c r="AF24" s="86"/>
      <c r="AG24" s="86"/>
      <c r="AH24" s="86"/>
      <c r="AI24" s="87"/>
      <c r="AJ24" s="85">
        <v>200</v>
      </c>
      <c r="AK24" s="86"/>
      <c r="AL24" s="86"/>
      <c r="AM24" s="86"/>
      <c r="AN24" s="87"/>
      <c r="AO24" s="85">
        <v>200</v>
      </c>
      <c r="AP24" s="86"/>
      <c r="AQ24" s="86"/>
      <c r="AR24" s="86"/>
      <c r="AS24" s="87"/>
      <c r="AT24" s="85">
        <v>200</v>
      </c>
      <c r="AU24" s="86"/>
      <c r="AV24" s="86"/>
      <c r="AW24" s="86"/>
      <c r="AX24" s="88"/>
    </row>
    <row r="25" spans="1:50" ht="33.75" customHeight="1" x14ac:dyDescent="0.15">
      <c r="A25" s="658"/>
      <c r="B25" s="659"/>
      <c r="C25" s="659"/>
      <c r="D25" s="659"/>
      <c r="E25" s="659"/>
      <c r="F25" s="660"/>
      <c r="G25" s="189"/>
      <c r="H25" s="189"/>
      <c r="I25" s="189"/>
      <c r="J25" s="189"/>
      <c r="K25" s="189"/>
      <c r="L25" s="189"/>
      <c r="M25" s="189"/>
      <c r="N25" s="189"/>
      <c r="O25" s="190"/>
      <c r="P25" s="189"/>
      <c r="Q25" s="189"/>
      <c r="R25" s="189"/>
      <c r="S25" s="189"/>
      <c r="T25" s="189"/>
      <c r="U25" s="189"/>
      <c r="V25" s="189"/>
      <c r="W25" s="189"/>
      <c r="X25" s="190"/>
      <c r="Y25" s="112" t="s">
        <v>15</v>
      </c>
      <c r="Z25" s="113"/>
      <c r="AA25" s="163"/>
      <c r="AB25" s="670" t="s">
        <v>357</v>
      </c>
      <c r="AC25" s="256"/>
      <c r="AD25" s="256"/>
      <c r="AE25" s="85">
        <v>106.5</v>
      </c>
      <c r="AF25" s="86"/>
      <c r="AG25" s="86"/>
      <c r="AH25" s="86"/>
      <c r="AI25" s="87"/>
      <c r="AJ25" s="85">
        <v>97.5</v>
      </c>
      <c r="AK25" s="86"/>
      <c r="AL25" s="86"/>
      <c r="AM25" s="86"/>
      <c r="AN25" s="87"/>
      <c r="AO25" s="85">
        <v>134.5</v>
      </c>
      <c r="AP25" s="86"/>
      <c r="AQ25" s="86"/>
      <c r="AR25" s="86"/>
      <c r="AS25" s="87"/>
      <c r="AT25" s="260"/>
      <c r="AU25" s="261"/>
      <c r="AV25" s="261"/>
      <c r="AW25" s="261"/>
      <c r="AX25" s="262"/>
    </row>
    <row r="26" spans="1:50" ht="18.75" hidden="1" customHeight="1" x14ac:dyDescent="0.15">
      <c r="A26" s="205" t="s">
        <v>13</v>
      </c>
      <c r="B26" s="206"/>
      <c r="C26" s="206"/>
      <c r="D26" s="206"/>
      <c r="E26" s="206"/>
      <c r="F26" s="207"/>
      <c r="G26" s="212" t="s">
        <v>318</v>
      </c>
      <c r="H26" s="213"/>
      <c r="I26" s="213"/>
      <c r="J26" s="213"/>
      <c r="K26" s="213"/>
      <c r="L26" s="213"/>
      <c r="M26" s="213"/>
      <c r="N26" s="213"/>
      <c r="O26" s="214"/>
      <c r="P26" s="232" t="s">
        <v>82</v>
      </c>
      <c r="Q26" s="213"/>
      <c r="R26" s="213"/>
      <c r="S26" s="213"/>
      <c r="T26" s="213"/>
      <c r="U26" s="213"/>
      <c r="V26" s="213"/>
      <c r="W26" s="213"/>
      <c r="X26" s="214"/>
      <c r="Y26" s="185"/>
      <c r="Z26" s="78"/>
      <c r="AA26" s="79"/>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49" t="s">
        <v>302</v>
      </c>
      <c r="AU26" s="650"/>
      <c r="AV26" s="650"/>
      <c r="AW26" s="650"/>
      <c r="AX26" s="651"/>
    </row>
    <row r="27" spans="1:50" ht="18.75" hidden="1"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c r="AV27" s="102"/>
      <c r="AW27" s="100" t="s">
        <v>354</v>
      </c>
      <c r="AX27" s="101"/>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5"/>
      <c r="AF28" s="86"/>
      <c r="AG28" s="86"/>
      <c r="AH28" s="86"/>
      <c r="AI28" s="87"/>
      <c r="AJ28" s="85"/>
      <c r="AK28" s="86"/>
      <c r="AL28" s="86"/>
      <c r="AM28" s="86"/>
      <c r="AN28" s="87"/>
      <c r="AO28" s="85"/>
      <c r="AP28" s="86"/>
      <c r="AQ28" s="86"/>
      <c r="AR28" s="86"/>
      <c r="AS28" s="87"/>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3"/>
      <c r="AA29" s="163"/>
      <c r="AB29" s="278"/>
      <c r="AC29" s="278"/>
      <c r="AD29" s="278"/>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58"/>
      <c r="B30" s="659"/>
      <c r="C30" s="659"/>
      <c r="D30" s="659"/>
      <c r="E30" s="659"/>
      <c r="F30" s="660"/>
      <c r="G30" s="314"/>
      <c r="H30" s="315"/>
      <c r="I30" s="315"/>
      <c r="J30" s="315"/>
      <c r="K30" s="315"/>
      <c r="L30" s="315"/>
      <c r="M30" s="315"/>
      <c r="N30" s="315"/>
      <c r="O30" s="316"/>
      <c r="P30" s="189"/>
      <c r="Q30" s="189"/>
      <c r="R30" s="189"/>
      <c r="S30" s="189"/>
      <c r="T30" s="189"/>
      <c r="U30" s="189"/>
      <c r="V30" s="189"/>
      <c r="W30" s="189"/>
      <c r="X30" s="190"/>
      <c r="Y30" s="112" t="s">
        <v>15</v>
      </c>
      <c r="Z30" s="113"/>
      <c r="AA30" s="163"/>
      <c r="AB30" s="256" t="s">
        <v>16</v>
      </c>
      <c r="AC30" s="256"/>
      <c r="AD30" s="256"/>
      <c r="AE30" s="85"/>
      <c r="AF30" s="86"/>
      <c r="AG30" s="86"/>
      <c r="AH30" s="86"/>
      <c r="AI30" s="87"/>
      <c r="AJ30" s="85"/>
      <c r="AK30" s="86"/>
      <c r="AL30" s="86"/>
      <c r="AM30" s="86"/>
      <c r="AN30" s="87"/>
      <c r="AO30" s="85"/>
      <c r="AP30" s="86"/>
      <c r="AQ30" s="86"/>
      <c r="AR30" s="86"/>
      <c r="AS30" s="87"/>
      <c r="AT30" s="260"/>
      <c r="AU30" s="261"/>
      <c r="AV30" s="261"/>
      <c r="AW30" s="261"/>
      <c r="AX30" s="262"/>
    </row>
    <row r="31" spans="1:50" ht="18.75" hidden="1" customHeight="1" x14ac:dyDescent="0.15">
      <c r="A31" s="205" t="s">
        <v>13</v>
      </c>
      <c r="B31" s="206"/>
      <c r="C31" s="206"/>
      <c r="D31" s="206"/>
      <c r="E31" s="206"/>
      <c r="F31" s="207"/>
      <c r="G31" s="212" t="s">
        <v>318</v>
      </c>
      <c r="H31" s="213"/>
      <c r="I31" s="213"/>
      <c r="J31" s="213"/>
      <c r="K31" s="213"/>
      <c r="L31" s="213"/>
      <c r="M31" s="213"/>
      <c r="N31" s="213"/>
      <c r="O31" s="214"/>
      <c r="P31" s="232" t="s">
        <v>82</v>
      </c>
      <c r="Q31" s="213"/>
      <c r="R31" s="213"/>
      <c r="S31" s="213"/>
      <c r="T31" s="213"/>
      <c r="U31" s="213"/>
      <c r="V31" s="213"/>
      <c r="W31" s="213"/>
      <c r="X31" s="214"/>
      <c r="Y31" s="185"/>
      <c r="Z31" s="78"/>
      <c r="AA31" s="79"/>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302</v>
      </c>
      <c r="AU31" s="264"/>
      <c r="AV31" s="264"/>
      <c r="AW31" s="264"/>
      <c r="AX31" s="265"/>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354</v>
      </c>
      <c r="AX32" s="101"/>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58"/>
      <c r="B35" s="659"/>
      <c r="C35" s="659"/>
      <c r="D35" s="659"/>
      <c r="E35" s="659"/>
      <c r="F35" s="660"/>
      <c r="G35" s="314"/>
      <c r="H35" s="315"/>
      <c r="I35" s="315"/>
      <c r="J35" s="315"/>
      <c r="K35" s="315"/>
      <c r="L35" s="315"/>
      <c r="M35" s="315"/>
      <c r="N35" s="315"/>
      <c r="O35" s="316"/>
      <c r="P35" s="189"/>
      <c r="Q35" s="189"/>
      <c r="R35" s="189"/>
      <c r="S35" s="189"/>
      <c r="T35" s="189"/>
      <c r="U35" s="189"/>
      <c r="V35" s="189"/>
      <c r="W35" s="189"/>
      <c r="X35" s="190"/>
      <c r="Y35" s="112" t="s">
        <v>15</v>
      </c>
      <c r="Z35" s="113"/>
      <c r="AA35" s="163"/>
      <c r="AB35" s="256" t="s">
        <v>16</v>
      </c>
      <c r="AC35" s="256"/>
      <c r="AD35" s="256"/>
      <c r="AE35" s="85"/>
      <c r="AF35" s="86"/>
      <c r="AG35" s="86"/>
      <c r="AH35" s="86"/>
      <c r="AI35" s="87"/>
      <c r="AJ35" s="85"/>
      <c r="AK35" s="86"/>
      <c r="AL35" s="86"/>
      <c r="AM35" s="86"/>
      <c r="AN35" s="87"/>
      <c r="AO35" s="85"/>
      <c r="AP35" s="86"/>
      <c r="AQ35" s="86"/>
      <c r="AR35" s="86"/>
      <c r="AS35" s="87"/>
      <c r="AT35" s="260"/>
      <c r="AU35" s="261"/>
      <c r="AV35" s="261"/>
      <c r="AW35" s="261"/>
      <c r="AX35" s="262"/>
    </row>
    <row r="36" spans="1:50" ht="18.75" hidden="1" customHeight="1" x14ac:dyDescent="0.15">
      <c r="A36" s="205" t="s">
        <v>13</v>
      </c>
      <c r="B36" s="206"/>
      <c r="C36" s="206"/>
      <c r="D36" s="206"/>
      <c r="E36" s="206"/>
      <c r="F36" s="207"/>
      <c r="G36" s="212" t="s">
        <v>318</v>
      </c>
      <c r="H36" s="213"/>
      <c r="I36" s="213"/>
      <c r="J36" s="213"/>
      <c r="K36" s="213"/>
      <c r="L36" s="213"/>
      <c r="M36" s="213"/>
      <c r="N36" s="213"/>
      <c r="O36" s="214"/>
      <c r="P36" s="232" t="s">
        <v>82</v>
      </c>
      <c r="Q36" s="213"/>
      <c r="R36" s="213"/>
      <c r="S36" s="213"/>
      <c r="T36" s="213"/>
      <c r="U36" s="213"/>
      <c r="V36" s="213"/>
      <c r="W36" s="213"/>
      <c r="X36" s="214"/>
      <c r="Y36" s="185"/>
      <c r="Z36" s="78"/>
      <c r="AA36" s="79"/>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302</v>
      </c>
      <c r="AU36" s="264"/>
      <c r="AV36" s="264"/>
      <c r="AW36" s="264"/>
      <c r="AX36" s="265"/>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354</v>
      </c>
      <c r="AX37" s="101"/>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58"/>
      <c r="B40" s="659"/>
      <c r="C40" s="659"/>
      <c r="D40" s="659"/>
      <c r="E40" s="659"/>
      <c r="F40" s="660"/>
      <c r="G40" s="314"/>
      <c r="H40" s="315"/>
      <c r="I40" s="315"/>
      <c r="J40" s="315"/>
      <c r="K40" s="315"/>
      <c r="L40" s="315"/>
      <c r="M40" s="315"/>
      <c r="N40" s="315"/>
      <c r="O40" s="316"/>
      <c r="P40" s="189"/>
      <c r="Q40" s="189"/>
      <c r="R40" s="189"/>
      <c r="S40" s="189"/>
      <c r="T40" s="189"/>
      <c r="U40" s="189"/>
      <c r="V40" s="189"/>
      <c r="W40" s="189"/>
      <c r="X40" s="190"/>
      <c r="Y40" s="112" t="s">
        <v>15</v>
      </c>
      <c r="Z40" s="113"/>
      <c r="AA40" s="163"/>
      <c r="AB40" s="256" t="s">
        <v>16</v>
      </c>
      <c r="AC40" s="256"/>
      <c r="AD40" s="256"/>
      <c r="AE40" s="85"/>
      <c r="AF40" s="86"/>
      <c r="AG40" s="86"/>
      <c r="AH40" s="86"/>
      <c r="AI40" s="87"/>
      <c r="AJ40" s="85"/>
      <c r="AK40" s="86"/>
      <c r="AL40" s="86"/>
      <c r="AM40" s="86"/>
      <c r="AN40" s="87"/>
      <c r="AO40" s="85"/>
      <c r="AP40" s="86"/>
      <c r="AQ40" s="86"/>
      <c r="AR40" s="86"/>
      <c r="AS40" s="87"/>
      <c r="AT40" s="260"/>
      <c r="AU40" s="261"/>
      <c r="AV40" s="261"/>
      <c r="AW40" s="261"/>
      <c r="AX40" s="262"/>
    </row>
    <row r="41" spans="1:50" ht="18.75" hidden="1" customHeight="1" x14ac:dyDescent="0.15">
      <c r="A41" s="205" t="s">
        <v>13</v>
      </c>
      <c r="B41" s="206"/>
      <c r="C41" s="206"/>
      <c r="D41" s="206"/>
      <c r="E41" s="206"/>
      <c r="F41" s="207"/>
      <c r="G41" s="212" t="s">
        <v>318</v>
      </c>
      <c r="H41" s="213"/>
      <c r="I41" s="213"/>
      <c r="J41" s="213"/>
      <c r="K41" s="213"/>
      <c r="L41" s="213"/>
      <c r="M41" s="213"/>
      <c r="N41" s="213"/>
      <c r="O41" s="214"/>
      <c r="P41" s="232" t="s">
        <v>82</v>
      </c>
      <c r="Q41" s="213"/>
      <c r="R41" s="213"/>
      <c r="S41" s="213"/>
      <c r="T41" s="213"/>
      <c r="U41" s="213"/>
      <c r="V41" s="213"/>
      <c r="W41" s="213"/>
      <c r="X41" s="214"/>
      <c r="Y41" s="185"/>
      <c r="Z41" s="78"/>
      <c r="AA41" s="79"/>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302</v>
      </c>
      <c r="AU41" s="264"/>
      <c r="AV41" s="264"/>
      <c r="AW41" s="264"/>
      <c r="AX41" s="265"/>
    </row>
    <row r="42" spans="1:50" ht="18.75" hidden="1"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354</v>
      </c>
      <c r="AX42" s="101"/>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5"/>
      <c r="AF43" s="86"/>
      <c r="AG43" s="86"/>
      <c r="AH43" s="86"/>
      <c r="AI43" s="87"/>
      <c r="AJ43" s="85"/>
      <c r="AK43" s="86"/>
      <c r="AL43" s="86"/>
      <c r="AM43" s="86"/>
      <c r="AN43" s="87"/>
      <c r="AO43" s="85"/>
      <c r="AP43" s="86"/>
      <c r="AQ43" s="86"/>
      <c r="AR43" s="86"/>
      <c r="AS43" s="87"/>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3"/>
      <c r="AA44" s="163"/>
      <c r="AB44" s="278"/>
      <c r="AC44" s="278"/>
      <c r="AD44" s="27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5"/>
      <c r="AF45" s="86"/>
      <c r="AG45" s="86"/>
      <c r="AH45" s="86"/>
      <c r="AI45" s="87"/>
      <c r="AJ45" s="85"/>
      <c r="AK45" s="86"/>
      <c r="AL45" s="86"/>
      <c r="AM45" s="86"/>
      <c r="AN45" s="87"/>
      <c r="AO45" s="85"/>
      <c r="AP45" s="86"/>
      <c r="AQ45" s="86"/>
      <c r="AR45" s="86"/>
      <c r="AS45" s="87"/>
      <c r="AT45" s="260"/>
      <c r="AU45" s="261"/>
      <c r="AV45" s="261"/>
      <c r="AW45" s="261"/>
      <c r="AX45" s="262"/>
    </row>
    <row r="46" spans="1:50" ht="21.75" customHeight="1" x14ac:dyDescent="0.15">
      <c r="A46" s="671" t="s">
        <v>321</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6" t="s">
        <v>319</v>
      </c>
      <c r="B47" s="673" t="s">
        <v>316</v>
      </c>
      <c r="C47" s="228"/>
      <c r="D47" s="228"/>
      <c r="E47" s="228"/>
      <c r="F47" s="229"/>
      <c r="G47" s="610" t="s">
        <v>310</v>
      </c>
      <c r="H47" s="610"/>
      <c r="I47" s="610"/>
      <c r="J47" s="610"/>
      <c r="K47" s="610"/>
      <c r="L47" s="610"/>
      <c r="M47" s="610"/>
      <c r="N47" s="610"/>
      <c r="O47" s="610"/>
      <c r="P47" s="610"/>
      <c r="Q47" s="610"/>
      <c r="R47" s="610"/>
      <c r="S47" s="610"/>
      <c r="T47" s="610"/>
      <c r="U47" s="610"/>
      <c r="V47" s="610"/>
      <c r="W47" s="610"/>
      <c r="X47" s="610"/>
      <c r="Y47" s="610"/>
      <c r="Z47" s="610"/>
      <c r="AA47" s="678"/>
      <c r="AB47" s="609" t="s">
        <v>309</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6"/>
      <c r="B48" s="673"/>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6"/>
      <c r="B49" s="673"/>
      <c r="C49" s="228"/>
      <c r="D49" s="228"/>
      <c r="E49" s="228"/>
      <c r="F49" s="229"/>
      <c r="G49" s="328" t="s">
        <v>383</v>
      </c>
      <c r="H49" s="328"/>
      <c r="I49" s="328"/>
      <c r="J49" s="328"/>
      <c r="K49" s="328"/>
      <c r="L49" s="328"/>
      <c r="M49" s="328"/>
      <c r="N49" s="328"/>
      <c r="O49" s="328"/>
      <c r="P49" s="328"/>
      <c r="Q49" s="328"/>
      <c r="R49" s="328"/>
      <c r="S49" s="328"/>
      <c r="T49" s="328"/>
      <c r="U49" s="328"/>
      <c r="V49" s="328"/>
      <c r="W49" s="328"/>
      <c r="X49" s="328"/>
      <c r="Y49" s="328"/>
      <c r="Z49" s="328"/>
      <c r="AA49" s="329"/>
      <c r="AB49" s="603" t="s">
        <v>384</v>
      </c>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4"/>
    </row>
    <row r="50" spans="1:50" ht="22.5" hidden="1" customHeight="1" x14ac:dyDescent="0.15">
      <c r="A50" s="226"/>
      <c r="B50" s="673"/>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5"/>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6"/>
    </row>
    <row r="51" spans="1:50" ht="25.5" hidden="1" customHeight="1" x14ac:dyDescent="0.15">
      <c r="A51" s="226"/>
      <c r="B51" s="674"/>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7"/>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08"/>
    </row>
    <row r="52" spans="1:50" ht="18.75" hidden="1" customHeight="1" x14ac:dyDescent="0.15">
      <c r="A52" s="226"/>
      <c r="B52" s="228" t="s">
        <v>317</v>
      </c>
      <c r="C52" s="228"/>
      <c r="D52" s="228"/>
      <c r="E52" s="228"/>
      <c r="F52" s="229"/>
      <c r="G52" s="212" t="s">
        <v>84</v>
      </c>
      <c r="H52" s="213"/>
      <c r="I52" s="213"/>
      <c r="J52" s="213"/>
      <c r="K52" s="213"/>
      <c r="L52" s="213"/>
      <c r="M52" s="213"/>
      <c r="N52" s="213"/>
      <c r="O52" s="214"/>
      <c r="P52" s="232" t="s">
        <v>88</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302</v>
      </c>
      <c r="AU52" s="264"/>
      <c r="AV52" s="264"/>
      <c r="AW52" s="264"/>
      <c r="AX52" s="265"/>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354</v>
      </c>
      <c r="AX53" s="101"/>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85</v>
      </c>
      <c r="Z54" s="254"/>
      <c r="AA54" s="255"/>
      <c r="AB54" s="360"/>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6"/>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60"/>
      <c r="AU56" s="261"/>
      <c r="AV56" s="261"/>
      <c r="AW56" s="261"/>
      <c r="AX56" s="262"/>
    </row>
    <row r="57" spans="1:50" ht="18.75" hidden="1" customHeight="1" x14ac:dyDescent="0.15">
      <c r="A57" s="226"/>
      <c r="B57" s="228" t="s">
        <v>317</v>
      </c>
      <c r="C57" s="228"/>
      <c r="D57" s="228"/>
      <c r="E57" s="228"/>
      <c r="F57" s="229"/>
      <c r="G57" s="212" t="s">
        <v>84</v>
      </c>
      <c r="H57" s="213"/>
      <c r="I57" s="213"/>
      <c r="J57" s="213"/>
      <c r="K57" s="213"/>
      <c r="L57" s="213"/>
      <c r="M57" s="213"/>
      <c r="N57" s="213"/>
      <c r="O57" s="214"/>
      <c r="P57" s="232" t="s">
        <v>88</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302</v>
      </c>
      <c r="AU57" s="264"/>
      <c r="AV57" s="264"/>
      <c r="AW57" s="264"/>
      <c r="AX57" s="265"/>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354</v>
      </c>
      <c r="AX58" s="101"/>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85</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60"/>
      <c r="AU61" s="261"/>
      <c r="AV61" s="261"/>
      <c r="AW61" s="261"/>
      <c r="AX61" s="262"/>
    </row>
    <row r="62" spans="1:50" ht="18.75" hidden="1" customHeight="1" x14ac:dyDescent="0.15">
      <c r="A62" s="226"/>
      <c r="B62" s="228" t="s">
        <v>317</v>
      </c>
      <c r="C62" s="228"/>
      <c r="D62" s="228"/>
      <c r="E62" s="228"/>
      <c r="F62" s="229"/>
      <c r="G62" s="212" t="s">
        <v>84</v>
      </c>
      <c r="H62" s="213"/>
      <c r="I62" s="213"/>
      <c r="J62" s="213"/>
      <c r="K62" s="213"/>
      <c r="L62" s="213"/>
      <c r="M62" s="213"/>
      <c r="N62" s="213"/>
      <c r="O62" s="214"/>
      <c r="P62" s="232" t="s">
        <v>88</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302</v>
      </c>
      <c r="AU62" s="264"/>
      <c r="AV62" s="264"/>
      <c r="AW62" s="264"/>
      <c r="AX62" s="265"/>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354</v>
      </c>
      <c r="AX63" s="101"/>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85</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60"/>
      <c r="AU66" s="261"/>
      <c r="AV66" s="261"/>
      <c r="AW66" s="261"/>
      <c r="AX66" s="262"/>
    </row>
    <row r="67" spans="1:60" ht="31.7" customHeight="1" x14ac:dyDescent="0.15">
      <c r="A67" s="174" t="s">
        <v>87</v>
      </c>
      <c r="B67" s="175"/>
      <c r="C67" s="175"/>
      <c r="D67" s="175"/>
      <c r="E67" s="175"/>
      <c r="F67" s="176"/>
      <c r="G67" s="183" t="s">
        <v>83</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47" t="s">
        <v>69</v>
      </c>
      <c r="AF67" s="110"/>
      <c r="AG67" s="110"/>
      <c r="AH67" s="110"/>
      <c r="AI67" s="110"/>
      <c r="AJ67" s="647" t="s">
        <v>70</v>
      </c>
      <c r="AK67" s="110"/>
      <c r="AL67" s="110"/>
      <c r="AM67" s="110"/>
      <c r="AN67" s="110"/>
      <c r="AO67" s="647" t="s">
        <v>71</v>
      </c>
      <c r="AP67" s="110"/>
      <c r="AQ67" s="110"/>
      <c r="AR67" s="110"/>
      <c r="AS67" s="110"/>
      <c r="AT67" s="168" t="s">
        <v>74</v>
      </c>
      <c r="AU67" s="169"/>
      <c r="AV67" s="169"/>
      <c r="AW67" s="169"/>
      <c r="AX67" s="170"/>
    </row>
    <row r="68" spans="1:60" ht="22.5" customHeight="1" x14ac:dyDescent="0.15">
      <c r="A68" s="177"/>
      <c r="B68" s="178"/>
      <c r="C68" s="178"/>
      <c r="D68" s="178"/>
      <c r="E68" s="178"/>
      <c r="F68" s="179"/>
      <c r="G68" s="246" t="s">
        <v>373</v>
      </c>
      <c r="H68" s="187"/>
      <c r="I68" s="187"/>
      <c r="J68" s="187"/>
      <c r="K68" s="187"/>
      <c r="L68" s="187"/>
      <c r="M68" s="187"/>
      <c r="N68" s="187"/>
      <c r="O68" s="187"/>
      <c r="P68" s="187"/>
      <c r="Q68" s="187"/>
      <c r="R68" s="187"/>
      <c r="S68" s="187"/>
      <c r="T68" s="187"/>
      <c r="U68" s="187"/>
      <c r="V68" s="187"/>
      <c r="W68" s="187"/>
      <c r="X68" s="188"/>
      <c r="Y68" s="324" t="s">
        <v>66</v>
      </c>
      <c r="Z68" s="325"/>
      <c r="AA68" s="326"/>
      <c r="AB68" s="194" t="s">
        <v>372</v>
      </c>
      <c r="AC68" s="195"/>
      <c r="AD68" s="196"/>
      <c r="AE68" s="85">
        <v>3</v>
      </c>
      <c r="AF68" s="86"/>
      <c r="AG68" s="86"/>
      <c r="AH68" s="86"/>
      <c r="AI68" s="87"/>
      <c r="AJ68" s="85">
        <v>5</v>
      </c>
      <c r="AK68" s="86"/>
      <c r="AL68" s="86"/>
      <c r="AM68" s="86"/>
      <c r="AN68" s="87"/>
      <c r="AO68" s="85">
        <v>4</v>
      </c>
      <c r="AP68" s="86"/>
      <c r="AQ68" s="86"/>
      <c r="AR68" s="86"/>
      <c r="AS68" s="87"/>
      <c r="AT68" s="197"/>
      <c r="AU68" s="197"/>
      <c r="AV68" s="197"/>
      <c r="AW68" s="197"/>
      <c r="AX68" s="198"/>
      <c r="AY68" s="10"/>
      <c r="AZ68" s="10"/>
      <c r="BA68" s="10"/>
      <c r="BB68" s="10"/>
      <c r="BC68" s="10"/>
    </row>
    <row r="69" spans="1:60" ht="42"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372</v>
      </c>
      <c r="AC69" s="203"/>
      <c r="AD69" s="204"/>
      <c r="AE69" s="85">
        <v>2</v>
      </c>
      <c r="AF69" s="86"/>
      <c r="AG69" s="86"/>
      <c r="AH69" s="86"/>
      <c r="AI69" s="87"/>
      <c r="AJ69" s="85">
        <v>3</v>
      </c>
      <c r="AK69" s="86"/>
      <c r="AL69" s="86"/>
      <c r="AM69" s="86"/>
      <c r="AN69" s="87"/>
      <c r="AO69" s="85">
        <v>3</v>
      </c>
      <c r="AP69" s="86"/>
      <c r="AQ69" s="86"/>
      <c r="AR69" s="86"/>
      <c r="AS69" s="87"/>
      <c r="AT69" s="85">
        <v>3</v>
      </c>
      <c r="AU69" s="86"/>
      <c r="AV69" s="86"/>
      <c r="AW69" s="86"/>
      <c r="AX69" s="88"/>
      <c r="AY69" s="10"/>
      <c r="AZ69" s="10"/>
      <c r="BA69" s="10"/>
      <c r="BB69" s="10"/>
      <c r="BC69" s="10"/>
      <c r="BD69" s="10"/>
      <c r="BE69" s="10"/>
      <c r="BF69" s="10"/>
      <c r="BG69" s="10"/>
      <c r="BH69" s="10"/>
    </row>
    <row r="70" spans="1:60" ht="33" hidden="1" customHeight="1" x14ac:dyDescent="0.15">
      <c r="A70" s="174" t="s">
        <v>87</v>
      </c>
      <c r="B70" s="175"/>
      <c r="C70" s="175"/>
      <c r="D70" s="175"/>
      <c r="E70" s="175"/>
      <c r="F70" s="176"/>
      <c r="G70" s="183" t="s">
        <v>83</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4" t="s">
        <v>87</v>
      </c>
      <c r="B73" s="175"/>
      <c r="C73" s="175"/>
      <c r="D73" s="175"/>
      <c r="E73" s="175"/>
      <c r="F73" s="176"/>
      <c r="G73" s="183" t="s">
        <v>83</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4" t="s">
        <v>87</v>
      </c>
      <c r="B76" s="175"/>
      <c r="C76" s="175"/>
      <c r="D76" s="175"/>
      <c r="E76" s="175"/>
      <c r="F76" s="176"/>
      <c r="G76" s="183" t="s">
        <v>83</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4" t="s">
        <v>87</v>
      </c>
      <c r="B79" s="175"/>
      <c r="C79" s="175"/>
      <c r="D79" s="175"/>
      <c r="E79" s="175"/>
      <c r="F79" s="176"/>
      <c r="G79" s="183" t="s">
        <v>83</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447</v>
      </c>
      <c r="H83" s="136"/>
      <c r="I83" s="136"/>
      <c r="J83" s="136"/>
      <c r="K83" s="136"/>
      <c r="L83" s="136"/>
      <c r="M83" s="136"/>
      <c r="N83" s="136"/>
      <c r="O83" s="136"/>
      <c r="P83" s="136"/>
      <c r="Q83" s="136"/>
      <c r="R83" s="136"/>
      <c r="S83" s="136"/>
      <c r="T83" s="136"/>
      <c r="U83" s="136"/>
      <c r="V83" s="136"/>
      <c r="W83" s="136"/>
      <c r="X83" s="136"/>
      <c r="Y83" s="138" t="s">
        <v>17</v>
      </c>
      <c r="Z83" s="139"/>
      <c r="AA83" s="140"/>
      <c r="AB83" s="173" t="s">
        <v>372</v>
      </c>
      <c r="AC83" s="142"/>
      <c r="AD83" s="143"/>
      <c r="AE83" s="144">
        <v>2473967</v>
      </c>
      <c r="AF83" s="145"/>
      <c r="AG83" s="145"/>
      <c r="AH83" s="145"/>
      <c r="AI83" s="145"/>
      <c r="AJ83" s="144">
        <v>3440631</v>
      </c>
      <c r="AK83" s="145"/>
      <c r="AL83" s="145"/>
      <c r="AM83" s="145"/>
      <c r="AN83" s="145"/>
      <c r="AO83" s="144">
        <v>3233663</v>
      </c>
      <c r="AP83" s="145"/>
      <c r="AQ83" s="145"/>
      <c r="AR83" s="145"/>
      <c r="AS83" s="145"/>
      <c r="AT83" s="85">
        <v>4024000</v>
      </c>
      <c r="AU83" s="86"/>
      <c r="AV83" s="86"/>
      <c r="AW83" s="86"/>
      <c r="AX83" s="88"/>
    </row>
    <row r="84" spans="1:60" ht="35.25"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363</v>
      </c>
      <c r="AC84" s="150"/>
      <c r="AD84" s="151"/>
      <c r="AE84" s="149" t="s">
        <v>398</v>
      </c>
      <c r="AF84" s="150"/>
      <c r="AG84" s="150"/>
      <c r="AH84" s="150"/>
      <c r="AI84" s="151"/>
      <c r="AJ84" s="149" t="s">
        <v>399</v>
      </c>
      <c r="AK84" s="150"/>
      <c r="AL84" s="150"/>
      <c r="AM84" s="150"/>
      <c r="AN84" s="151"/>
      <c r="AO84" s="149" t="s">
        <v>400</v>
      </c>
      <c r="AP84" s="150"/>
      <c r="AQ84" s="150"/>
      <c r="AR84" s="150"/>
      <c r="AS84" s="151"/>
      <c r="AT84" s="149" t="s">
        <v>401</v>
      </c>
      <c r="AU84" s="150"/>
      <c r="AV84" s="150"/>
      <c r="AW84" s="150"/>
      <c r="AX84" s="152"/>
    </row>
    <row r="85" spans="1:60" ht="32.25"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customHeight="1" x14ac:dyDescent="0.15">
      <c r="A86" s="121"/>
      <c r="B86" s="119"/>
      <c r="C86" s="119"/>
      <c r="D86" s="119"/>
      <c r="E86" s="119"/>
      <c r="F86" s="120"/>
      <c r="G86" s="136" t="s">
        <v>448</v>
      </c>
      <c r="H86" s="136"/>
      <c r="I86" s="136"/>
      <c r="J86" s="136"/>
      <c r="K86" s="136"/>
      <c r="L86" s="136"/>
      <c r="M86" s="136"/>
      <c r="N86" s="136"/>
      <c r="O86" s="136"/>
      <c r="P86" s="136"/>
      <c r="Q86" s="136"/>
      <c r="R86" s="136"/>
      <c r="S86" s="136"/>
      <c r="T86" s="136"/>
      <c r="U86" s="136"/>
      <c r="V86" s="136"/>
      <c r="W86" s="136"/>
      <c r="X86" s="136"/>
      <c r="Y86" s="138" t="s">
        <v>17</v>
      </c>
      <c r="Z86" s="139"/>
      <c r="AA86" s="140"/>
      <c r="AB86" s="173" t="s">
        <v>374</v>
      </c>
      <c r="AC86" s="142"/>
      <c r="AD86" s="143"/>
      <c r="AE86" s="144">
        <v>43485</v>
      </c>
      <c r="AF86" s="145"/>
      <c r="AG86" s="145"/>
      <c r="AH86" s="145"/>
      <c r="AI86" s="145"/>
      <c r="AJ86" s="144">
        <v>16386</v>
      </c>
      <c r="AK86" s="145"/>
      <c r="AL86" s="145"/>
      <c r="AM86" s="145"/>
      <c r="AN86" s="145"/>
      <c r="AO86" s="144">
        <v>23048</v>
      </c>
      <c r="AP86" s="145"/>
      <c r="AQ86" s="145"/>
      <c r="AR86" s="145"/>
      <c r="AS86" s="145"/>
      <c r="AT86" s="85">
        <v>40333</v>
      </c>
      <c r="AU86" s="86"/>
      <c r="AV86" s="86"/>
      <c r="AW86" s="86"/>
      <c r="AX86" s="88"/>
    </row>
    <row r="87" spans="1:60" ht="33"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t="s">
        <v>402</v>
      </c>
      <c r="AF87" s="150"/>
      <c r="AG87" s="150"/>
      <c r="AH87" s="150"/>
      <c r="AI87" s="151"/>
      <c r="AJ87" s="149" t="s">
        <v>403</v>
      </c>
      <c r="AK87" s="150"/>
      <c r="AL87" s="150"/>
      <c r="AM87" s="150"/>
      <c r="AN87" s="151"/>
      <c r="AO87" s="149" t="s">
        <v>404</v>
      </c>
      <c r="AP87" s="150"/>
      <c r="AQ87" s="150"/>
      <c r="AR87" s="150"/>
      <c r="AS87" s="151"/>
      <c r="AT87" s="149" t="s">
        <v>405</v>
      </c>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308</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308</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308</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375</v>
      </c>
      <c r="D98" s="405"/>
      <c r="E98" s="405"/>
      <c r="F98" s="405"/>
      <c r="G98" s="405"/>
      <c r="H98" s="405"/>
      <c r="I98" s="405"/>
      <c r="J98" s="405"/>
      <c r="K98" s="406"/>
      <c r="L98" s="63">
        <v>4</v>
      </c>
      <c r="M98" s="64"/>
      <c r="N98" s="64"/>
      <c r="O98" s="64"/>
      <c r="P98" s="64"/>
      <c r="Q98" s="65"/>
      <c r="R98" s="63">
        <v>5</v>
      </c>
      <c r="S98" s="64"/>
      <c r="T98" s="64"/>
      <c r="U98" s="64"/>
      <c r="V98" s="64"/>
      <c r="W98" s="65"/>
      <c r="X98" s="661" t="s">
        <v>377</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69"/>
      <c r="B99" s="370"/>
      <c r="C99" s="153" t="s">
        <v>376</v>
      </c>
      <c r="D99" s="154"/>
      <c r="E99" s="154"/>
      <c r="F99" s="154"/>
      <c r="G99" s="154"/>
      <c r="H99" s="154"/>
      <c r="I99" s="154"/>
      <c r="J99" s="154"/>
      <c r="K99" s="155"/>
      <c r="L99" s="63">
        <v>0.2</v>
      </c>
      <c r="M99" s="64"/>
      <c r="N99" s="64"/>
      <c r="O99" s="64"/>
      <c r="P99" s="64"/>
      <c r="Q99" s="65"/>
      <c r="R99" s="63">
        <v>0.2</v>
      </c>
      <c r="S99" s="64"/>
      <c r="T99" s="64"/>
      <c r="U99" s="64"/>
      <c r="V99" s="64"/>
      <c r="W99" s="65"/>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9"/>
      <c r="B100" s="370"/>
      <c r="C100" s="153"/>
      <c r="D100" s="154"/>
      <c r="E100" s="154"/>
      <c r="F100" s="154"/>
      <c r="G100" s="154"/>
      <c r="H100" s="154"/>
      <c r="I100" s="154"/>
      <c r="J100" s="154"/>
      <c r="K100" s="155"/>
      <c r="L100" s="63"/>
      <c r="M100" s="64"/>
      <c r="N100" s="64"/>
      <c r="O100" s="64"/>
      <c r="P100" s="64"/>
      <c r="Q100" s="65"/>
      <c r="R100" s="63"/>
      <c r="S100" s="64"/>
      <c r="T100" s="64"/>
      <c r="U100" s="64"/>
      <c r="V100" s="64"/>
      <c r="W100" s="65"/>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69"/>
      <c r="B101" s="370"/>
      <c r="C101" s="153"/>
      <c r="D101" s="154"/>
      <c r="E101" s="154"/>
      <c r="F101" s="154"/>
      <c r="G101" s="154"/>
      <c r="H101" s="154"/>
      <c r="I101" s="154"/>
      <c r="J101" s="154"/>
      <c r="K101" s="155"/>
      <c r="L101" s="63"/>
      <c r="M101" s="64"/>
      <c r="N101" s="64"/>
      <c r="O101" s="64"/>
      <c r="P101" s="64"/>
      <c r="Q101" s="65"/>
      <c r="R101" s="63"/>
      <c r="S101" s="64"/>
      <c r="T101" s="64"/>
      <c r="U101" s="64"/>
      <c r="V101" s="64"/>
      <c r="W101" s="65"/>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9"/>
      <c r="B102" s="370"/>
      <c r="C102" s="153"/>
      <c r="D102" s="154"/>
      <c r="E102" s="154"/>
      <c r="F102" s="154"/>
      <c r="G102" s="154"/>
      <c r="H102" s="154"/>
      <c r="I102" s="154"/>
      <c r="J102" s="154"/>
      <c r="K102" s="155"/>
      <c r="L102" s="63"/>
      <c r="M102" s="64"/>
      <c r="N102" s="64"/>
      <c r="O102" s="64"/>
      <c r="P102" s="64"/>
      <c r="Q102" s="65"/>
      <c r="R102" s="63"/>
      <c r="S102" s="64"/>
      <c r="T102" s="64"/>
      <c r="U102" s="64"/>
      <c r="V102" s="64"/>
      <c r="W102" s="65"/>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9"/>
      <c r="B103" s="370"/>
      <c r="C103" s="373"/>
      <c r="D103" s="374"/>
      <c r="E103" s="374"/>
      <c r="F103" s="374"/>
      <c r="G103" s="374"/>
      <c r="H103" s="374"/>
      <c r="I103" s="374"/>
      <c r="J103" s="374"/>
      <c r="K103" s="375"/>
      <c r="L103" s="63"/>
      <c r="M103" s="64"/>
      <c r="N103" s="64"/>
      <c r="O103" s="64"/>
      <c r="P103" s="64"/>
      <c r="Q103" s="65"/>
      <c r="R103" s="63"/>
      <c r="S103" s="64"/>
      <c r="T103" s="64"/>
      <c r="U103" s="64"/>
      <c r="V103" s="64"/>
      <c r="W103" s="65"/>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1"/>
      <c r="B104" s="372"/>
      <c r="C104" s="361" t="s">
        <v>22</v>
      </c>
      <c r="D104" s="362"/>
      <c r="E104" s="362"/>
      <c r="F104" s="362"/>
      <c r="G104" s="362"/>
      <c r="H104" s="362"/>
      <c r="I104" s="362"/>
      <c r="J104" s="362"/>
      <c r="K104" s="363"/>
      <c r="L104" s="364">
        <f>SUM(L98:Q103)</f>
        <v>4.2</v>
      </c>
      <c r="M104" s="365"/>
      <c r="N104" s="365"/>
      <c r="O104" s="365"/>
      <c r="P104" s="365"/>
      <c r="Q104" s="366"/>
      <c r="R104" s="364">
        <f>SUM(R98:W103)</f>
        <v>5.2</v>
      </c>
      <c r="S104" s="365"/>
      <c r="T104" s="365"/>
      <c r="U104" s="365"/>
      <c r="V104" s="365"/>
      <c r="W104" s="366"/>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45" customHeight="1" x14ac:dyDescent="0.15">
      <c r="A108" s="298" t="s">
        <v>311</v>
      </c>
      <c r="B108" s="299"/>
      <c r="C108" s="523" t="s">
        <v>312</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3" t="s">
        <v>364</v>
      </c>
      <c r="AE108" s="594"/>
      <c r="AF108" s="594"/>
      <c r="AG108" s="590" t="s">
        <v>450</v>
      </c>
      <c r="AH108" s="591"/>
      <c r="AI108" s="591"/>
      <c r="AJ108" s="591"/>
      <c r="AK108" s="591"/>
      <c r="AL108" s="591"/>
      <c r="AM108" s="591"/>
      <c r="AN108" s="591"/>
      <c r="AO108" s="591"/>
      <c r="AP108" s="591"/>
      <c r="AQ108" s="591"/>
      <c r="AR108" s="591"/>
      <c r="AS108" s="591"/>
      <c r="AT108" s="591"/>
      <c r="AU108" s="591"/>
      <c r="AV108" s="591"/>
      <c r="AW108" s="591"/>
      <c r="AX108" s="592"/>
    </row>
    <row r="109" spans="1:50" ht="49.5"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364</v>
      </c>
      <c r="AE109" s="433"/>
      <c r="AF109" s="433"/>
      <c r="AG109" s="295" t="s">
        <v>449</v>
      </c>
      <c r="AH109" s="296"/>
      <c r="AI109" s="296"/>
      <c r="AJ109" s="296"/>
      <c r="AK109" s="296"/>
      <c r="AL109" s="296"/>
      <c r="AM109" s="296"/>
      <c r="AN109" s="296"/>
      <c r="AO109" s="296"/>
      <c r="AP109" s="296"/>
      <c r="AQ109" s="296"/>
      <c r="AR109" s="296"/>
      <c r="AS109" s="296"/>
      <c r="AT109" s="296"/>
      <c r="AU109" s="296"/>
      <c r="AV109" s="296"/>
      <c r="AW109" s="296"/>
      <c r="AX109" s="297"/>
    </row>
    <row r="110" spans="1:50" ht="50.25" customHeight="1" x14ac:dyDescent="0.15">
      <c r="A110" s="302"/>
      <c r="B110" s="303"/>
      <c r="C110" s="417" t="s">
        <v>313</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4" t="s">
        <v>364</v>
      </c>
      <c r="AE110" s="575"/>
      <c r="AF110" s="575"/>
      <c r="AG110" s="521" t="s">
        <v>451</v>
      </c>
      <c r="AH110" s="189"/>
      <c r="AI110" s="189"/>
      <c r="AJ110" s="189"/>
      <c r="AK110" s="189"/>
      <c r="AL110" s="189"/>
      <c r="AM110" s="189"/>
      <c r="AN110" s="189"/>
      <c r="AO110" s="189"/>
      <c r="AP110" s="189"/>
      <c r="AQ110" s="189"/>
      <c r="AR110" s="189"/>
      <c r="AS110" s="189"/>
      <c r="AT110" s="189"/>
      <c r="AU110" s="189"/>
      <c r="AV110" s="189"/>
      <c r="AW110" s="189"/>
      <c r="AX110" s="522"/>
    </row>
    <row r="111" spans="1:50" ht="36.75" customHeight="1" x14ac:dyDescent="0.15">
      <c r="A111" s="540" t="s">
        <v>46</v>
      </c>
      <c r="B111" s="576"/>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364</v>
      </c>
      <c r="AE111" s="429"/>
      <c r="AF111" s="429"/>
      <c r="AG111" s="292" t="s">
        <v>378</v>
      </c>
      <c r="AH111" s="293"/>
      <c r="AI111" s="293"/>
      <c r="AJ111" s="293"/>
      <c r="AK111" s="293"/>
      <c r="AL111" s="293"/>
      <c r="AM111" s="293"/>
      <c r="AN111" s="293"/>
      <c r="AO111" s="293"/>
      <c r="AP111" s="293"/>
      <c r="AQ111" s="293"/>
      <c r="AR111" s="293"/>
      <c r="AS111" s="293"/>
      <c r="AT111" s="293"/>
      <c r="AU111" s="293"/>
      <c r="AV111" s="293"/>
      <c r="AW111" s="293"/>
      <c r="AX111" s="294"/>
    </row>
    <row r="112" spans="1:50" ht="46.5" customHeight="1" x14ac:dyDescent="0.15">
      <c r="A112" s="577"/>
      <c r="B112" s="578"/>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364</v>
      </c>
      <c r="AE112" s="433"/>
      <c r="AF112" s="433"/>
      <c r="AG112" s="295" t="s">
        <v>452</v>
      </c>
      <c r="AH112" s="296"/>
      <c r="AI112" s="296"/>
      <c r="AJ112" s="296"/>
      <c r="AK112" s="296"/>
      <c r="AL112" s="296"/>
      <c r="AM112" s="296"/>
      <c r="AN112" s="296"/>
      <c r="AO112" s="296"/>
      <c r="AP112" s="296"/>
      <c r="AQ112" s="296"/>
      <c r="AR112" s="296"/>
      <c r="AS112" s="296"/>
      <c r="AT112" s="296"/>
      <c r="AU112" s="296"/>
      <c r="AV112" s="296"/>
      <c r="AW112" s="296"/>
      <c r="AX112" s="297"/>
    </row>
    <row r="113" spans="1:64" ht="22.5" customHeight="1" x14ac:dyDescent="0.15">
      <c r="A113" s="577"/>
      <c r="B113" s="578"/>
      <c r="C113" s="496" t="s">
        <v>314</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364</v>
      </c>
      <c r="AE113" s="433"/>
      <c r="AF113" s="433"/>
      <c r="AG113" s="295" t="s">
        <v>451</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77"/>
      <c r="B114" s="578"/>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364</v>
      </c>
      <c r="AE114" s="433"/>
      <c r="AF114" s="433"/>
      <c r="AG114" s="295" t="s">
        <v>453</v>
      </c>
      <c r="AH114" s="296"/>
      <c r="AI114" s="296"/>
      <c r="AJ114" s="296"/>
      <c r="AK114" s="296"/>
      <c r="AL114" s="296"/>
      <c r="AM114" s="296"/>
      <c r="AN114" s="296"/>
      <c r="AO114" s="296"/>
      <c r="AP114" s="296"/>
      <c r="AQ114" s="296"/>
      <c r="AR114" s="296"/>
      <c r="AS114" s="296"/>
      <c r="AT114" s="296"/>
      <c r="AU114" s="296"/>
      <c r="AV114" s="296"/>
      <c r="AW114" s="296"/>
      <c r="AX114" s="297"/>
    </row>
    <row r="115" spans="1:64" ht="19.350000000000001" customHeight="1" x14ac:dyDescent="0.15">
      <c r="A115" s="577"/>
      <c r="B115" s="578"/>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364</v>
      </c>
      <c r="AE115" s="433"/>
      <c r="AF115" s="433"/>
      <c r="AG115" s="295" t="s">
        <v>453</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77"/>
      <c r="B116" s="578"/>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2" t="s">
        <v>380</v>
      </c>
      <c r="AE116" s="623"/>
      <c r="AF116" s="623"/>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9.5" customHeight="1" x14ac:dyDescent="0.15">
      <c r="A117" s="579"/>
      <c r="B117" s="580"/>
      <c r="C117" s="581" t="s">
        <v>81</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364</v>
      </c>
      <c r="AE117" s="575"/>
      <c r="AF117" s="584"/>
      <c r="AG117" s="588" t="s">
        <v>379</v>
      </c>
      <c r="AH117" s="426"/>
      <c r="AI117" s="426"/>
      <c r="AJ117" s="426"/>
      <c r="AK117" s="426"/>
      <c r="AL117" s="426"/>
      <c r="AM117" s="426"/>
      <c r="AN117" s="426"/>
      <c r="AO117" s="426"/>
      <c r="AP117" s="426"/>
      <c r="AQ117" s="426"/>
      <c r="AR117" s="426"/>
      <c r="AS117" s="426"/>
      <c r="AT117" s="426"/>
      <c r="AU117" s="426"/>
      <c r="AV117" s="426"/>
      <c r="AW117" s="426"/>
      <c r="AX117" s="589"/>
      <c r="BG117" s="10"/>
      <c r="BH117" s="10"/>
      <c r="BI117" s="10"/>
      <c r="BJ117" s="10"/>
    </row>
    <row r="118" spans="1:64" ht="58.5" customHeight="1" x14ac:dyDescent="0.15">
      <c r="A118" s="540" t="s">
        <v>47</v>
      </c>
      <c r="B118" s="576"/>
      <c r="C118" s="624" t="s">
        <v>80</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8" t="s">
        <v>364</v>
      </c>
      <c r="AE118" s="429"/>
      <c r="AF118" s="627"/>
      <c r="AG118" s="292" t="s">
        <v>461</v>
      </c>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364</v>
      </c>
      <c r="AE119" s="596"/>
      <c r="AF119" s="596"/>
      <c r="AG119" s="295" t="s">
        <v>463</v>
      </c>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x14ac:dyDescent="0.15">
      <c r="A120" s="577"/>
      <c r="B120" s="578"/>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364</v>
      </c>
      <c r="AE120" s="433"/>
      <c r="AF120" s="433"/>
      <c r="AG120" s="295" t="s">
        <v>462</v>
      </c>
      <c r="AH120" s="296"/>
      <c r="AI120" s="296"/>
      <c r="AJ120" s="296"/>
      <c r="AK120" s="296"/>
      <c r="AL120" s="296"/>
      <c r="AM120" s="296"/>
      <c r="AN120" s="296"/>
      <c r="AO120" s="296"/>
      <c r="AP120" s="296"/>
      <c r="AQ120" s="296"/>
      <c r="AR120" s="296"/>
      <c r="AS120" s="296"/>
      <c r="AT120" s="296"/>
      <c r="AU120" s="296"/>
      <c r="AV120" s="296"/>
      <c r="AW120" s="296"/>
      <c r="AX120" s="297"/>
    </row>
    <row r="121" spans="1:64" ht="50.25" customHeight="1" x14ac:dyDescent="0.15">
      <c r="A121" s="579"/>
      <c r="B121" s="580"/>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364</v>
      </c>
      <c r="AE121" s="433"/>
      <c r="AF121" s="433"/>
      <c r="AG121" s="521" t="s">
        <v>381</v>
      </c>
      <c r="AH121" s="189"/>
      <c r="AI121" s="189"/>
      <c r="AJ121" s="189"/>
      <c r="AK121" s="189"/>
      <c r="AL121" s="189"/>
      <c r="AM121" s="189"/>
      <c r="AN121" s="189"/>
      <c r="AO121" s="189"/>
      <c r="AP121" s="189"/>
      <c r="AQ121" s="189"/>
      <c r="AR121" s="189"/>
      <c r="AS121" s="189"/>
      <c r="AT121" s="189"/>
      <c r="AU121" s="189"/>
      <c r="AV121" s="189"/>
      <c r="AW121" s="189"/>
      <c r="AX121" s="522"/>
    </row>
    <row r="122" spans="1:64" ht="33.6" customHeight="1" x14ac:dyDescent="0.15">
      <c r="A122" s="612" t="s">
        <v>79</v>
      </c>
      <c r="B122" s="613"/>
      <c r="C122" s="430" t="s">
        <v>315</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380</v>
      </c>
      <c r="AE122" s="429"/>
      <c r="AF122" s="429"/>
      <c r="AG122" s="566" t="s">
        <v>385</v>
      </c>
      <c r="AH122" s="187"/>
      <c r="AI122" s="187"/>
      <c r="AJ122" s="187"/>
      <c r="AK122" s="187"/>
      <c r="AL122" s="187"/>
      <c r="AM122" s="187"/>
      <c r="AN122" s="187"/>
      <c r="AO122" s="187"/>
      <c r="AP122" s="187"/>
      <c r="AQ122" s="187"/>
      <c r="AR122" s="187"/>
      <c r="AS122" s="187"/>
      <c r="AT122" s="187"/>
      <c r="AU122" s="187"/>
      <c r="AV122" s="187"/>
      <c r="AW122" s="187"/>
      <c r="AX122" s="567"/>
    </row>
    <row r="123" spans="1:64" ht="15.75" customHeight="1" x14ac:dyDescent="0.15">
      <c r="A123" s="614"/>
      <c r="B123" s="615"/>
      <c r="C123" s="641" t="s">
        <v>86</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8"/>
      <c r="AI123" s="268"/>
      <c r="AJ123" s="268"/>
      <c r="AK123" s="268"/>
      <c r="AL123" s="268"/>
      <c r="AM123" s="268"/>
      <c r="AN123" s="268"/>
      <c r="AO123" s="268"/>
      <c r="AP123" s="268"/>
      <c r="AQ123" s="268"/>
      <c r="AR123" s="268"/>
      <c r="AS123" s="268"/>
      <c r="AT123" s="268"/>
      <c r="AU123" s="268"/>
      <c r="AV123" s="268"/>
      <c r="AW123" s="268"/>
      <c r="AX123" s="569"/>
    </row>
    <row r="124" spans="1:64" ht="26.25" customHeight="1" x14ac:dyDescent="0.15">
      <c r="A124" s="614"/>
      <c r="B124" s="615"/>
      <c r="C124" s="628" t="s">
        <v>382</v>
      </c>
      <c r="D124" s="629"/>
      <c r="E124" s="629"/>
      <c r="F124" s="629"/>
      <c r="G124" s="629"/>
      <c r="H124" s="629"/>
      <c r="I124" s="629"/>
      <c r="J124" s="629"/>
      <c r="K124" s="629"/>
      <c r="L124" s="629"/>
      <c r="M124" s="629"/>
      <c r="N124" s="629"/>
      <c r="O124" s="630"/>
      <c r="P124" s="637"/>
      <c r="Q124" s="637"/>
      <c r="R124" s="637"/>
      <c r="S124" s="638"/>
      <c r="T124" s="620"/>
      <c r="U124" s="296"/>
      <c r="V124" s="296"/>
      <c r="W124" s="296"/>
      <c r="X124" s="296"/>
      <c r="Y124" s="296"/>
      <c r="Z124" s="296"/>
      <c r="AA124" s="296"/>
      <c r="AB124" s="296"/>
      <c r="AC124" s="296"/>
      <c r="AD124" s="296"/>
      <c r="AE124" s="296"/>
      <c r="AF124" s="621"/>
      <c r="AG124" s="568"/>
      <c r="AH124" s="268"/>
      <c r="AI124" s="268"/>
      <c r="AJ124" s="268"/>
      <c r="AK124" s="268"/>
      <c r="AL124" s="268"/>
      <c r="AM124" s="268"/>
      <c r="AN124" s="268"/>
      <c r="AO124" s="268"/>
      <c r="AP124" s="268"/>
      <c r="AQ124" s="268"/>
      <c r="AR124" s="268"/>
      <c r="AS124" s="268"/>
      <c r="AT124" s="268"/>
      <c r="AU124" s="268"/>
      <c r="AV124" s="268"/>
      <c r="AW124" s="268"/>
      <c r="AX124" s="569"/>
    </row>
    <row r="125" spans="1:64" ht="26.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425"/>
      <c r="U125" s="426"/>
      <c r="V125" s="426"/>
      <c r="W125" s="426"/>
      <c r="X125" s="426"/>
      <c r="Y125" s="426"/>
      <c r="Z125" s="426"/>
      <c r="AA125" s="426"/>
      <c r="AB125" s="426"/>
      <c r="AC125" s="426"/>
      <c r="AD125" s="426"/>
      <c r="AE125" s="426"/>
      <c r="AF125" s="427"/>
      <c r="AG125" s="570"/>
      <c r="AH125" s="189"/>
      <c r="AI125" s="189"/>
      <c r="AJ125" s="189"/>
      <c r="AK125" s="189"/>
      <c r="AL125" s="189"/>
      <c r="AM125" s="189"/>
      <c r="AN125" s="189"/>
      <c r="AO125" s="189"/>
      <c r="AP125" s="189"/>
      <c r="AQ125" s="189"/>
      <c r="AR125" s="189"/>
      <c r="AS125" s="189"/>
      <c r="AT125" s="189"/>
      <c r="AU125" s="189"/>
      <c r="AV125" s="189"/>
      <c r="AW125" s="189"/>
      <c r="AX125" s="522"/>
    </row>
    <row r="126" spans="1:64" ht="57" customHeight="1" x14ac:dyDescent="0.15">
      <c r="A126" s="540" t="s">
        <v>58</v>
      </c>
      <c r="B126" s="541"/>
      <c r="C126" s="383" t="s">
        <v>64</v>
      </c>
      <c r="D126" s="562"/>
      <c r="E126" s="562"/>
      <c r="F126" s="563"/>
      <c r="G126" s="534" t="s">
        <v>460</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2" t="s">
        <v>68</v>
      </c>
      <c r="D127" s="353"/>
      <c r="E127" s="353"/>
      <c r="F127" s="354"/>
      <c r="G127" s="355" t="s">
        <v>386</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52.5" customHeight="1" thickBot="1" x14ac:dyDescent="0.2">
      <c r="A129" s="561" t="s">
        <v>464</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81" customHeight="1" thickBot="1" x14ac:dyDescent="0.2">
      <c r="A131" s="537" t="s">
        <v>306</v>
      </c>
      <c r="B131" s="538"/>
      <c r="C131" s="538"/>
      <c r="D131" s="538"/>
      <c r="E131" s="539"/>
      <c r="F131" s="556" t="s">
        <v>465</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87" customHeight="1" thickBot="1" x14ac:dyDescent="0.2">
      <c r="A133" s="422" t="s">
        <v>466</v>
      </c>
      <c r="B133" s="423"/>
      <c r="C133" s="423"/>
      <c r="D133" s="423"/>
      <c r="E133" s="424"/>
      <c r="F133" s="679" t="s">
        <v>467</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34.5" customHeight="1" thickBot="1" x14ac:dyDescent="0.2">
      <c r="A135" s="597"/>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5" t="s">
        <v>223</v>
      </c>
      <c r="B137" s="396"/>
      <c r="C137" s="396"/>
      <c r="D137" s="396"/>
      <c r="E137" s="396"/>
      <c r="F137" s="396"/>
      <c r="G137" s="409">
        <v>656</v>
      </c>
      <c r="H137" s="410"/>
      <c r="I137" s="410"/>
      <c r="J137" s="410"/>
      <c r="K137" s="410"/>
      <c r="L137" s="410"/>
      <c r="M137" s="410"/>
      <c r="N137" s="410"/>
      <c r="O137" s="410"/>
      <c r="P137" s="411"/>
      <c r="Q137" s="396" t="s">
        <v>224</v>
      </c>
      <c r="R137" s="396"/>
      <c r="S137" s="396"/>
      <c r="T137" s="396"/>
      <c r="U137" s="396"/>
      <c r="V137" s="396"/>
      <c r="W137" s="409">
        <v>656</v>
      </c>
      <c r="X137" s="410"/>
      <c r="Y137" s="410"/>
      <c r="Z137" s="410"/>
      <c r="AA137" s="410"/>
      <c r="AB137" s="410"/>
      <c r="AC137" s="410"/>
      <c r="AD137" s="410"/>
      <c r="AE137" s="410"/>
      <c r="AF137" s="411"/>
      <c r="AG137" s="396" t="s">
        <v>225</v>
      </c>
      <c r="AH137" s="396"/>
      <c r="AI137" s="396"/>
      <c r="AJ137" s="396"/>
      <c r="AK137" s="396"/>
      <c r="AL137" s="396"/>
      <c r="AM137" s="392">
        <v>297</v>
      </c>
      <c r="AN137" s="393"/>
      <c r="AO137" s="393"/>
      <c r="AP137" s="393"/>
      <c r="AQ137" s="393"/>
      <c r="AR137" s="393"/>
      <c r="AS137" s="393"/>
      <c r="AT137" s="393"/>
      <c r="AU137" s="393"/>
      <c r="AV137" s="394"/>
      <c r="AW137" s="12"/>
      <c r="AX137" s="13"/>
    </row>
    <row r="138" spans="1:50" ht="19.899999999999999" customHeight="1" thickBot="1" x14ac:dyDescent="0.2">
      <c r="A138" s="397" t="s">
        <v>226</v>
      </c>
      <c r="B138" s="398"/>
      <c r="C138" s="398"/>
      <c r="D138" s="398"/>
      <c r="E138" s="398"/>
      <c r="F138" s="398"/>
      <c r="G138" s="412" t="s">
        <v>406</v>
      </c>
      <c r="H138" s="413"/>
      <c r="I138" s="413"/>
      <c r="J138" s="413"/>
      <c r="K138" s="413"/>
      <c r="L138" s="413"/>
      <c r="M138" s="413"/>
      <c r="N138" s="413"/>
      <c r="O138" s="413"/>
      <c r="P138" s="414"/>
      <c r="Q138" s="398" t="s">
        <v>227</v>
      </c>
      <c r="R138" s="398"/>
      <c r="S138" s="398"/>
      <c r="T138" s="398"/>
      <c r="U138" s="398"/>
      <c r="V138" s="398"/>
      <c r="W138" s="412" t="s">
        <v>407</v>
      </c>
      <c r="X138" s="413"/>
      <c r="Y138" s="413"/>
      <c r="Z138" s="413"/>
      <c r="AA138" s="413"/>
      <c r="AB138" s="413"/>
      <c r="AC138" s="413"/>
      <c r="AD138" s="413"/>
      <c r="AE138" s="413"/>
      <c r="AF138" s="414"/>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x14ac:dyDescent="0.15">
      <c r="A139" s="547" t="s">
        <v>28</v>
      </c>
      <c r="B139" s="548"/>
      <c r="C139" s="548"/>
      <c r="D139" s="548"/>
      <c r="E139" s="548"/>
      <c r="F139" s="549"/>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t="s">
        <v>387</v>
      </c>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62"/>
      <c r="J163" s="62"/>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t="s">
        <v>388</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9" t="s">
        <v>390</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408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8"/>
      <c r="B179" s="529"/>
      <c r="C179" s="529"/>
      <c r="D179" s="529"/>
      <c r="E179" s="529"/>
      <c r="F179" s="530"/>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8"/>
      <c r="B180" s="529"/>
      <c r="C180" s="529"/>
      <c r="D180" s="529"/>
      <c r="E180" s="529"/>
      <c r="F180" s="530"/>
      <c r="G180" s="89" t="s">
        <v>409</v>
      </c>
      <c r="H180" s="90"/>
      <c r="I180" s="90"/>
      <c r="J180" s="90"/>
      <c r="K180" s="91"/>
      <c r="L180" s="92" t="s">
        <v>410</v>
      </c>
      <c r="M180" s="93"/>
      <c r="N180" s="93"/>
      <c r="O180" s="93"/>
      <c r="P180" s="93"/>
      <c r="Q180" s="93"/>
      <c r="R180" s="93"/>
      <c r="S180" s="93"/>
      <c r="T180" s="93"/>
      <c r="U180" s="93"/>
      <c r="V180" s="93"/>
      <c r="W180" s="93"/>
      <c r="X180" s="94"/>
      <c r="Y180" s="95">
        <v>2</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1"/>
    </row>
    <row r="181" spans="1:50" ht="24.75" hidden="1" customHeight="1" x14ac:dyDescent="0.15">
      <c r="A181" s="118"/>
      <c r="B181" s="529"/>
      <c r="C181" s="529"/>
      <c r="D181" s="529"/>
      <c r="E181" s="529"/>
      <c r="F181" s="530"/>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hidden="1" customHeight="1" x14ac:dyDescent="0.15">
      <c r="A182" s="118"/>
      <c r="B182" s="529"/>
      <c r="C182" s="529"/>
      <c r="D182" s="529"/>
      <c r="E182" s="529"/>
      <c r="F182" s="530"/>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hidden="1" customHeight="1" x14ac:dyDescent="0.15">
      <c r="A183" s="118"/>
      <c r="B183" s="529"/>
      <c r="C183" s="529"/>
      <c r="D183" s="529"/>
      <c r="E183" s="529"/>
      <c r="F183" s="530"/>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hidden="1" customHeight="1" x14ac:dyDescent="0.15">
      <c r="A184" s="118"/>
      <c r="B184" s="529"/>
      <c r="C184" s="529"/>
      <c r="D184" s="529"/>
      <c r="E184" s="529"/>
      <c r="F184" s="530"/>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hidden="1" customHeight="1" x14ac:dyDescent="0.15">
      <c r="A185" s="118"/>
      <c r="B185" s="529"/>
      <c r="C185" s="529"/>
      <c r="D185" s="529"/>
      <c r="E185" s="529"/>
      <c r="F185" s="530"/>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8"/>
      <c r="B186" s="529"/>
      <c r="C186" s="529"/>
      <c r="D186" s="529"/>
      <c r="E186" s="529"/>
      <c r="F186" s="530"/>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18"/>
      <c r="B187" s="529"/>
      <c r="C187" s="529"/>
      <c r="D187" s="529"/>
      <c r="E187" s="529"/>
      <c r="F187" s="530"/>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8"/>
      <c r="B188" s="529"/>
      <c r="C188" s="529"/>
      <c r="D188" s="529"/>
      <c r="E188" s="529"/>
      <c r="F188" s="530"/>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hidden="1" customHeight="1" x14ac:dyDescent="0.15">
      <c r="A189" s="118"/>
      <c r="B189" s="529"/>
      <c r="C189" s="529"/>
      <c r="D189" s="529"/>
      <c r="E189" s="529"/>
      <c r="F189" s="530"/>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29"/>
      <c r="C190" s="529"/>
      <c r="D190" s="529"/>
      <c r="E190" s="529"/>
      <c r="F190" s="530"/>
      <c r="G190" s="75" t="s">
        <v>22</v>
      </c>
      <c r="H190" s="76"/>
      <c r="I190" s="76"/>
      <c r="J190" s="76"/>
      <c r="K190" s="76"/>
      <c r="L190" s="77"/>
      <c r="M190" s="78"/>
      <c r="N190" s="78"/>
      <c r="O190" s="78"/>
      <c r="P190" s="78"/>
      <c r="Q190" s="78"/>
      <c r="R190" s="78"/>
      <c r="S190" s="78"/>
      <c r="T190" s="78"/>
      <c r="U190" s="78"/>
      <c r="V190" s="78"/>
      <c r="W190" s="78"/>
      <c r="X190" s="79"/>
      <c r="Y190" s="80">
        <f>SUM(Y180:AB189)</f>
        <v>2</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8"/>
      <c r="B191" s="529"/>
      <c r="C191" s="529"/>
      <c r="D191" s="529"/>
      <c r="E191" s="529"/>
      <c r="F191" s="530"/>
      <c r="G191" s="379" t="s">
        <v>391</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393</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8"/>
      <c r="B192" s="529"/>
      <c r="C192" s="529"/>
      <c r="D192" s="529"/>
      <c r="E192" s="529"/>
      <c r="F192" s="530"/>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8"/>
      <c r="B193" s="529"/>
      <c r="C193" s="529"/>
      <c r="D193" s="529"/>
      <c r="E193" s="529"/>
      <c r="F193" s="530"/>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1"/>
    </row>
    <row r="194" spans="1:50" ht="24.75" hidden="1" customHeight="1" x14ac:dyDescent="0.15">
      <c r="A194" s="118"/>
      <c r="B194" s="529"/>
      <c r="C194" s="529"/>
      <c r="D194" s="529"/>
      <c r="E194" s="529"/>
      <c r="F194" s="530"/>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8"/>
      <c r="B195" s="529"/>
      <c r="C195" s="529"/>
      <c r="D195" s="529"/>
      <c r="E195" s="529"/>
      <c r="F195" s="530"/>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29"/>
      <c r="C196" s="529"/>
      <c r="D196" s="529"/>
      <c r="E196" s="529"/>
      <c r="F196" s="530"/>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29"/>
      <c r="C197" s="529"/>
      <c r="D197" s="529"/>
      <c r="E197" s="529"/>
      <c r="F197" s="530"/>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18"/>
      <c r="B198" s="529"/>
      <c r="C198" s="529"/>
      <c r="D198" s="529"/>
      <c r="E198" s="529"/>
      <c r="F198" s="530"/>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8"/>
      <c r="B199" s="529"/>
      <c r="C199" s="529"/>
      <c r="D199" s="529"/>
      <c r="E199" s="529"/>
      <c r="F199" s="530"/>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8"/>
      <c r="B200" s="529"/>
      <c r="C200" s="529"/>
      <c r="D200" s="529"/>
      <c r="E200" s="529"/>
      <c r="F200" s="530"/>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29"/>
      <c r="C201" s="529"/>
      <c r="D201" s="529"/>
      <c r="E201" s="529"/>
      <c r="F201" s="530"/>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18"/>
      <c r="B202" s="529"/>
      <c r="C202" s="529"/>
      <c r="D202" s="529"/>
      <c r="E202" s="529"/>
      <c r="F202" s="530"/>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8"/>
      <c r="B203" s="529"/>
      <c r="C203" s="529"/>
      <c r="D203" s="529"/>
      <c r="E203" s="529"/>
      <c r="F203" s="530"/>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8"/>
      <c r="B204" s="529"/>
      <c r="C204" s="529"/>
      <c r="D204" s="529"/>
      <c r="E204" s="529"/>
      <c r="F204" s="530"/>
      <c r="G204" s="379" t="s">
        <v>411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394</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8"/>
      <c r="B205" s="529"/>
      <c r="C205" s="529"/>
      <c r="D205" s="529"/>
      <c r="E205" s="529"/>
      <c r="F205" s="530"/>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8"/>
      <c r="B206" s="529"/>
      <c r="C206" s="529"/>
      <c r="D206" s="529"/>
      <c r="E206" s="529"/>
      <c r="F206" s="530"/>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1"/>
    </row>
    <row r="207" spans="1:50" ht="24.75" hidden="1" customHeight="1" x14ac:dyDescent="0.15">
      <c r="A207" s="118"/>
      <c r="B207" s="529"/>
      <c r="C207" s="529"/>
      <c r="D207" s="529"/>
      <c r="E207" s="529"/>
      <c r="F207" s="530"/>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29"/>
      <c r="C208" s="529"/>
      <c r="D208" s="529"/>
      <c r="E208" s="529"/>
      <c r="F208" s="530"/>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29"/>
      <c r="C209" s="529"/>
      <c r="D209" s="529"/>
      <c r="E209" s="529"/>
      <c r="F209" s="530"/>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29"/>
      <c r="C210" s="529"/>
      <c r="D210" s="529"/>
      <c r="E210" s="529"/>
      <c r="F210" s="530"/>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29"/>
      <c r="C211" s="529"/>
      <c r="D211" s="529"/>
      <c r="E211" s="529"/>
      <c r="F211" s="530"/>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29"/>
      <c r="C212" s="529"/>
      <c r="D212" s="529"/>
      <c r="E212" s="529"/>
      <c r="F212" s="530"/>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29"/>
      <c r="C213" s="529"/>
      <c r="D213" s="529"/>
      <c r="E213" s="529"/>
      <c r="F213" s="530"/>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29"/>
      <c r="C214" s="529"/>
      <c r="D214" s="529"/>
      <c r="E214" s="529"/>
      <c r="F214" s="530"/>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8"/>
      <c r="B215" s="529"/>
      <c r="C215" s="529"/>
      <c r="D215" s="529"/>
      <c r="E215" s="529"/>
      <c r="F215" s="530"/>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8"/>
      <c r="B216" s="529"/>
      <c r="C216" s="529"/>
      <c r="D216" s="529"/>
      <c r="E216" s="529"/>
      <c r="F216" s="530"/>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8"/>
      <c r="B217" s="529"/>
      <c r="C217" s="529"/>
      <c r="D217" s="529"/>
      <c r="E217" s="529"/>
      <c r="F217" s="530"/>
      <c r="G217" s="379" t="s">
        <v>392</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395</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8"/>
      <c r="B218" s="529"/>
      <c r="C218" s="529"/>
      <c r="D218" s="529"/>
      <c r="E218" s="529"/>
      <c r="F218" s="530"/>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8"/>
      <c r="B219" s="529"/>
      <c r="C219" s="529"/>
      <c r="D219" s="529"/>
      <c r="E219" s="529"/>
      <c r="F219" s="530"/>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1"/>
    </row>
    <row r="220" spans="1:50" ht="24.75" hidden="1" customHeight="1" x14ac:dyDescent="0.15">
      <c r="A220" s="118"/>
      <c r="B220" s="529"/>
      <c r="C220" s="529"/>
      <c r="D220" s="529"/>
      <c r="E220" s="529"/>
      <c r="F220" s="530"/>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29"/>
      <c r="C221" s="529"/>
      <c r="D221" s="529"/>
      <c r="E221" s="529"/>
      <c r="F221" s="530"/>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29"/>
      <c r="C222" s="529"/>
      <c r="D222" s="529"/>
      <c r="E222" s="529"/>
      <c r="F222" s="530"/>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29"/>
      <c r="C223" s="529"/>
      <c r="D223" s="529"/>
      <c r="E223" s="529"/>
      <c r="F223" s="530"/>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29"/>
      <c r="C224" s="529"/>
      <c r="D224" s="529"/>
      <c r="E224" s="529"/>
      <c r="F224" s="530"/>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29"/>
      <c r="C225" s="529"/>
      <c r="D225" s="529"/>
      <c r="E225" s="529"/>
      <c r="F225" s="530"/>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29"/>
      <c r="C226" s="529"/>
      <c r="D226" s="529"/>
      <c r="E226" s="529"/>
      <c r="F226" s="530"/>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29"/>
      <c r="C227" s="529"/>
      <c r="D227" s="529"/>
      <c r="E227" s="529"/>
      <c r="F227" s="530"/>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8"/>
      <c r="B228" s="529"/>
      <c r="C228" s="529"/>
      <c r="D228" s="529"/>
      <c r="E228" s="529"/>
      <c r="F228" s="530"/>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8"/>
      <c r="B229" s="529"/>
      <c r="C229" s="529"/>
      <c r="D229" s="529"/>
      <c r="E229" s="529"/>
      <c r="F229" s="530"/>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6" t="s">
        <v>320</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30" customHeight="1" x14ac:dyDescent="0.15">
      <c r="A236" s="104">
        <v>1</v>
      </c>
      <c r="B236" s="104">
        <v>1</v>
      </c>
      <c r="C236" s="109" t="s">
        <v>413</v>
      </c>
      <c r="D236" s="105"/>
      <c r="E236" s="105"/>
      <c r="F236" s="105"/>
      <c r="G236" s="105"/>
      <c r="H236" s="105"/>
      <c r="I236" s="105"/>
      <c r="J236" s="105"/>
      <c r="K236" s="105"/>
      <c r="L236" s="105"/>
      <c r="M236" s="109" t="s">
        <v>414</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2</v>
      </c>
      <c r="AL236" s="107"/>
      <c r="AM236" s="107"/>
      <c r="AN236" s="107"/>
      <c r="AO236" s="107"/>
      <c r="AP236" s="108"/>
      <c r="AQ236" s="109">
        <v>4</v>
      </c>
      <c r="AR236" s="105"/>
      <c r="AS236" s="105"/>
      <c r="AT236" s="105"/>
      <c r="AU236" s="106">
        <v>65.5</v>
      </c>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v>25</v>
      </c>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358</v>
      </c>
      <c r="D268" s="110"/>
      <c r="E268" s="110"/>
      <c r="F268" s="110"/>
      <c r="G268" s="110"/>
      <c r="H268" s="110"/>
      <c r="I268" s="110"/>
      <c r="J268" s="110"/>
      <c r="K268" s="110"/>
      <c r="L268" s="110"/>
      <c r="M268" s="110" t="s">
        <v>359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360</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09" t="s">
        <v>416</v>
      </c>
      <c r="D269" s="105"/>
      <c r="E269" s="105"/>
      <c r="F269" s="105"/>
      <c r="G269" s="105"/>
      <c r="H269" s="105"/>
      <c r="I269" s="105"/>
      <c r="J269" s="105"/>
      <c r="K269" s="105"/>
      <c r="L269" s="105"/>
      <c r="M269" s="109" t="s">
        <v>423</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0.08</v>
      </c>
      <c r="AL269" s="107"/>
      <c r="AM269" s="107"/>
      <c r="AN269" s="107"/>
      <c r="AO269" s="107"/>
      <c r="AP269" s="108"/>
      <c r="AQ269" s="109"/>
      <c r="AR269" s="105"/>
      <c r="AS269" s="105"/>
      <c r="AT269" s="105"/>
      <c r="AU269" s="106"/>
      <c r="AV269" s="107"/>
      <c r="AW269" s="107"/>
      <c r="AX269" s="108"/>
    </row>
    <row r="270" spans="1:50" ht="24" customHeight="1" x14ac:dyDescent="0.15">
      <c r="A270" s="104">
        <v>2</v>
      </c>
      <c r="B270" s="104">
        <v>1</v>
      </c>
      <c r="C270" s="109" t="s">
        <v>417</v>
      </c>
      <c r="D270" s="105"/>
      <c r="E270" s="105"/>
      <c r="F270" s="105"/>
      <c r="G270" s="105"/>
      <c r="H270" s="105"/>
      <c r="I270" s="105"/>
      <c r="J270" s="105"/>
      <c r="K270" s="105"/>
      <c r="L270" s="105"/>
      <c r="M270" s="109" t="s">
        <v>423</v>
      </c>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v>0.05</v>
      </c>
      <c r="AL270" s="107"/>
      <c r="AM270" s="107"/>
      <c r="AN270" s="107"/>
      <c r="AO270" s="107"/>
      <c r="AP270" s="108"/>
      <c r="AQ270" s="109"/>
      <c r="AR270" s="105"/>
      <c r="AS270" s="105"/>
      <c r="AT270" s="105"/>
      <c r="AU270" s="106"/>
      <c r="AV270" s="107"/>
      <c r="AW270" s="107"/>
      <c r="AX270" s="108"/>
    </row>
    <row r="271" spans="1:50" ht="24" customHeight="1" x14ac:dyDescent="0.15">
      <c r="A271" s="104">
        <v>3</v>
      </c>
      <c r="B271" s="104">
        <v>1</v>
      </c>
      <c r="C271" s="109" t="s">
        <v>418</v>
      </c>
      <c r="D271" s="105"/>
      <c r="E271" s="105"/>
      <c r="F271" s="105"/>
      <c r="G271" s="105"/>
      <c r="H271" s="105"/>
      <c r="I271" s="105"/>
      <c r="J271" s="105"/>
      <c r="K271" s="105"/>
      <c r="L271" s="105"/>
      <c r="M271" s="109" t="s">
        <v>423</v>
      </c>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v>0.04</v>
      </c>
      <c r="AL271" s="107"/>
      <c r="AM271" s="107"/>
      <c r="AN271" s="107"/>
      <c r="AO271" s="107"/>
      <c r="AP271" s="108"/>
      <c r="AQ271" s="109"/>
      <c r="AR271" s="105"/>
      <c r="AS271" s="105"/>
      <c r="AT271" s="105"/>
      <c r="AU271" s="106"/>
      <c r="AV271" s="107"/>
      <c r="AW271" s="107"/>
      <c r="AX271" s="108"/>
    </row>
    <row r="272" spans="1:50" ht="24" customHeight="1" x14ac:dyDescent="0.15">
      <c r="A272" s="104">
        <v>4</v>
      </c>
      <c r="B272" s="104">
        <v>1</v>
      </c>
      <c r="C272" s="109" t="s">
        <v>419</v>
      </c>
      <c r="D272" s="105"/>
      <c r="E272" s="105"/>
      <c r="F272" s="105"/>
      <c r="G272" s="105"/>
      <c r="H272" s="105"/>
      <c r="I272" s="105"/>
      <c r="J272" s="105"/>
      <c r="K272" s="105"/>
      <c r="L272" s="105"/>
      <c r="M272" s="109" t="s">
        <v>423</v>
      </c>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v>0.04</v>
      </c>
      <c r="AL272" s="107"/>
      <c r="AM272" s="107"/>
      <c r="AN272" s="107"/>
      <c r="AO272" s="107"/>
      <c r="AP272" s="108"/>
      <c r="AQ272" s="109"/>
      <c r="AR272" s="105"/>
      <c r="AS272" s="105"/>
      <c r="AT272" s="105"/>
      <c r="AU272" s="106"/>
      <c r="AV272" s="107"/>
      <c r="AW272" s="107"/>
      <c r="AX272" s="108"/>
    </row>
    <row r="273" spans="1:50" ht="24" customHeight="1" x14ac:dyDescent="0.15">
      <c r="A273" s="104">
        <v>5</v>
      </c>
      <c r="B273" s="104">
        <v>1</v>
      </c>
      <c r="C273" s="109" t="s">
        <v>420</v>
      </c>
      <c r="D273" s="105"/>
      <c r="E273" s="105"/>
      <c r="F273" s="105"/>
      <c r="G273" s="105"/>
      <c r="H273" s="105"/>
      <c r="I273" s="105"/>
      <c r="J273" s="105"/>
      <c r="K273" s="105"/>
      <c r="L273" s="105"/>
      <c r="M273" s="109" t="s">
        <v>423</v>
      </c>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v>0.02</v>
      </c>
      <c r="AL273" s="107"/>
      <c r="AM273" s="107"/>
      <c r="AN273" s="107"/>
      <c r="AO273" s="107"/>
      <c r="AP273" s="108"/>
      <c r="AQ273" s="109"/>
      <c r="AR273" s="105"/>
      <c r="AS273" s="105"/>
      <c r="AT273" s="105"/>
      <c r="AU273" s="106"/>
      <c r="AV273" s="107"/>
      <c r="AW273" s="107"/>
      <c r="AX273" s="108"/>
    </row>
    <row r="274" spans="1:50" ht="24" customHeight="1" x14ac:dyDescent="0.15">
      <c r="A274" s="104">
        <v>6</v>
      </c>
      <c r="B274" s="104">
        <v>1</v>
      </c>
      <c r="C274" s="109" t="s">
        <v>421</v>
      </c>
      <c r="D274" s="105"/>
      <c r="E274" s="105"/>
      <c r="F274" s="105"/>
      <c r="G274" s="105"/>
      <c r="H274" s="105"/>
      <c r="I274" s="105"/>
      <c r="J274" s="105"/>
      <c r="K274" s="105"/>
      <c r="L274" s="105"/>
      <c r="M274" s="109" t="s">
        <v>423</v>
      </c>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v>0.02</v>
      </c>
      <c r="AL274" s="107"/>
      <c r="AM274" s="107"/>
      <c r="AN274" s="107"/>
      <c r="AO274" s="107"/>
      <c r="AP274" s="108"/>
      <c r="AQ274" s="109"/>
      <c r="AR274" s="105"/>
      <c r="AS274" s="105"/>
      <c r="AT274" s="105"/>
      <c r="AU274" s="106"/>
      <c r="AV274" s="107"/>
      <c r="AW274" s="107"/>
      <c r="AX274" s="108"/>
    </row>
    <row r="275" spans="1:50" ht="24" customHeight="1" x14ac:dyDescent="0.15">
      <c r="A275" s="104">
        <v>7</v>
      </c>
      <c r="B275" s="104">
        <v>1</v>
      </c>
      <c r="C275" s="109" t="s">
        <v>422</v>
      </c>
      <c r="D275" s="105"/>
      <c r="E275" s="105"/>
      <c r="F275" s="105"/>
      <c r="G275" s="105"/>
      <c r="H275" s="105"/>
      <c r="I275" s="105"/>
      <c r="J275" s="105"/>
      <c r="K275" s="105"/>
      <c r="L275" s="105"/>
      <c r="M275" s="109" t="s">
        <v>423</v>
      </c>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v>0.02</v>
      </c>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1" t="s">
        <v>424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4"/>
      <c r="B301" s="104"/>
      <c r="C301" s="110" t="s">
        <v>358</v>
      </c>
      <c r="D301" s="110"/>
      <c r="E301" s="110"/>
      <c r="F301" s="110"/>
      <c r="G301" s="110"/>
      <c r="H301" s="110"/>
      <c r="I301" s="110"/>
      <c r="J301" s="110"/>
      <c r="K301" s="110"/>
      <c r="L301" s="110"/>
      <c r="M301" s="110" t="s">
        <v>359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360</v>
      </c>
      <c r="AL301" s="110"/>
      <c r="AM301" s="110"/>
      <c r="AN301" s="110"/>
      <c r="AO301" s="110"/>
      <c r="AP301" s="110"/>
      <c r="AQ301" s="110" t="s">
        <v>23</v>
      </c>
      <c r="AR301" s="110"/>
      <c r="AS301" s="110"/>
      <c r="AT301" s="110"/>
      <c r="AU301" s="112" t="s">
        <v>24</v>
      </c>
      <c r="AV301" s="113"/>
      <c r="AW301" s="113"/>
      <c r="AX301" s="114"/>
    </row>
    <row r="302" spans="1:50" ht="24" customHeight="1" x14ac:dyDescent="0.15">
      <c r="A302" s="104">
        <v>1</v>
      </c>
      <c r="B302" s="104">
        <v>1</v>
      </c>
      <c r="C302" s="109" t="s">
        <v>425</v>
      </c>
      <c r="D302" s="105"/>
      <c r="E302" s="105"/>
      <c r="F302" s="105"/>
      <c r="G302" s="105"/>
      <c r="H302" s="105"/>
      <c r="I302" s="105"/>
      <c r="J302" s="105"/>
      <c r="K302" s="105"/>
      <c r="L302" s="105"/>
      <c r="M302" s="109" t="s">
        <v>432</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v>0.05</v>
      </c>
      <c r="AL302" s="107"/>
      <c r="AM302" s="107"/>
      <c r="AN302" s="107"/>
      <c r="AO302" s="107"/>
      <c r="AP302" s="108"/>
      <c r="AQ302" s="109"/>
      <c r="AR302" s="105"/>
      <c r="AS302" s="105"/>
      <c r="AT302" s="105"/>
      <c r="AU302" s="106"/>
      <c r="AV302" s="107"/>
      <c r="AW302" s="107"/>
      <c r="AX302" s="108"/>
    </row>
    <row r="303" spans="1:50" ht="24" customHeight="1" x14ac:dyDescent="0.15">
      <c r="A303" s="104">
        <v>2</v>
      </c>
      <c r="B303" s="104">
        <v>1</v>
      </c>
      <c r="C303" s="109" t="s">
        <v>426</v>
      </c>
      <c r="D303" s="105"/>
      <c r="E303" s="105"/>
      <c r="F303" s="105"/>
      <c r="G303" s="105"/>
      <c r="H303" s="105"/>
      <c r="I303" s="105"/>
      <c r="J303" s="105"/>
      <c r="K303" s="105"/>
      <c r="L303" s="105"/>
      <c r="M303" s="109" t="s">
        <v>432</v>
      </c>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v>0.04</v>
      </c>
      <c r="AL303" s="107"/>
      <c r="AM303" s="107"/>
      <c r="AN303" s="107"/>
      <c r="AO303" s="107"/>
      <c r="AP303" s="108"/>
      <c r="AQ303" s="109"/>
      <c r="AR303" s="105"/>
      <c r="AS303" s="105"/>
      <c r="AT303" s="105"/>
      <c r="AU303" s="106"/>
      <c r="AV303" s="107"/>
      <c r="AW303" s="107"/>
      <c r="AX303" s="108"/>
    </row>
    <row r="304" spans="1:50" ht="24" customHeight="1" x14ac:dyDescent="0.15">
      <c r="A304" s="104">
        <v>3</v>
      </c>
      <c r="B304" s="104">
        <v>1</v>
      </c>
      <c r="C304" s="109" t="s">
        <v>427</v>
      </c>
      <c r="D304" s="105"/>
      <c r="E304" s="105"/>
      <c r="F304" s="105"/>
      <c r="G304" s="105"/>
      <c r="H304" s="105"/>
      <c r="I304" s="105"/>
      <c r="J304" s="105"/>
      <c r="K304" s="105"/>
      <c r="L304" s="105"/>
      <c r="M304" s="109" t="s">
        <v>432</v>
      </c>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v>0.03</v>
      </c>
      <c r="AL304" s="107"/>
      <c r="AM304" s="107"/>
      <c r="AN304" s="107"/>
      <c r="AO304" s="107"/>
      <c r="AP304" s="108"/>
      <c r="AQ304" s="109"/>
      <c r="AR304" s="105"/>
      <c r="AS304" s="105"/>
      <c r="AT304" s="105"/>
      <c r="AU304" s="106"/>
      <c r="AV304" s="107"/>
      <c r="AW304" s="107"/>
      <c r="AX304" s="108"/>
    </row>
    <row r="305" spans="1:50" ht="24" customHeight="1" x14ac:dyDescent="0.15">
      <c r="A305" s="104">
        <v>4</v>
      </c>
      <c r="B305" s="104">
        <v>1</v>
      </c>
      <c r="C305" s="109" t="s">
        <v>428</v>
      </c>
      <c r="D305" s="105"/>
      <c r="E305" s="105"/>
      <c r="F305" s="105"/>
      <c r="G305" s="105"/>
      <c r="H305" s="105"/>
      <c r="I305" s="105"/>
      <c r="J305" s="105"/>
      <c r="K305" s="105"/>
      <c r="L305" s="105"/>
      <c r="M305" s="109" t="s">
        <v>432</v>
      </c>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v>0.03</v>
      </c>
      <c r="AL305" s="107"/>
      <c r="AM305" s="107"/>
      <c r="AN305" s="107"/>
      <c r="AO305" s="107"/>
      <c r="AP305" s="108"/>
      <c r="AQ305" s="109"/>
      <c r="AR305" s="105"/>
      <c r="AS305" s="105"/>
      <c r="AT305" s="105"/>
      <c r="AU305" s="106"/>
      <c r="AV305" s="107"/>
      <c r="AW305" s="107"/>
      <c r="AX305" s="108"/>
    </row>
    <row r="306" spans="1:50" ht="24" customHeight="1" x14ac:dyDescent="0.15">
      <c r="A306" s="104">
        <v>5</v>
      </c>
      <c r="B306" s="104">
        <v>1</v>
      </c>
      <c r="C306" s="109" t="s">
        <v>429</v>
      </c>
      <c r="D306" s="105"/>
      <c r="E306" s="105"/>
      <c r="F306" s="105"/>
      <c r="G306" s="105"/>
      <c r="H306" s="105"/>
      <c r="I306" s="105"/>
      <c r="J306" s="105"/>
      <c r="K306" s="105"/>
      <c r="L306" s="105"/>
      <c r="M306" s="109" t="s">
        <v>432</v>
      </c>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v>0.01</v>
      </c>
      <c r="AL306" s="107"/>
      <c r="AM306" s="107"/>
      <c r="AN306" s="107"/>
      <c r="AO306" s="107"/>
      <c r="AP306" s="108"/>
      <c r="AQ306" s="109"/>
      <c r="AR306" s="105"/>
      <c r="AS306" s="105"/>
      <c r="AT306" s="105"/>
      <c r="AU306" s="106"/>
      <c r="AV306" s="107"/>
      <c r="AW306" s="107"/>
      <c r="AX306" s="108"/>
    </row>
    <row r="307" spans="1:50" ht="24" customHeight="1" x14ac:dyDescent="0.15">
      <c r="A307" s="104">
        <v>6</v>
      </c>
      <c r="B307" s="104">
        <v>1</v>
      </c>
      <c r="C307" s="109" t="s">
        <v>430</v>
      </c>
      <c r="D307" s="105"/>
      <c r="E307" s="105"/>
      <c r="F307" s="105"/>
      <c r="G307" s="105"/>
      <c r="H307" s="105"/>
      <c r="I307" s="105"/>
      <c r="J307" s="105"/>
      <c r="K307" s="105"/>
      <c r="L307" s="105"/>
      <c r="M307" s="109" t="s">
        <v>432</v>
      </c>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v>0.01</v>
      </c>
      <c r="AL307" s="107"/>
      <c r="AM307" s="107"/>
      <c r="AN307" s="107"/>
      <c r="AO307" s="107"/>
      <c r="AP307" s="108"/>
      <c r="AQ307" s="109"/>
      <c r="AR307" s="105"/>
      <c r="AS307" s="105"/>
      <c r="AT307" s="105"/>
      <c r="AU307" s="106"/>
      <c r="AV307" s="107"/>
      <c r="AW307" s="107"/>
      <c r="AX307" s="108"/>
    </row>
    <row r="308" spans="1:50" ht="24" customHeight="1" x14ac:dyDescent="0.15">
      <c r="A308" s="104">
        <v>7</v>
      </c>
      <c r="B308" s="104">
        <v>1</v>
      </c>
      <c r="C308" s="109" t="s">
        <v>431</v>
      </c>
      <c r="D308" s="105"/>
      <c r="E308" s="105"/>
      <c r="F308" s="105"/>
      <c r="G308" s="105"/>
      <c r="H308" s="105"/>
      <c r="I308" s="105"/>
      <c r="J308" s="105"/>
      <c r="K308" s="105"/>
      <c r="L308" s="105"/>
      <c r="M308" s="109" t="s">
        <v>432</v>
      </c>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v>1E-3</v>
      </c>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3" spans="1:50" x14ac:dyDescent="0.15">
      <c r="A333" s="9"/>
      <c r="B333" s="61" t="s">
        <v>433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4"/>
      <c r="B334" s="104"/>
      <c r="C334" s="110" t="s">
        <v>358</v>
      </c>
      <c r="D334" s="110"/>
      <c r="E334" s="110"/>
      <c r="F334" s="110"/>
      <c r="G334" s="110"/>
      <c r="H334" s="110"/>
      <c r="I334" s="110"/>
      <c r="J334" s="110"/>
      <c r="K334" s="110"/>
      <c r="L334" s="110"/>
      <c r="M334" s="110" t="s">
        <v>359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360</v>
      </c>
      <c r="AL334" s="110"/>
      <c r="AM334" s="110"/>
      <c r="AN334" s="110"/>
      <c r="AO334" s="110"/>
      <c r="AP334" s="110"/>
      <c r="AQ334" s="110" t="s">
        <v>23</v>
      </c>
      <c r="AR334" s="110"/>
      <c r="AS334" s="110"/>
      <c r="AT334" s="110"/>
      <c r="AU334" s="112" t="s">
        <v>24</v>
      </c>
      <c r="AV334" s="113"/>
      <c r="AW334" s="113"/>
      <c r="AX334" s="114"/>
    </row>
    <row r="335" spans="1:50" ht="30" customHeight="1" x14ac:dyDescent="0.15">
      <c r="A335" s="104">
        <v>1</v>
      </c>
      <c r="B335" s="104">
        <v>1</v>
      </c>
      <c r="C335" s="109" t="s">
        <v>434</v>
      </c>
      <c r="D335" s="105"/>
      <c r="E335" s="105"/>
      <c r="F335" s="105"/>
      <c r="G335" s="105"/>
      <c r="H335" s="105"/>
      <c r="I335" s="105"/>
      <c r="J335" s="105"/>
      <c r="K335" s="105"/>
      <c r="L335" s="105"/>
      <c r="M335" s="109" t="s">
        <v>435</v>
      </c>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v>0.06</v>
      </c>
      <c r="AL335" s="107"/>
      <c r="AM335" s="107"/>
      <c r="AN335" s="107"/>
      <c r="AO335" s="107"/>
      <c r="AP335" s="108"/>
      <c r="AQ335" s="109" t="s">
        <v>454</v>
      </c>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6" spans="1:50" x14ac:dyDescent="0.15">
      <c r="A366" s="9"/>
      <c r="B366" s="61"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4"/>
      <c r="B367" s="104"/>
      <c r="C367" s="110" t="s">
        <v>358</v>
      </c>
      <c r="D367" s="110"/>
      <c r="E367" s="110"/>
      <c r="F367" s="110"/>
      <c r="G367" s="110"/>
      <c r="H367" s="110"/>
      <c r="I367" s="110"/>
      <c r="J367" s="110"/>
      <c r="K367" s="110"/>
      <c r="L367" s="110"/>
      <c r="M367" s="110" t="s">
        <v>359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360</v>
      </c>
      <c r="AL367" s="110"/>
      <c r="AM367" s="110"/>
      <c r="AN367" s="110"/>
      <c r="AO367" s="110"/>
      <c r="AP367" s="110"/>
      <c r="AQ367" s="110" t="s">
        <v>23</v>
      </c>
      <c r="AR367" s="110"/>
      <c r="AS367" s="110"/>
      <c r="AT367" s="110"/>
      <c r="AU367" s="112" t="s">
        <v>24</v>
      </c>
      <c r="AV367" s="113"/>
      <c r="AW367" s="113"/>
      <c r="AX367" s="114"/>
    </row>
    <row r="368" spans="1:50" ht="24" customHeight="1" x14ac:dyDescent="0.15">
      <c r="A368" s="104">
        <v>1</v>
      </c>
      <c r="B368" s="104">
        <v>1</v>
      </c>
      <c r="C368" s="109" t="s">
        <v>436</v>
      </c>
      <c r="D368" s="105"/>
      <c r="E368" s="105"/>
      <c r="F368" s="105"/>
      <c r="G368" s="105"/>
      <c r="H368" s="105"/>
      <c r="I368" s="105"/>
      <c r="J368" s="105"/>
      <c r="K368" s="105"/>
      <c r="L368" s="105"/>
      <c r="M368" s="109" t="s">
        <v>437</v>
      </c>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v>4.0000000000000001E-3</v>
      </c>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9" spans="1:50" x14ac:dyDescent="0.15">
      <c r="A399" s="9"/>
      <c r="B399" s="61" t="s">
        <v>438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4"/>
      <c r="B400" s="104"/>
      <c r="C400" s="110" t="s">
        <v>358</v>
      </c>
      <c r="D400" s="110"/>
      <c r="E400" s="110"/>
      <c r="F400" s="110"/>
      <c r="G400" s="110"/>
      <c r="H400" s="110"/>
      <c r="I400" s="110"/>
      <c r="J400" s="110"/>
      <c r="K400" s="110"/>
      <c r="L400" s="110"/>
      <c r="M400" s="110" t="s">
        <v>359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360</v>
      </c>
      <c r="AL400" s="110"/>
      <c r="AM400" s="110"/>
      <c r="AN400" s="110"/>
      <c r="AO400" s="110"/>
      <c r="AP400" s="110"/>
      <c r="AQ400" s="110" t="s">
        <v>23</v>
      </c>
      <c r="AR400" s="110"/>
      <c r="AS400" s="110"/>
      <c r="AT400" s="110"/>
      <c r="AU400" s="112" t="s">
        <v>24</v>
      </c>
      <c r="AV400" s="113"/>
      <c r="AW400" s="113"/>
      <c r="AX400" s="114"/>
    </row>
    <row r="401" spans="1:50" ht="24" customHeight="1" x14ac:dyDescent="0.15">
      <c r="A401" s="104">
        <v>1</v>
      </c>
      <c r="B401" s="104">
        <v>1</v>
      </c>
      <c r="C401" s="109" t="s">
        <v>439</v>
      </c>
      <c r="D401" s="105"/>
      <c r="E401" s="105"/>
      <c r="F401" s="105"/>
      <c r="G401" s="105"/>
      <c r="H401" s="105"/>
      <c r="I401" s="105"/>
      <c r="J401" s="105"/>
      <c r="K401" s="105"/>
      <c r="L401" s="105"/>
      <c r="M401" s="109" t="s">
        <v>440</v>
      </c>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v>0.2</v>
      </c>
      <c r="AL401" s="107"/>
      <c r="AM401" s="107"/>
      <c r="AN401" s="107"/>
      <c r="AO401" s="107"/>
      <c r="AP401" s="108"/>
      <c r="AQ401" s="109" t="s">
        <v>454</v>
      </c>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2" spans="1:50" x14ac:dyDescent="0.15">
      <c r="A432" s="9"/>
      <c r="B432" s="61" t="s">
        <v>441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4"/>
      <c r="B433" s="104"/>
      <c r="C433" s="110" t="s">
        <v>358</v>
      </c>
      <c r="D433" s="110"/>
      <c r="E433" s="110"/>
      <c r="F433" s="110"/>
      <c r="G433" s="110"/>
      <c r="H433" s="110"/>
      <c r="I433" s="110"/>
      <c r="J433" s="110"/>
      <c r="K433" s="110"/>
      <c r="L433" s="110"/>
      <c r="M433" s="110" t="s">
        <v>359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360</v>
      </c>
      <c r="AL433" s="110"/>
      <c r="AM433" s="110"/>
      <c r="AN433" s="110"/>
      <c r="AO433" s="110"/>
      <c r="AP433" s="110"/>
      <c r="AQ433" s="110" t="s">
        <v>23</v>
      </c>
      <c r="AR433" s="110"/>
      <c r="AS433" s="110"/>
      <c r="AT433" s="110"/>
      <c r="AU433" s="112" t="s">
        <v>24</v>
      </c>
      <c r="AV433" s="113"/>
      <c r="AW433" s="113"/>
      <c r="AX433" s="114"/>
    </row>
    <row r="434" spans="1:50" ht="24" customHeight="1" x14ac:dyDescent="0.15">
      <c r="A434" s="104">
        <v>1</v>
      </c>
      <c r="B434" s="104">
        <v>1</v>
      </c>
      <c r="C434" s="109" t="s">
        <v>442</v>
      </c>
      <c r="D434" s="105"/>
      <c r="E434" s="105"/>
      <c r="F434" s="105"/>
      <c r="G434" s="105"/>
      <c r="H434" s="105"/>
      <c r="I434" s="105"/>
      <c r="J434" s="105"/>
      <c r="K434" s="105"/>
      <c r="L434" s="105"/>
      <c r="M434" s="109" t="s">
        <v>443</v>
      </c>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v>0.1</v>
      </c>
      <c r="AL434" s="107"/>
      <c r="AM434" s="107"/>
      <c r="AN434" s="107"/>
      <c r="AO434" s="107"/>
      <c r="AP434" s="108"/>
      <c r="AQ434" s="109" t="s">
        <v>454</v>
      </c>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5" spans="1:50" x14ac:dyDescent="0.15">
      <c r="A465" s="9"/>
      <c r="B465" s="61" t="s">
        <v>444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4"/>
      <c r="B466" s="104"/>
      <c r="C466" s="110" t="s">
        <v>358</v>
      </c>
      <c r="D466" s="110"/>
      <c r="E466" s="110"/>
      <c r="F466" s="110"/>
      <c r="G466" s="110"/>
      <c r="H466" s="110"/>
      <c r="I466" s="110"/>
      <c r="J466" s="110"/>
      <c r="K466" s="110"/>
      <c r="L466" s="110"/>
      <c r="M466" s="110" t="s">
        <v>359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360</v>
      </c>
      <c r="AL466" s="110"/>
      <c r="AM466" s="110"/>
      <c r="AN466" s="110"/>
      <c r="AO466" s="110"/>
      <c r="AP466" s="110"/>
      <c r="AQ466" s="110" t="s">
        <v>23</v>
      </c>
      <c r="AR466" s="110"/>
      <c r="AS466" s="110"/>
      <c r="AT466" s="110"/>
      <c r="AU466" s="112" t="s">
        <v>24</v>
      </c>
      <c r="AV466" s="113"/>
      <c r="AW466" s="113"/>
      <c r="AX466" s="114"/>
    </row>
    <row r="467" spans="1:50" ht="24" customHeight="1" x14ac:dyDescent="0.15">
      <c r="A467" s="104">
        <v>1</v>
      </c>
      <c r="B467" s="104">
        <v>1</v>
      </c>
      <c r="C467" s="109" t="s">
        <v>445</v>
      </c>
      <c r="D467" s="105"/>
      <c r="E467" s="105"/>
      <c r="F467" s="105"/>
      <c r="G467" s="105"/>
      <c r="H467" s="105"/>
      <c r="I467" s="105"/>
      <c r="J467" s="105"/>
      <c r="K467" s="105"/>
      <c r="L467" s="105"/>
      <c r="M467" s="109" t="s">
        <v>446</v>
      </c>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v>0.03</v>
      </c>
      <c r="AL467" s="107"/>
      <c r="AM467" s="107"/>
      <c r="AN467" s="107"/>
      <c r="AO467" s="107"/>
      <c r="AP467" s="108"/>
      <c r="AQ467" s="109" t="s">
        <v>454</v>
      </c>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75" t="s">
        <v>322</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4" max="16383" man="1"/>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467</xdr:row>
                    <xdr:rowOff>0</xdr:rowOff>
                  </from>
                  <to>
                    <xdr:col>44</xdr:col>
                    <xdr:colOff>38100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364</v>
      </c>
      <c r="H2" s="15" t="str">
        <f>IF(G2="","",F2)</f>
        <v>一般会計</v>
      </c>
      <c r="I2" s="15" t="str">
        <f>IF(H2="","",IF(I1&lt;&gt;"",CONCATENATE(I1,"、",H2),H2))</f>
        <v>一般会計</v>
      </c>
      <c r="K2" s="16" t="s">
        <v>257</v>
      </c>
      <c r="L2" s="17"/>
      <c r="M2" s="15" t="str">
        <f>IF(L2="","",K2)</f>
        <v/>
      </c>
      <c r="N2" s="15" t="str">
        <f>IF(M2="","",IF(N1&lt;&gt;"",CONCATENATE(N1,"、",M2),M2))</f>
        <v/>
      </c>
      <c r="O2" s="15"/>
      <c r="P2" s="14" t="s">
        <v>216</v>
      </c>
      <c r="Q2" s="19" t="s">
        <v>364</v>
      </c>
      <c r="R2" s="15" t="str">
        <f>IF(Q2="","",P2)</f>
        <v>直接実施</v>
      </c>
      <c r="S2" s="15" t="str">
        <f>IF(R2="","",IF(S1&lt;&gt;"",CONCATENATE(S1,"、",R2),R2))</f>
        <v>直接実施</v>
      </c>
      <c r="T2" s="15"/>
      <c r="U2" s="44" t="s">
        <v>361</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364</v>
      </c>
      <c r="R3" s="15" t="str">
        <f t="shared" ref="R3:R8" si="3">IF(Q3="","",P3)</f>
        <v>委託・請負</v>
      </c>
      <c r="S3" s="15" t="str">
        <f t="shared" ref="S3:S8" si="4">IF(R3="",S2,IF(S2&lt;&gt;"",CONCATENATE(S2,"、",R3),R3))</f>
        <v>直接実施、委託・請負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326</v>
      </c>
      <c r="Y6" s="44" t="s">
        <v>101</v>
      </c>
      <c r="Z6" s="42"/>
      <c r="AA6" s="44" t="s">
        <v>102</v>
      </c>
      <c r="AB6" s="43"/>
      <c r="AC6" s="44" t="s">
        <v>306</v>
      </c>
      <c r="AD6" s="43"/>
      <c r="AE6" s="48" t="s">
        <v>351</v>
      </c>
      <c r="AF6" s="42"/>
    </row>
    <row r="7" spans="1:32" ht="13.5" customHeight="1" x14ac:dyDescent="0.15">
      <c r="A7" s="16" t="s">
        <v>238</v>
      </c>
      <c r="B7" s="17" t="s">
        <v>364</v>
      </c>
      <c r="C7" s="15" t="str">
        <f t="shared" si="0"/>
        <v>観光立国</v>
      </c>
      <c r="D7" s="15" t="str">
        <f t="shared" si="7"/>
        <v>観光立国</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観光立国</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観光立国</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観光立国</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観光立国</v>
      </c>
      <c r="F11" s="20" t="s">
        <v>275</v>
      </c>
      <c r="G11" s="19"/>
      <c r="H11" s="15" t="str">
        <f t="shared" si="1"/>
        <v/>
      </c>
      <c r="I11" s="15" t="str">
        <f t="shared" si="5"/>
        <v>一般会計</v>
      </c>
      <c r="K11" s="16" t="s">
        <v>266</v>
      </c>
      <c r="L11" s="17" t="s">
        <v>364</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観光立国</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観光立国</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観光立国</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観光立国</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観光立国</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観光立国</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観光立国</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観光立国</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観光立国</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観光立国</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観光立国</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観光立国</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観光立国</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観光立国</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2015-06-12T06:34:02Z</cp:lastPrinted>
  <dcterms:created xsi:type="dcterms:W3CDTF">2012-03-13T00:50:25Z</dcterms:created>
  <dcterms:modified xsi:type="dcterms:W3CDTF">2015-09-14T02:42:17Z</dcterms:modified>
</cp:coreProperties>
</file>